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905983D0-A2E1-4E10-BDC6-51F8054870A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Z55" i="6" l="1"/>
  <c r="E1" i="3" a="1"/>
  <c r="E1" i="3" s="1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Z40" i="9"/>
  <c r="AC39" i="9" s="1"/>
  <c r="Z60" i="6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Z47" i="4"/>
  <c r="Z39" i="4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AC34" i="9"/>
  <c r="AA35" i="9"/>
  <c r="T50" i="9"/>
  <c r="T37" i="9"/>
  <c r="T52" i="9"/>
  <c r="T53" i="9"/>
  <c r="AA62" i="9"/>
  <c r="AC61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A32" i="10" l="1"/>
  <c r="X49" i="10"/>
  <c r="X54" i="9"/>
  <c r="AA33" i="9"/>
  <c r="X64" i="9"/>
  <c r="AA36" i="8"/>
  <c r="AA63" i="8"/>
  <c r="V76" i="7"/>
  <c r="X46" i="7"/>
  <c r="AC31" i="6"/>
  <c r="AE31" i="6" s="1"/>
  <c r="X38" i="6"/>
  <c r="X60" i="5"/>
  <c r="AA35" i="4"/>
  <c r="AC54" i="7"/>
  <c r="V75" i="1"/>
  <c r="V85" i="1"/>
  <c r="W85" i="1" s="1"/>
  <c r="V77" i="1"/>
  <c r="V86" i="1"/>
  <c r="V76" i="1"/>
  <c r="X52" i="5"/>
  <c r="AC55" i="9"/>
  <c r="AC43" i="8"/>
  <c r="X32" i="8"/>
  <c r="X35" i="8"/>
  <c r="X54" i="7"/>
  <c r="V92" i="6"/>
  <c r="V93" i="6"/>
  <c r="X39" i="5"/>
  <c r="AB56" i="7"/>
  <c r="AA61" i="8"/>
  <c r="X55" i="9"/>
  <c r="X61" i="8"/>
  <c r="AA35" i="7"/>
  <c r="V89" i="7"/>
  <c r="X49" i="7"/>
  <c r="V81" i="7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V71" i="6"/>
  <c r="W72" i="6" s="1"/>
  <c r="V95" i="6"/>
  <c r="W95" i="6" s="1"/>
  <c r="X62" i="6"/>
  <c r="X62" i="5"/>
  <c r="V84" i="1"/>
  <c r="AA62" i="11"/>
  <c r="AD62" i="11" s="1"/>
  <c r="AC54" i="8"/>
  <c r="AA48" i="8"/>
  <c r="AA51" i="8"/>
  <c r="AD51" i="8" s="1"/>
  <c r="AB55" i="8"/>
  <c r="AA37" i="8"/>
  <c r="AD37" i="8" s="1"/>
  <c r="AB45" i="8"/>
  <c r="AA61" i="6"/>
  <c r="AB34" i="7"/>
  <c r="X50" i="11"/>
  <c r="V97" i="10"/>
  <c r="V99" i="10"/>
  <c r="V80" i="10"/>
  <c r="V88" i="10"/>
  <c r="V76" i="10"/>
  <c r="V86" i="10"/>
  <c r="W86" i="10" s="1"/>
  <c r="V84" i="10"/>
  <c r="V82" i="10"/>
  <c r="AC41" i="10"/>
  <c r="V77" i="10"/>
  <c r="W77" i="10" s="1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AB36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W80" i="5" s="1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W77" i="7" s="1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W98" i="10" s="1"/>
  <c r="V96" i="10"/>
  <c r="W97" i="10" s="1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W92" i="6" s="1"/>
  <c r="V79" i="6"/>
  <c r="W79" i="6" s="1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6" i="9"/>
  <c r="V74" i="9"/>
  <c r="O64" i="9"/>
  <c r="O41" i="9"/>
  <c r="AD5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B37" i="8"/>
  <c r="AD63" i="8"/>
  <c r="V66" i="8"/>
  <c r="V94" i="8"/>
  <c r="AD54" i="8"/>
  <c r="AC34" i="8"/>
  <c r="AA35" i="8"/>
  <c r="AB36" i="8" s="1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97" i="7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W81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AG53" i="7" s="1"/>
  <c r="AH53" i="7" s="1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W93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76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90" i="10" l="1"/>
  <c r="W72" i="5"/>
  <c r="AD57" i="11"/>
  <c r="W94" i="10"/>
  <c r="W82" i="10"/>
  <c r="W85" i="10"/>
  <c r="W89" i="10"/>
  <c r="AE34" i="10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N1" i="3" l="1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D1" i="3" s="1" a="1"/>
  <c r="D1" i="3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F220" i="10"/>
  <c r="AF220" i="9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E225" i="11"/>
  <c r="AF223" i="10"/>
  <c r="AG244" i="10" s="1"/>
  <c r="AE225" i="10"/>
  <c r="AE225" i="9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E227" i="11" l="1"/>
  <c r="AF225" i="11"/>
  <c r="AE226" i="11"/>
  <c r="AF224" i="11"/>
  <c r="AG245" i="11" s="1"/>
  <c r="AF224" i="10"/>
  <c r="AE226" i="10"/>
  <c r="AG245" i="10"/>
  <c r="AE227" i="10"/>
  <c r="AF225" i="10"/>
  <c r="AE227" i="9"/>
  <c r="AF225" i="9"/>
  <c r="AE226" i="9"/>
  <c r="AF224" i="9"/>
  <c r="AG245" i="9" s="1"/>
  <c r="AF224" i="4"/>
  <c r="AE225" i="4"/>
  <c r="AG245" i="4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6" i="11" l="1"/>
  <c r="AE228" i="11"/>
  <c r="AE229" i="11"/>
  <c r="AF227" i="11"/>
  <c r="AG246" i="10"/>
  <c r="AE229" i="10"/>
  <c r="AF227" i="10"/>
  <c r="AF226" i="10"/>
  <c r="AE228" i="10"/>
  <c r="AE228" i="9"/>
  <c r="AF226" i="9"/>
  <c r="AE229" i="9"/>
  <c r="AF227" i="9"/>
  <c r="AF225" i="4"/>
  <c r="AG246" i="4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F229" i="11" l="1"/>
  <c r="AE231" i="11"/>
  <c r="AE230" i="11"/>
  <c r="AF228" i="11"/>
  <c r="AE230" i="10"/>
  <c r="AF228" i="10"/>
  <c r="AF229" i="10"/>
  <c r="AE231" i="10"/>
  <c r="AF229" i="9"/>
  <c r="AE231" i="9"/>
  <c r="AE230" i="9"/>
  <c r="AF228" i="9"/>
  <c r="AF226" i="4"/>
  <c r="AE227" i="4"/>
  <c r="AF227" i="4" s="1"/>
  <c r="AG247" i="4"/>
  <c r="AG247" i="7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30" i="11" l="1"/>
  <c r="AE232" i="11"/>
  <c r="AF231" i="11"/>
  <c r="AE233" i="11"/>
  <c r="AE233" i="10"/>
  <c r="AF231" i="10"/>
  <c r="AE232" i="10"/>
  <c r="AF230" i="10"/>
  <c r="AF230" i="9"/>
  <c r="AE232" i="9"/>
  <c r="AE233" i="9"/>
  <c r="AF231" i="9"/>
  <c r="AE228" i="4"/>
  <c r="AF228" i="4" s="1"/>
  <c r="AE229" i="4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E235" i="11" l="1"/>
  <c r="AF233" i="11"/>
  <c r="AF232" i="11"/>
  <c r="AE234" i="11"/>
  <c r="AE234" i="10"/>
  <c r="AF232" i="10"/>
  <c r="AE235" i="10"/>
  <c r="AF233" i="10"/>
  <c r="AE235" i="9"/>
  <c r="AF233" i="9"/>
  <c r="AE234" i="9"/>
  <c r="AF232" i="9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E236" i="11" l="1"/>
  <c r="AF234" i="11"/>
  <c r="AE237" i="11"/>
  <c r="AF235" i="11"/>
  <c r="AE237" i="10"/>
  <c r="AF235" i="10"/>
  <c r="AF234" i="10"/>
  <c r="AE236" i="10"/>
  <c r="AF234" i="9"/>
  <c r="AE236" i="9"/>
  <c r="AE237" i="9"/>
  <c r="AF235" i="9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F237" i="11" l="1"/>
  <c r="AE239" i="11"/>
  <c r="AE238" i="11"/>
  <c r="AF236" i="11"/>
  <c r="AE238" i="10"/>
  <c r="AF236" i="10"/>
  <c r="AF237" i="10"/>
  <c r="AE239" i="10"/>
  <c r="AE239" i="9"/>
  <c r="AF237" i="9"/>
  <c r="AE238" i="9"/>
  <c r="AF236" i="9"/>
  <c r="AF230" i="6"/>
  <c r="AG251" i="6" s="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38" i="11" l="1"/>
  <c r="AE240" i="11"/>
  <c r="AF239" i="11"/>
  <c r="AE241" i="11"/>
  <c r="AE241" i="10"/>
  <c r="AF239" i="10"/>
  <c r="AE240" i="10"/>
  <c r="AF238" i="10"/>
  <c r="AF238" i="9"/>
  <c r="AE240" i="9"/>
  <c r="AE241" i="9"/>
  <c r="AF239" i="9"/>
  <c r="AF231" i="6"/>
  <c r="AE232" i="6"/>
  <c r="AF232" i="6" s="1"/>
  <c r="AG252" i="6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E243" i="11" l="1"/>
  <c r="AF241" i="11"/>
  <c r="AF240" i="11"/>
  <c r="AE242" i="11"/>
  <c r="AF240" i="10"/>
  <c r="AE242" i="10"/>
  <c r="AF241" i="10"/>
  <c r="AE243" i="10"/>
  <c r="AE243" i="9"/>
  <c r="AF241" i="9"/>
  <c r="AF240" i="9"/>
  <c r="AE242" i="9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42" i="11" l="1"/>
  <c r="AE244" i="11"/>
  <c r="AE245" i="11"/>
  <c r="AF243" i="11"/>
  <c r="AF243" i="10"/>
  <c r="AE245" i="10"/>
  <c r="AE244" i="10"/>
  <c r="AF242" i="10"/>
  <c r="AF242" i="9"/>
  <c r="AE244" i="9"/>
  <c r="AE245" i="9"/>
  <c r="AF243" i="9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E247" i="11" l="1"/>
  <c r="AF245" i="11"/>
  <c r="AE246" i="11"/>
  <c r="AF244" i="11"/>
  <c r="AF244" i="10"/>
  <c r="AE246" i="10"/>
  <c r="AF245" i="10"/>
  <c r="AE247" i="10"/>
  <c r="AF245" i="9"/>
  <c r="AE247" i="9"/>
  <c r="AE246" i="9"/>
  <c r="AF244" i="9"/>
  <c r="AF234" i="6"/>
  <c r="AG255" i="6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E248" i="11" l="1"/>
  <c r="AF246" i="11"/>
  <c r="AE249" i="11"/>
  <c r="AF247" i="11"/>
  <c r="AF247" i="10"/>
  <c r="AE249" i="10"/>
  <c r="AE248" i="10"/>
  <c r="AF246" i="10"/>
  <c r="AF246" i="9"/>
  <c r="AE248" i="9"/>
  <c r="AF247" i="9"/>
  <c r="AE249" i="9"/>
  <c r="AF235" i="6"/>
  <c r="AG256" i="6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F249" i="11" l="1"/>
  <c r="AE251" i="11"/>
  <c r="AF248" i="11"/>
  <c r="AE250" i="11"/>
  <c r="AF248" i="10"/>
  <c r="AE250" i="10"/>
  <c r="AE251" i="10"/>
  <c r="AF249" i="10"/>
  <c r="AE251" i="9"/>
  <c r="AF249" i="9"/>
  <c r="AF248" i="9"/>
  <c r="AE250" i="9"/>
  <c r="AF236" i="6"/>
  <c r="AE237" i="6"/>
  <c r="AF237" i="6" s="1"/>
  <c r="AE238" i="6"/>
  <c r="AE239" i="6" s="1"/>
  <c r="AG257" i="6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AE240" i="6"/>
  <c r="AE241" i="6" s="1"/>
  <c r="AF238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52" i="11" l="1"/>
  <c r="AF250" i="11"/>
  <c r="AF251" i="11"/>
  <c r="AE253" i="11"/>
  <c r="AF251" i="10"/>
  <c r="AE253" i="10"/>
  <c r="AF250" i="10"/>
  <c r="AE252" i="10"/>
  <c r="AE252" i="9"/>
  <c r="AF250" i="9"/>
  <c r="AF251" i="9"/>
  <c r="AE253" i="9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F241" i="6"/>
  <c r="AF240" i="6"/>
  <c r="AE242" i="6"/>
  <c r="AE243" i="6" s="1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F253" i="11" l="1"/>
  <c r="AE255" i="11"/>
  <c r="AF252" i="11"/>
  <c r="AE254" i="11"/>
  <c r="AF253" i="10"/>
  <c r="AE255" i="10"/>
  <c r="AE254" i="10"/>
  <c r="AF252" i="10"/>
  <c r="AE255" i="9"/>
  <c r="AF253" i="9"/>
  <c r="AF252" i="9"/>
  <c r="AE254" i="9"/>
  <c r="AF239" i="7"/>
  <c r="AF238" i="7"/>
  <c r="AG259" i="7" s="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54" i="11" l="1"/>
  <c r="AE256" i="11"/>
  <c r="AF255" i="11"/>
  <c r="AE257" i="11"/>
  <c r="AE256" i="10"/>
  <c r="AF254" i="10"/>
  <c r="AF255" i="10"/>
  <c r="AE257" i="10"/>
  <c r="AF254" i="9"/>
  <c r="AE256" i="9"/>
  <c r="AE257" i="9"/>
  <c r="AF255" i="9"/>
  <c r="AG260" i="7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AF244" i="6"/>
  <c r="AE246" i="6"/>
  <c r="AE247" i="6" s="1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57" i="11" l="1"/>
  <c r="AE259" i="11"/>
  <c r="AF256" i="11"/>
  <c r="AE258" i="11"/>
  <c r="AE259" i="10"/>
  <c r="AF257" i="10"/>
  <c r="AF256" i="10"/>
  <c r="AE258" i="10"/>
  <c r="AE259" i="9"/>
  <c r="AF257" i="9"/>
  <c r="AF256" i="9"/>
  <c r="AE258" i="9"/>
  <c r="AG261" i="7"/>
  <c r="AE242" i="7"/>
  <c r="AE243" i="7" s="1"/>
  <c r="AF241" i="7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A242" i="7"/>
  <c r="W327" i="7"/>
  <c r="AF247" i="6"/>
  <c r="AE248" i="6"/>
  <c r="AE249" i="6" s="1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60" i="11" l="1"/>
  <c r="AF258" i="11"/>
  <c r="AF259" i="11"/>
  <c r="AE261" i="11"/>
  <c r="AE260" i="10"/>
  <c r="AF258" i="10"/>
  <c r="AF259" i="10"/>
  <c r="AE261" i="10"/>
  <c r="AE260" i="9"/>
  <c r="AF258" i="9"/>
  <c r="AF259" i="9"/>
  <c r="AE261" i="9"/>
  <c r="AG262" i="7"/>
  <c r="AF243" i="7"/>
  <c r="AE244" i="7"/>
  <c r="AE245" i="7" s="1"/>
  <c r="AF242" i="7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E263" i="11" l="1"/>
  <c r="AF261" i="11"/>
  <c r="AF260" i="11"/>
  <c r="AE262" i="11"/>
  <c r="AF261" i="10"/>
  <c r="AE263" i="10"/>
  <c r="AE262" i="10"/>
  <c r="AF260" i="10"/>
  <c r="AF261" i="9"/>
  <c r="AE263" i="9"/>
  <c r="AF260" i="9"/>
  <c r="AE262" i="9"/>
  <c r="AG263" i="7"/>
  <c r="AF244" i="7"/>
  <c r="AE246" i="7"/>
  <c r="AE247" i="7" s="1"/>
  <c r="AF245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F262" i="11" l="1"/>
  <c r="AE264" i="11"/>
  <c r="AF263" i="11"/>
  <c r="AE265" i="11"/>
  <c r="AE264" i="10"/>
  <c r="AF262" i="10"/>
  <c r="AF263" i="10"/>
  <c r="AE265" i="10"/>
  <c r="AE264" i="9"/>
  <c r="AF262" i="9"/>
  <c r="AF263" i="9"/>
  <c r="AE265" i="9"/>
  <c r="AE249" i="7"/>
  <c r="AF247" i="7"/>
  <c r="AF246" i="7"/>
  <c r="AE248" i="7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E267" i="11" l="1"/>
  <c r="AF265" i="11"/>
  <c r="AE266" i="11"/>
  <c r="AF264" i="11"/>
  <c r="AE267" i="10"/>
  <c r="AF265" i="10"/>
  <c r="AF264" i="10"/>
  <c r="AE266" i="10"/>
  <c r="AE267" i="9"/>
  <c r="AF265" i="9"/>
  <c r="AE266" i="9"/>
  <c r="AF264" i="9"/>
  <c r="AF248" i="7"/>
  <c r="AE250" i="7"/>
  <c r="AE251" i="7"/>
  <c r="AF249" i="7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E268" i="11" l="1"/>
  <c r="AF266" i="11"/>
  <c r="AE269" i="11"/>
  <c r="AF267" i="11"/>
  <c r="AF266" i="10"/>
  <c r="AE268" i="10"/>
  <c r="AF267" i="10"/>
  <c r="AE269" i="10"/>
  <c r="AF266" i="9"/>
  <c r="AE268" i="9"/>
  <c r="AE269" i="9"/>
  <c r="AF267" i="9"/>
  <c r="AF251" i="7"/>
  <c r="AE253" i="7"/>
  <c r="AE252" i="7"/>
  <c r="AF250" i="7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F269" i="11" l="1"/>
  <c r="AE271" i="11"/>
  <c r="AF268" i="11"/>
  <c r="AE270" i="11"/>
  <c r="AF269" i="10"/>
  <c r="AE271" i="10"/>
  <c r="AE270" i="10"/>
  <c r="AF268" i="10"/>
  <c r="AE271" i="9"/>
  <c r="AF269" i="9"/>
  <c r="AF268" i="9"/>
  <c r="AE270" i="9"/>
  <c r="AF252" i="7"/>
  <c r="AE254" i="7"/>
  <c r="AF253" i="7"/>
  <c r="AE255" i="7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72" i="11" l="1"/>
  <c r="AF270" i="11"/>
  <c r="AF271" i="11"/>
  <c r="AE273" i="11"/>
  <c r="AE272" i="10"/>
  <c r="AF270" i="10"/>
  <c r="AF271" i="10"/>
  <c r="AE273" i="10"/>
  <c r="AF270" i="9"/>
  <c r="AE272" i="9"/>
  <c r="AE273" i="9"/>
  <c r="AF271" i="9"/>
  <c r="AE257" i="7"/>
  <c r="AF255" i="7"/>
  <c r="AE256" i="7"/>
  <c r="AF254" i="7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F273" i="11" l="1"/>
  <c r="AE275" i="11"/>
  <c r="AE274" i="11"/>
  <c r="AF272" i="11"/>
  <c r="AF273" i="10"/>
  <c r="AE275" i="10"/>
  <c r="AF272" i="10"/>
  <c r="AE274" i="10"/>
  <c r="AE275" i="9"/>
  <c r="AF273" i="9"/>
  <c r="AF272" i="9"/>
  <c r="AE274" i="9"/>
  <c r="AF256" i="7"/>
  <c r="AE258" i="7"/>
  <c r="AE259" i="7"/>
  <c r="AF257" i="7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F253" i="5"/>
  <c r="AE255" i="5"/>
  <c r="AE256" i="5" s="1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E276" i="11" l="1"/>
  <c r="AF274" i="11"/>
  <c r="AF275" i="11"/>
  <c r="AE277" i="11"/>
  <c r="AE276" i="10"/>
  <c r="AF274" i="10"/>
  <c r="AE277" i="10"/>
  <c r="AF275" i="10"/>
  <c r="AE276" i="9"/>
  <c r="AF274" i="9"/>
  <c r="AF275" i="9"/>
  <c r="AE277" i="9"/>
  <c r="AE261" i="7"/>
  <c r="AF259" i="7"/>
  <c r="AE260" i="7"/>
  <c r="AF258" i="7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F277" i="11" l="1"/>
  <c r="AE279" i="11"/>
  <c r="AF276" i="11"/>
  <c r="AE278" i="11"/>
  <c r="AF277" i="10"/>
  <c r="AE279" i="10"/>
  <c r="AE278" i="10"/>
  <c r="AF276" i="10"/>
  <c r="AF277" i="9"/>
  <c r="AE279" i="9"/>
  <c r="AE278" i="9"/>
  <c r="AF276" i="9"/>
  <c r="AF260" i="7"/>
  <c r="AE262" i="7"/>
  <c r="AF261" i="7"/>
  <c r="AE263" i="7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80" i="11" l="1"/>
  <c r="AF278" i="11"/>
  <c r="AE281" i="11"/>
  <c r="AF279" i="11"/>
  <c r="AF278" i="10"/>
  <c r="AE280" i="10"/>
  <c r="AE281" i="10"/>
  <c r="AF279" i="10"/>
  <c r="AE280" i="9"/>
  <c r="AF278" i="9"/>
  <c r="AF279" i="9"/>
  <c r="AE281" i="9"/>
  <c r="AE265" i="7"/>
  <c r="AF263" i="7"/>
  <c r="AE264" i="7"/>
  <c r="AF262" i="7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83" i="11" l="1"/>
  <c r="AF281" i="11"/>
  <c r="AF280" i="11"/>
  <c r="AE282" i="11"/>
  <c r="AE283" i="10"/>
  <c r="AF281" i="10"/>
  <c r="AF280" i="10"/>
  <c r="AE282" i="10"/>
  <c r="AE283" i="9"/>
  <c r="AF281" i="9"/>
  <c r="AE282" i="9"/>
  <c r="AF280" i="9"/>
  <c r="AE266" i="7"/>
  <c r="AF264" i="7"/>
  <c r="AE267" i="7"/>
  <c r="AF265" i="7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82" i="11" l="1"/>
  <c r="AE284" i="11"/>
  <c r="AF283" i="11"/>
  <c r="AE285" i="11"/>
  <c r="AF282" i="10"/>
  <c r="AE284" i="10"/>
  <c r="AF283" i="10"/>
  <c r="AE285" i="10"/>
  <c r="AF282" i="9"/>
  <c r="AE284" i="9"/>
  <c r="AF283" i="9"/>
  <c r="AE285" i="9"/>
  <c r="AF267" i="7"/>
  <c r="AE269" i="7"/>
  <c r="AF266" i="7"/>
  <c r="AE268" i="7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85" i="11" l="1"/>
  <c r="AE287" i="11"/>
  <c r="AE286" i="11"/>
  <c r="AF284" i="11"/>
  <c r="AE287" i="10"/>
  <c r="AF285" i="10"/>
  <c r="AF284" i="10"/>
  <c r="AE286" i="10"/>
  <c r="AF285" i="9"/>
  <c r="AE287" i="9"/>
  <c r="AE286" i="9"/>
  <c r="AF284" i="9"/>
  <c r="AF268" i="7"/>
  <c r="AE270" i="7"/>
  <c r="AE271" i="7"/>
  <c r="AF269" i="7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F286" i="11" l="1"/>
  <c r="AE288" i="11"/>
  <c r="AF287" i="11"/>
  <c r="AE289" i="11"/>
  <c r="AF286" i="10"/>
  <c r="AE288" i="10"/>
  <c r="AE289" i="10"/>
  <c r="AF287" i="10"/>
  <c r="AF286" i="9"/>
  <c r="AE288" i="9"/>
  <c r="AF287" i="9"/>
  <c r="AE289" i="9"/>
  <c r="AE273" i="7"/>
  <c r="AF271" i="7"/>
  <c r="AE272" i="7"/>
  <c r="AF270" i="7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291" i="11" l="1"/>
  <c r="AF289" i="11"/>
  <c r="AE290" i="11"/>
  <c r="AF288" i="11"/>
  <c r="AE291" i="10"/>
  <c r="AF289" i="10"/>
  <c r="AF288" i="10"/>
  <c r="AE290" i="10"/>
  <c r="AF289" i="9"/>
  <c r="AE291" i="9"/>
  <c r="AE290" i="9"/>
  <c r="AF288" i="9"/>
  <c r="AE274" i="7"/>
  <c r="AF272" i="7"/>
  <c r="AE275" i="7"/>
  <c r="AF273" i="7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290" i="11" l="1"/>
  <c r="AE292" i="11"/>
  <c r="AF291" i="11"/>
  <c r="AE293" i="11"/>
  <c r="AF290" i="10"/>
  <c r="AE292" i="10"/>
  <c r="AF291" i="10"/>
  <c r="AE293" i="10"/>
  <c r="AE292" i="9"/>
  <c r="AF290" i="9"/>
  <c r="AE293" i="9"/>
  <c r="AF291" i="9"/>
  <c r="AE277" i="7"/>
  <c r="AF275" i="7"/>
  <c r="AF274" i="7"/>
  <c r="AE276" i="7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F293" i="11" l="1"/>
  <c r="AE295" i="11"/>
  <c r="AF292" i="11"/>
  <c r="AE294" i="11"/>
  <c r="AE295" i="10"/>
  <c r="AF293" i="10"/>
  <c r="AF292" i="10"/>
  <c r="AE294" i="10"/>
  <c r="AF293" i="9"/>
  <c r="AE295" i="9"/>
  <c r="AF292" i="9"/>
  <c r="AE294" i="9"/>
  <c r="AF276" i="7"/>
  <c r="AE278" i="7"/>
  <c r="AE279" i="7"/>
  <c r="AF277" i="7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F294" i="11" l="1"/>
  <c r="AE296" i="11"/>
  <c r="AE297" i="11"/>
  <c r="AF295" i="11"/>
  <c r="AF294" i="10"/>
  <c r="AE296" i="10"/>
  <c r="AE297" i="10"/>
  <c r="AF295" i="10"/>
  <c r="AF294" i="9"/>
  <c r="AE296" i="9"/>
  <c r="AF295" i="9"/>
  <c r="AE297" i="9"/>
  <c r="AE281" i="7"/>
  <c r="AF279" i="7"/>
  <c r="AF278" i="7"/>
  <c r="AE280" i="7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F297" i="11" l="1"/>
  <c r="AE299" i="11"/>
  <c r="AF296" i="11"/>
  <c r="AE298" i="11"/>
  <c r="AE299" i="10"/>
  <c r="AF297" i="10"/>
  <c r="AE298" i="10"/>
  <c r="AF296" i="10"/>
  <c r="AE299" i="9"/>
  <c r="AF297" i="9"/>
  <c r="AF296" i="9"/>
  <c r="AE298" i="9"/>
  <c r="AE282" i="7"/>
  <c r="AF280" i="7"/>
  <c r="AE283" i="7"/>
  <c r="AF281" i="7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300" i="11" l="1"/>
  <c r="AF298" i="11"/>
  <c r="AF299" i="11"/>
  <c r="AE301" i="11"/>
  <c r="AE300" i="10"/>
  <c r="AF298" i="10"/>
  <c r="AE301" i="10"/>
  <c r="AF299" i="10"/>
  <c r="AF298" i="9"/>
  <c r="AE300" i="9"/>
  <c r="AF299" i="9"/>
  <c r="AE301" i="9"/>
  <c r="AE285" i="7"/>
  <c r="AF283" i="7"/>
  <c r="AF282" i="7"/>
  <c r="AE284" i="7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303" i="11" l="1"/>
  <c r="AF301" i="11"/>
  <c r="AF300" i="11"/>
  <c r="AE302" i="11"/>
  <c r="AF301" i="10"/>
  <c r="AE303" i="10"/>
  <c r="AF300" i="10"/>
  <c r="AE302" i="10"/>
  <c r="AE303" i="9"/>
  <c r="AF301" i="9"/>
  <c r="AF300" i="9"/>
  <c r="AE302" i="9"/>
  <c r="AE286" i="7"/>
  <c r="AF284" i="7"/>
  <c r="AF285" i="7"/>
  <c r="AE287" i="7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02" i="11" l="1"/>
  <c r="AE304" i="11"/>
  <c r="AE305" i="11"/>
  <c r="AF303" i="11"/>
  <c r="AF302" i="10"/>
  <c r="AE304" i="10"/>
  <c r="AE305" i="10"/>
  <c r="AF303" i="10"/>
  <c r="AE304" i="9"/>
  <c r="AF302" i="9"/>
  <c r="AE305" i="9"/>
  <c r="AF303" i="9"/>
  <c r="AF287" i="7"/>
  <c r="AE289" i="7"/>
  <c r="AF286" i="7"/>
  <c r="AE288" i="7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07" i="11" l="1"/>
  <c r="AF305" i="11"/>
  <c r="AE306" i="11"/>
  <c r="AF304" i="11"/>
  <c r="AE307" i="10"/>
  <c r="AF305" i="10"/>
  <c r="AF304" i="10"/>
  <c r="AE306" i="10"/>
  <c r="AF305" i="9"/>
  <c r="AE307" i="9"/>
  <c r="AE306" i="9"/>
  <c r="AF304" i="9"/>
  <c r="AE290" i="7"/>
  <c r="AF288" i="7"/>
  <c r="AF289" i="7"/>
  <c r="AE291" i="7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306" i="11" l="1"/>
  <c r="AE308" i="11"/>
  <c r="AE309" i="11"/>
  <c r="AF307" i="11"/>
  <c r="AE308" i="10"/>
  <c r="AF306" i="10"/>
  <c r="AE309" i="10"/>
  <c r="AF307" i="10"/>
  <c r="AF306" i="9"/>
  <c r="AE308" i="9"/>
  <c r="AE309" i="9"/>
  <c r="AF307" i="9"/>
  <c r="AF291" i="7"/>
  <c r="AE293" i="7"/>
  <c r="AF290" i="7"/>
  <c r="AE292" i="7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E311" i="11" l="1"/>
  <c r="AF309" i="11"/>
  <c r="AF308" i="11"/>
  <c r="AE310" i="11"/>
  <c r="AF309" i="10"/>
  <c r="AE311" i="10"/>
  <c r="AF308" i="10"/>
  <c r="AE310" i="10"/>
  <c r="AF309" i="9"/>
  <c r="AE311" i="9"/>
  <c r="AF308" i="9"/>
  <c r="AE310" i="9"/>
  <c r="AF292" i="7"/>
  <c r="AE294" i="7"/>
  <c r="AF293" i="7"/>
  <c r="AE295" i="7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310" i="11" l="1"/>
  <c r="AE312" i="11"/>
  <c r="AE313" i="11"/>
  <c r="AF311" i="11"/>
  <c r="AF310" i="10"/>
  <c r="AE312" i="10"/>
  <c r="AF311" i="10"/>
  <c r="AE313" i="10"/>
  <c r="AF310" i="9"/>
  <c r="AE312" i="9"/>
  <c r="AE313" i="9"/>
  <c r="AF311" i="9"/>
  <c r="AF295" i="7"/>
  <c r="AE297" i="7"/>
  <c r="AF294" i="7"/>
  <c r="AE296" i="7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E315" i="11" l="1"/>
  <c r="AF313" i="11"/>
  <c r="AF312" i="11"/>
  <c r="AE314" i="11"/>
  <c r="AF313" i="10"/>
  <c r="AE315" i="10"/>
  <c r="AF312" i="10"/>
  <c r="AE314" i="10"/>
  <c r="AF313" i="9"/>
  <c r="AE315" i="9"/>
  <c r="AF312" i="9"/>
  <c r="AE314" i="9"/>
  <c r="AF296" i="7"/>
  <c r="AE298" i="7"/>
  <c r="AE299" i="7"/>
  <c r="AF297" i="7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16" i="11" l="1"/>
  <c r="AF314" i="11"/>
  <c r="AE317" i="11"/>
  <c r="AF315" i="11"/>
  <c r="AE316" i="10"/>
  <c r="AF314" i="10"/>
  <c r="AF315" i="10"/>
  <c r="AE317" i="10"/>
  <c r="AF314" i="9"/>
  <c r="AE316" i="9"/>
  <c r="AE317" i="9"/>
  <c r="AF315" i="9"/>
  <c r="AE301" i="7"/>
  <c r="AF299" i="7"/>
  <c r="AE300" i="7"/>
  <c r="AF298" i="7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19" i="11" l="1"/>
  <c r="AF317" i="11"/>
  <c r="AE318" i="11"/>
  <c r="AF316" i="11"/>
  <c r="AE319" i="10"/>
  <c r="AF317" i="10"/>
  <c r="AF316" i="10"/>
  <c r="AE318" i="10"/>
  <c r="AF317" i="9"/>
  <c r="AE319" i="9"/>
  <c r="AE318" i="9"/>
  <c r="AF316" i="9"/>
  <c r="AE302" i="7"/>
  <c r="AF300" i="7"/>
  <c r="AF301" i="7"/>
  <c r="AE303" i="7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318" i="11" l="1"/>
  <c r="AE320" i="11"/>
  <c r="AF319" i="11"/>
  <c r="AE321" i="11"/>
  <c r="AE320" i="10"/>
  <c r="AF318" i="10"/>
  <c r="AF319" i="10"/>
  <c r="AE321" i="10"/>
  <c r="AF318" i="9"/>
  <c r="AE320" i="9"/>
  <c r="AE321" i="9"/>
  <c r="AF319" i="9"/>
  <c r="AE305" i="7"/>
  <c r="AF303" i="7"/>
  <c r="AF302" i="7"/>
  <c r="AE304" i="7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21" i="11" l="1"/>
  <c r="AE323" i="11"/>
  <c r="AF320" i="11"/>
  <c r="AE322" i="11"/>
  <c r="AF321" i="10"/>
  <c r="AE323" i="10"/>
  <c r="AF320" i="10"/>
  <c r="AE322" i="10"/>
  <c r="AE323" i="9"/>
  <c r="AF321" i="9"/>
  <c r="AF320" i="9"/>
  <c r="AE322" i="9"/>
  <c r="AF304" i="7"/>
  <c r="AE306" i="7"/>
  <c r="AF305" i="7"/>
  <c r="AE307" i="7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22" i="11" l="1"/>
  <c r="AE324" i="11"/>
  <c r="AF323" i="11"/>
  <c r="AE325" i="11"/>
  <c r="AE324" i="10"/>
  <c r="AF322" i="10"/>
  <c r="AF323" i="10"/>
  <c r="AE325" i="10"/>
  <c r="AF322" i="9"/>
  <c r="AE324" i="9"/>
  <c r="AF323" i="9"/>
  <c r="AE325" i="9"/>
  <c r="AE309" i="7"/>
  <c r="AF307" i="7"/>
  <c r="AF306" i="7"/>
  <c r="AE308" i="7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325" i="11" l="1"/>
  <c r="AE327" i="11"/>
  <c r="AE326" i="11"/>
  <c r="AF324" i="11"/>
  <c r="AF325" i="10"/>
  <c r="AE327" i="10"/>
  <c r="AF324" i="10"/>
  <c r="AE326" i="10"/>
  <c r="AF325" i="9"/>
  <c r="AE327" i="9"/>
  <c r="AF324" i="9"/>
  <c r="AE326" i="9"/>
  <c r="AF308" i="7"/>
  <c r="AE310" i="7"/>
  <c r="AE311" i="7"/>
  <c r="AF309" i="7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26" i="11" l="1"/>
  <c r="AE328" i="11"/>
  <c r="AF327" i="11"/>
  <c r="AE329" i="11"/>
  <c r="AF326" i="10"/>
  <c r="AE328" i="10"/>
  <c r="AE329" i="10"/>
  <c r="AF327" i="10"/>
  <c r="AE328" i="9"/>
  <c r="AF326" i="9"/>
  <c r="AE329" i="9"/>
  <c r="AF327" i="9"/>
  <c r="AE313" i="7"/>
  <c r="AF311" i="7"/>
  <c r="AF310" i="7"/>
  <c r="AE312" i="7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329" i="11" l="1"/>
  <c r="AE331" i="11"/>
  <c r="AE330" i="11"/>
  <c r="AF328" i="11"/>
  <c r="AE331" i="10"/>
  <c r="AF329" i="10"/>
  <c r="AE330" i="10"/>
  <c r="AF328" i="10"/>
  <c r="AF329" i="9"/>
  <c r="AE331" i="9"/>
  <c r="AE330" i="9"/>
  <c r="AF328" i="9"/>
  <c r="AE314" i="7"/>
  <c r="AF312" i="7"/>
  <c r="AF313" i="7"/>
  <c r="AE315" i="7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32" i="11" l="1"/>
  <c r="AF330" i="11"/>
  <c r="AE333" i="11"/>
  <c r="AF331" i="11"/>
  <c r="AE332" i="10"/>
  <c r="AF330" i="10"/>
  <c r="AE333" i="10"/>
  <c r="AF331" i="10"/>
  <c r="AF330" i="9"/>
  <c r="AE332" i="9"/>
  <c r="AF331" i="9"/>
  <c r="AE333" i="9"/>
  <c r="AE317" i="7"/>
  <c r="AF315" i="7"/>
  <c r="AF314" i="7"/>
  <c r="AE316" i="7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33" i="11" l="1"/>
  <c r="AE335" i="11"/>
  <c r="AF332" i="11"/>
  <c r="AE334" i="11"/>
  <c r="AE335" i="10"/>
  <c r="AF333" i="10"/>
  <c r="AF332" i="10"/>
  <c r="AE334" i="10"/>
  <c r="AF333" i="9"/>
  <c r="AE335" i="9"/>
  <c r="AE334" i="9"/>
  <c r="AF332" i="9"/>
  <c r="AE318" i="7"/>
  <c r="AF316" i="7"/>
  <c r="AF317" i="7"/>
  <c r="AE319" i="7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34" i="11" l="1"/>
  <c r="AE336" i="11"/>
  <c r="AE337" i="11"/>
  <c r="AF335" i="11"/>
  <c r="AF334" i="10"/>
  <c r="AE336" i="10"/>
  <c r="AE337" i="10"/>
  <c r="AF335" i="10"/>
  <c r="AF334" i="9"/>
  <c r="AE336" i="9"/>
  <c r="AE337" i="9"/>
  <c r="AF335" i="9"/>
  <c r="AF319" i="7"/>
  <c r="AE321" i="7"/>
  <c r="AF318" i="7"/>
  <c r="AE320" i="7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39" i="11" l="1"/>
  <c r="AF337" i="11"/>
  <c r="AE338" i="11"/>
  <c r="AF336" i="11"/>
  <c r="AE339" i="10"/>
  <c r="AF337" i="10"/>
  <c r="AF336" i="10"/>
  <c r="AE338" i="10"/>
  <c r="AE339" i="9"/>
  <c r="AF337" i="9"/>
  <c r="AF336" i="9"/>
  <c r="AE338" i="9"/>
  <c r="AF320" i="7"/>
  <c r="AE322" i="7"/>
  <c r="AF321" i="7"/>
  <c r="AE323" i="7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40" i="11" l="1"/>
  <c r="AF338" i="11"/>
  <c r="AE341" i="11"/>
  <c r="AF339" i="11"/>
  <c r="AF338" i="10"/>
  <c r="AE340" i="10"/>
  <c r="AE341" i="10"/>
  <c r="AF339" i="10"/>
  <c r="AF338" i="9"/>
  <c r="AE340" i="9"/>
  <c r="AF339" i="9"/>
  <c r="AE341" i="9"/>
  <c r="AF323" i="7"/>
  <c r="AE325" i="7"/>
  <c r="AE324" i="7"/>
  <c r="AF322" i="7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43" i="11" l="1"/>
  <c r="AF341" i="11"/>
  <c r="AF340" i="11"/>
  <c r="AE342" i="11"/>
  <c r="AE343" i="10"/>
  <c r="AF341" i="10"/>
  <c r="AE342" i="10"/>
  <c r="AF340" i="10"/>
  <c r="AE343" i="9"/>
  <c r="AF341" i="9"/>
  <c r="AF340" i="9"/>
  <c r="AE342" i="9"/>
  <c r="AE326" i="7"/>
  <c r="AF324" i="7"/>
  <c r="AE327" i="7"/>
  <c r="AF325" i="7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F342" i="11" l="1"/>
  <c r="AE344" i="11"/>
  <c r="AF343" i="11"/>
  <c r="AE345" i="11"/>
  <c r="AF342" i="10"/>
  <c r="AE344" i="10"/>
  <c r="AF343" i="10"/>
  <c r="AE345" i="10"/>
  <c r="AF342" i="9"/>
  <c r="AE344" i="9"/>
  <c r="AF343" i="9"/>
  <c r="AE345" i="9"/>
  <c r="AE329" i="7"/>
  <c r="AF327" i="7"/>
  <c r="AE328" i="7"/>
  <c r="AF326" i="7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F345" i="11" l="1"/>
  <c r="AE347" i="11"/>
  <c r="AE346" i="11"/>
  <c r="AF344" i="11"/>
  <c r="AE347" i="10"/>
  <c r="AF345" i="10"/>
  <c r="AF344" i="10"/>
  <c r="AE346" i="10"/>
  <c r="AE347" i="9"/>
  <c r="AF345" i="9"/>
  <c r="AE346" i="9"/>
  <c r="AF344" i="9"/>
  <c r="AF328" i="7"/>
  <c r="AE330" i="7"/>
  <c r="AE331" i="7"/>
  <c r="AF329" i="7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346" i="11" l="1"/>
  <c r="AE348" i="11"/>
  <c r="AE349" i="11"/>
  <c r="AF347" i="11"/>
  <c r="AE348" i="10"/>
  <c r="AF346" i="10"/>
  <c r="AF347" i="10"/>
  <c r="AE349" i="10"/>
  <c r="AF346" i="9"/>
  <c r="AE348" i="9"/>
  <c r="AE349" i="9"/>
  <c r="AF347" i="9"/>
  <c r="AF331" i="7"/>
  <c r="AE333" i="7"/>
  <c r="AE332" i="7"/>
  <c r="AF330" i="7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E351" i="11" l="1"/>
  <c r="AF349" i="11"/>
  <c r="AE350" i="11"/>
  <c r="AF348" i="11"/>
  <c r="AF349" i="10"/>
  <c r="AE351" i="10"/>
  <c r="AF348" i="10"/>
  <c r="AE350" i="10"/>
  <c r="AF349" i="9"/>
  <c r="AE351" i="9"/>
  <c r="AE350" i="9"/>
  <c r="AF348" i="9"/>
  <c r="AF332" i="7"/>
  <c r="AE334" i="7"/>
  <c r="AF333" i="7"/>
  <c r="AE335" i="7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52" i="11" l="1"/>
  <c r="AF350" i="11"/>
  <c r="AF351" i="11"/>
  <c r="AE353" i="11"/>
  <c r="AF350" i="10"/>
  <c r="AE352" i="10"/>
  <c r="AE353" i="10"/>
  <c r="AF351" i="10"/>
  <c r="AF350" i="9"/>
  <c r="AE352" i="9"/>
  <c r="AF351" i="9"/>
  <c r="AE353" i="9"/>
  <c r="AE337" i="7"/>
  <c r="AF335" i="7"/>
  <c r="AF334" i="7"/>
  <c r="AE336" i="7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E355" i="11" l="1"/>
  <c r="AF353" i="11"/>
  <c r="AF352" i="11"/>
  <c r="AE354" i="11"/>
  <c r="AE355" i="10"/>
  <c r="AF353" i="10"/>
  <c r="AF352" i="10"/>
  <c r="AE354" i="10"/>
  <c r="AF353" i="9"/>
  <c r="AE355" i="9"/>
  <c r="AF352" i="9"/>
  <c r="AE354" i="9"/>
  <c r="AE338" i="7"/>
  <c r="AF336" i="7"/>
  <c r="AE339" i="7"/>
  <c r="AF337" i="7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E356" i="11" l="1"/>
  <c r="AF354" i="11"/>
  <c r="AE357" i="11"/>
  <c r="AF355" i="11"/>
  <c r="AE356" i="10"/>
  <c r="AF354" i="10"/>
  <c r="AF355" i="10"/>
  <c r="AE357" i="10"/>
  <c r="AF354" i="9"/>
  <c r="AE356" i="9"/>
  <c r="AE357" i="9"/>
  <c r="AF355" i="9"/>
  <c r="AE341" i="7"/>
  <c r="AF339" i="7"/>
  <c r="AF338" i="7"/>
  <c r="AE340" i="7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E359" i="11" l="1"/>
  <c r="AF357" i="11"/>
  <c r="AF356" i="11"/>
  <c r="AE358" i="11"/>
  <c r="AE359" i="10"/>
  <c r="AF357" i="10"/>
  <c r="AF356" i="10"/>
  <c r="AE358" i="10"/>
  <c r="AF357" i="9"/>
  <c r="AE359" i="9"/>
  <c r="AE358" i="9"/>
  <c r="AF356" i="9"/>
  <c r="AF340" i="7"/>
  <c r="AE342" i="7"/>
  <c r="AE343" i="7"/>
  <c r="AF341" i="7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60" i="11" l="1"/>
  <c r="AF358" i="11"/>
  <c r="AF359" i="11"/>
  <c r="AE361" i="11"/>
  <c r="AF358" i="10"/>
  <c r="AE360" i="10"/>
  <c r="AE361" i="10"/>
  <c r="AF359" i="10"/>
  <c r="AE360" i="9"/>
  <c r="AF358" i="9"/>
  <c r="AE361" i="9"/>
  <c r="AF359" i="9"/>
  <c r="AE345" i="7"/>
  <c r="AF343" i="7"/>
  <c r="AF342" i="7"/>
  <c r="AE344" i="7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63" i="11" l="1"/>
  <c r="AF361" i="11"/>
  <c r="AE362" i="11"/>
  <c r="AF360" i="11"/>
  <c r="AE363" i="10"/>
  <c r="AF361" i="10"/>
  <c r="AE362" i="10"/>
  <c r="AF360" i="10"/>
  <c r="AF361" i="9"/>
  <c r="AE363" i="9"/>
  <c r="AE362" i="9"/>
  <c r="AF360" i="9"/>
  <c r="AF344" i="7"/>
  <c r="AE346" i="7"/>
  <c r="AE347" i="7"/>
  <c r="AF345" i="7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62" i="11" l="1"/>
  <c r="AE364" i="11"/>
  <c r="AF363" i="11"/>
  <c r="AE365" i="11"/>
  <c r="AF362" i="10"/>
  <c r="AE364" i="10"/>
  <c r="AF363" i="10"/>
  <c r="AE365" i="10"/>
  <c r="AE364" i="9"/>
  <c r="AF362" i="9"/>
  <c r="AF363" i="9"/>
  <c r="AE365" i="9"/>
  <c r="AF347" i="7"/>
  <c r="AE349" i="7"/>
  <c r="AE348" i="7"/>
  <c r="AF346" i="7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65" i="11" l="1"/>
  <c r="AE367" i="11"/>
  <c r="AF364" i="11"/>
  <c r="AE366" i="11"/>
  <c r="AF365" i="10"/>
  <c r="AE367" i="10"/>
  <c r="AF364" i="10"/>
  <c r="AE366" i="10"/>
  <c r="AE367" i="9"/>
  <c r="AF365" i="9"/>
  <c r="AE366" i="9"/>
  <c r="AF364" i="9"/>
  <c r="AE350" i="7"/>
  <c r="AF348" i="7"/>
  <c r="AE351" i="7"/>
  <c r="AF349" i="7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68" i="11" l="1"/>
  <c r="AF366" i="11"/>
  <c r="AE369" i="11"/>
  <c r="AF367" i="11"/>
  <c r="AE368" i="10"/>
  <c r="AF366" i="10"/>
  <c r="AF367" i="10"/>
  <c r="AE369" i="10"/>
  <c r="AF366" i="9"/>
  <c r="AE368" i="9"/>
  <c r="AE369" i="9"/>
  <c r="AF367" i="9"/>
  <c r="AF351" i="7"/>
  <c r="AE353" i="7"/>
  <c r="AF350" i="7"/>
  <c r="AE352" i="7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F369" i="11" l="1"/>
  <c r="AE371" i="11"/>
  <c r="AE370" i="11"/>
  <c r="AF368" i="11"/>
  <c r="AE371" i="10"/>
  <c r="AF369" i="10"/>
  <c r="AE370" i="10"/>
  <c r="AF368" i="10"/>
  <c r="AF369" i="9"/>
  <c r="AE371" i="9"/>
  <c r="AE370" i="9"/>
  <c r="AF368" i="9"/>
  <c r="AF352" i="7"/>
  <c r="AE354" i="7"/>
  <c r="AF353" i="7"/>
  <c r="AE355" i="7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F370" i="11" l="1"/>
  <c r="AE372" i="11"/>
  <c r="AE373" i="11"/>
  <c r="AF371" i="11"/>
  <c r="AE372" i="10"/>
  <c r="AF370" i="10"/>
  <c r="AE373" i="10"/>
  <c r="AF371" i="10"/>
  <c r="AF370" i="9"/>
  <c r="AE372" i="9"/>
  <c r="AE373" i="9"/>
  <c r="AF371" i="9"/>
  <c r="AE357" i="7"/>
  <c r="AF355" i="7"/>
  <c r="AE356" i="7"/>
  <c r="AF354" i="7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373" i="11" l="1"/>
  <c r="AE375" i="11"/>
  <c r="AF372" i="11"/>
  <c r="AE374" i="11"/>
  <c r="AE375" i="10"/>
  <c r="AF373" i="10"/>
  <c r="AE374" i="10"/>
  <c r="AF372" i="10"/>
  <c r="AE375" i="9"/>
  <c r="AF373" i="9"/>
  <c r="AF372" i="9"/>
  <c r="AE374" i="9"/>
  <c r="AE358" i="7"/>
  <c r="AF356" i="7"/>
  <c r="AF357" i="7"/>
  <c r="AE359" i="7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76" i="11" l="1"/>
  <c r="AF374" i="11"/>
  <c r="AF375" i="11"/>
  <c r="AE377" i="11"/>
  <c r="AF374" i="10"/>
  <c r="AE376" i="10"/>
  <c r="AE377" i="10"/>
  <c r="AF375" i="10"/>
  <c r="AE376" i="9"/>
  <c r="AF374" i="9"/>
  <c r="AE377" i="9"/>
  <c r="AF375" i="9"/>
  <c r="AF359" i="7"/>
  <c r="AE361" i="7"/>
  <c r="AF358" i="7"/>
  <c r="AE360" i="7"/>
  <c r="Z302" i="1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F377" i="11" l="1"/>
  <c r="AE379" i="11"/>
  <c r="AF376" i="11"/>
  <c r="AE378" i="11"/>
  <c r="AF377" i="10"/>
  <c r="AE379" i="10"/>
  <c r="AF376" i="10"/>
  <c r="AE378" i="10"/>
  <c r="AE379" i="9"/>
  <c r="AF377" i="9"/>
  <c r="AF376" i="9"/>
  <c r="AE378" i="9"/>
  <c r="AF360" i="7"/>
  <c r="AE362" i="7"/>
  <c r="AE363" i="7"/>
  <c r="AF361" i="7"/>
  <c r="Z303" i="1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F378" i="11" l="1"/>
  <c r="AE380" i="11"/>
  <c r="AE381" i="11"/>
  <c r="AF379" i="11"/>
  <c r="AE380" i="10"/>
  <c r="AF378" i="10"/>
  <c r="AF379" i="10"/>
  <c r="AE381" i="10"/>
  <c r="AF378" i="9"/>
  <c r="AE380" i="9"/>
  <c r="AE381" i="9"/>
  <c r="AF379" i="9"/>
  <c r="AE365" i="7"/>
  <c r="AF363" i="7"/>
  <c r="AE364" i="7"/>
  <c r="AF362" i="7"/>
  <c r="Z304" i="1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F381" i="11" l="1"/>
  <c r="AE383" i="11"/>
  <c r="AE382" i="11"/>
  <c r="AF380" i="11"/>
  <c r="AF381" i="10"/>
  <c r="AE383" i="10"/>
  <c r="AF380" i="10"/>
  <c r="AE382" i="10"/>
  <c r="AF381" i="9"/>
  <c r="AE383" i="9"/>
  <c r="AE382" i="9"/>
  <c r="AF380" i="9"/>
  <c r="AE366" i="7"/>
  <c r="AF364" i="7"/>
  <c r="AF365" i="7"/>
  <c r="AE367" i="7"/>
  <c r="Z305" i="1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E384" i="11" l="1"/>
  <c r="AF384" i="11" s="1"/>
  <c r="AF382" i="11"/>
  <c r="AF383" i="11"/>
  <c r="AJ1" i="3" s="1" a="1"/>
  <c r="AJ1" i="3" s="1"/>
  <c r="AE385" i="11"/>
  <c r="AF385" i="11" s="1"/>
  <c r="AE384" i="10"/>
  <c r="AF384" i="10" s="1"/>
  <c r="AF382" i="10"/>
  <c r="AF1" i="3" s="1" a="1"/>
  <c r="AF1" i="3" s="1"/>
  <c r="AE385" i="10"/>
  <c r="AF385" i="10" s="1"/>
  <c r="AF383" i="10"/>
  <c r="AE384" i="9"/>
  <c r="AF384" i="9" s="1"/>
  <c r="AF382" i="9"/>
  <c r="AF383" i="9"/>
  <c r="AB1" i="3" s="1" a="1"/>
  <c r="AB1" i="3" s="1"/>
  <c r="AE385" i="9"/>
  <c r="AF385" i="9" s="1"/>
  <c r="AE369" i="7"/>
  <c r="AF367" i="7"/>
  <c r="AE368" i="7"/>
  <c r="AF366" i="7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68" i="7" l="1"/>
  <c r="AE370" i="7"/>
  <c r="AF369" i="7"/>
  <c r="AE371" i="7"/>
  <c r="Z307" i="1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71" i="7" l="1"/>
  <c r="AE373" i="7"/>
  <c r="AF370" i="7"/>
  <c r="AE372" i="7"/>
  <c r="Z308" i="1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72" i="7" l="1"/>
  <c r="AE374" i="7"/>
  <c r="AF373" i="7"/>
  <c r="AE375" i="7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F375" i="7" l="1"/>
  <c r="AE377" i="7"/>
  <c r="AE376" i="7"/>
  <c r="AF374" i="7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376" i="7" l="1"/>
  <c r="AE378" i="7"/>
  <c r="AF377" i="7"/>
  <c r="AE379" i="7"/>
  <c r="Z311" i="1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P1" i="3" s="1" a="1"/>
  <c r="P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81" i="7" l="1"/>
  <c r="AF379" i="7"/>
  <c r="AF378" i="7"/>
  <c r="AE380" i="7"/>
  <c r="Z312" i="1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E382" i="7" l="1"/>
  <c r="AF380" i="7"/>
  <c r="AE383" i="7"/>
  <c r="AF381" i="7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5" i="7" l="1"/>
  <c r="AF385" i="7" s="1"/>
  <c r="T1" i="3" s="1" a="1"/>
  <c r="T1" i="3" s="1"/>
  <c r="AF383" i="7"/>
  <c r="AE384" i="7"/>
  <c r="AF384" i="7" s="1"/>
  <c r="AF382" i="7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K1" i="3" s="1" a="1"/>
  <c r="AK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<sst xmlns="http://schemas.openxmlformats.org/spreadsheetml/2006/main" count="321" uniqueCount="85">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</sst>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181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18322842.407407407</c:v>
                </c:pt>
                <c:pt idx="73">
                  <c:v>18729503.814814813</c:v>
                </c:pt>
                <c:pt idx="74">
                  <c:v>19136165.22222222</c:v>
                </c:pt>
                <c:pt idx="75">
                  <c:v>19542826.629629627</c:v>
                </c:pt>
                <c:pt idx="76">
                  <c:v>19949488.037037034</c:v>
                </c:pt>
                <c:pt idx="77">
                  <c:v>20356149.44444444</c:v>
                </c:pt>
                <c:pt idx="78">
                  <c:v>20762810.851851847</c:v>
                </c:pt>
                <c:pt idx="79">
                  <c:v>21169472.259259254</c:v>
                </c:pt>
                <c:pt idx="80">
                  <c:v>21576133.66666666</c:v>
                </c:pt>
                <c:pt idx="81">
                  <c:v>21982795.074074067</c:v>
                </c:pt>
                <c:pt idx="82">
                  <c:v>22389456.481481474</c:v>
                </c:pt>
                <c:pt idx="83">
                  <c:v>22796117.888888881</c:v>
                </c:pt>
                <c:pt idx="84">
                  <c:v>23202779.296296287</c:v>
                </c:pt>
                <c:pt idx="85">
                  <c:v>23609440.703703694</c:v>
                </c:pt>
                <c:pt idx="86">
                  <c:v>24016102.111111101</c:v>
                </c:pt>
                <c:pt idx="87">
                  <c:v>24422763.518518507</c:v>
                </c:pt>
                <c:pt idx="88">
                  <c:v>24829424.925925914</c:v>
                </c:pt>
                <c:pt idx="89">
                  <c:v>25236086.333333321</c:v>
                </c:pt>
                <c:pt idx="90">
                  <c:v>25642747.740740728</c:v>
                </c:pt>
                <c:pt idx="91">
                  <c:v>26049409.148148134</c:v>
                </c:pt>
                <c:pt idx="92">
                  <c:v>26456070.555555541</c:v>
                </c:pt>
                <c:pt idx="93">
                  <c:v>26862731.962962948</c:v>
                </c:pt>
                <c:pt idx="94">
                  <c:v>27269393.370370355</c:v>
                </c:pt>
                <c:pt idx="95">
                  <c:v>27676054.777777761</c:v>
                </c:pt>
                <c:pt idx="96">
                  <c:v>28082716.185185168</c:v>
                </c:pt>
                <c:pt idx="97">
                  <c:v>28489377.592592575</c:v>
                </c:pt>
                <c:pt idx="98">
                  <c:v>28896038.999999981</c:v>
                </c:pt>
                <c:pt idx="99">
                  <c:v>29262601.285714269</c:v>
                </c:pt>
                <c:pt idx="100">
                  <c:v>29629163.571428556</c:v>
                </c:pt>
                <c:pt idx="101">
                  <c:v>29995725.857142843</c:v>
                </c:pt>
                <c:pt idx="102">
                  <c:v>30362288.142857131</c:v>
                </c:pt>
                <c:pt idx="103">
                  <c:v>30728850.428571418</c:v>
                </c:pt>
                <c:pt idx="104">
                  <c:v>31095412.714285705</c:v>
                </c:pt>
                <c:pt idx="105">
                  <c:v>31461974.999999993</c:v>
                </c:pt>
                <c:pt idx="106">
                  <c:v>31750143.249999993</c:v>
                </c:pt>
                <c:pt idx="107">
                  <c:v>32038311.499999993</c:v>
                </c:pt>
                <c:pt idx="108">
                  <c:v>32326479.749999993</c:v>
                </c:pt>
                <c:pt idx="109">
                  <c:v>32614647.999999993</c:v>
                </c:pt>
                <c:pt idx="110">
                  <c:v>32902816.249999993</c:v>
                </c:pt>
                <c:pt idx="111">
                  <c:v>33190984.499999993</c:v>
                </c:pt>
                <c:pt idx="112">
                  <c:v>33479152.749999993</c:v>
                </c:pt>
                <c:pt idx="113">
                  <c:v>33767320.999999993</c:v>
                </c:pt>
                <c:pt idx="114">
                  <c:v>33979659.999999993</c:v>
                </c:pt>
                <c:pt idx="115">
                  <c:v>34120716.999999993</c:v>
                </c:pt>
                <c:pt idx="116">
                  <c:v>34224022.999999993</c:v>
                </c:pt>
                <c:pt idx="117">
                  <c:v>34319789.999999993</c:v>
                </c:pt>
                <c:pt idx="118">
                  <c:v>34461874.999999993</c:v>
                </c:pt>
                <c:pt idx="119">
                  <c:v>34656467.999999993</c:v>
                </c:pt>
                <c:pt idx="120">
                  <c:v>34872391.999999993</c:v>
                </c:pt>
                <c:pt idx="121">
                  <c:v>34949228.999999993</c:v>
                </c:pt>
                <c:pt idx="122">
                  <c:v>35005720.999999993</c:v>
                </c:pt>
                <c:pt idx="123">
                  <c:v>35015865.999999993</c:v>
                </c:pt>
                <c:pt idx="124">
                  <c:v>34957617.999999993</c:v>
                </c:pt>
                <c:pt idx="125">
                  <c:v>34885647.999999993</c:v>
                </c:pt>
                <c:pt idx="126">
                  <c:v>35085398.999999993</c:v>
                </c:pt>
                <c:pt idx="127">
                  <c:v>35225596.999999993</c:v>
                </c:pt>
                <c:pt idx="128">
                  <c:v>35334581.999999993</c:v>
                </c:pt>
                <c:pt idx="129">
                  <c:v>35471769.999999993</c:v>
                </c:pt>
                <c:pt idx="130">
                  <c:v>35447784.999999993</c:v>
                </c:pt>
                <c:pt idx="131">
                  <c:v>35380028.999999993</c:v>
                </c:pt>
                <c:pt idx="132">
                  <c:v>35201639.999999993</c:v>
                </c:pt>
                <c:pt idx="133">
                  <c:v>35302601.999999993</c:v>
                </c:pt>
                <c:pt idx="134">
                  <c:v>35372253.999999993</c:v>
                </c:pt>
                <c:pt idx="135">
                  <c:v>35417497.999999993</c:v>
                </c:pt>
                <c:pt idx="136">
                  <c:v>35368481.999999993</c:v>
                </c:pt>
                <c:pt idx="137">
                  <c:v>35307921.999999993</c:v>
                </c:pt>
                <c:pt idx="138">
                  <c:v>35233758.999999993</c:v>
                </c:pt>
                <c:pt idx="139">
                  <c:v>35104680.999999993</c:v>
                </c:pt>
                <c:pt idx="140">
                  <c:v>35244962.999999993</c:v>
                </c:pt>
                <c:pt idx="141">
                  <c:v>35312482.999999993</c:v>
                </c:pt>
                <c:pt idx="142">
                  <c:v>35320670.999999993</c:v>
                </c:pt>
                <c:pt idx="143">
                  <c:v>35289860.999999993</c:v>
                </c:pt>
                <c:pt idx="144">
                  <c:v>35206744.999999993</c:v>
                </c:pt>
                <c:pt idx="145">
                  <c:v>35082141.999999993</c:v>
                </c:pt>
                <c:pt idx="146">
                  <c:v>34996779.999999993</c:v>
                </c:pt>
                <c:pt idx="147">
                  <c:v>35178817.999999993</c:v>
                </c:pt>
                <c:pt idx="148">
                  <c:v>35322861.999999993</c:v>
                </c:pt>
                <c:pt idx="149">
                  <c:v>35377996.999999993</c:v>
                </c:pt>
                <c:pt idx="150">
                  <c:v>35315886.999999993</c:v>
                </c:pt>
                <c:pt idx="151">
                  <c:v>35283432.999999993</c:v>
                </c:pt>
                <c:pt idx="152">
                  <c:v>35331526.999999993</c:v>
                </c:pt>
                <c:pt idx="153">
                  <c:v>35416847.999999993</c:v>
                </c:pt>
                <c:pt idx="154">
                  <c:v>35695128.999999993</c:v>
                </c:pt>
                <c:pt idx="155">
                  <c:v>35922787.999999993</c:v>
                </c:pt>
                <c:pt idx="156">
                  <c:v>35936526.999999993</c:v>
                </c:pt>
                <c:pt idx="157">
                  <c:v>35950265.999999993</c:v>
                </c:pt>
                <c:pt idx="158">
                  <c:v>35964004.999999993</c:v>
                </c:pt>
                <c:pt idx="159">
                  <c:v>35977743.999999993</c:v>
                </c:pt>
                <c:pt idx="160">
                  <c:v>35991482.999999993</c:v>
                </c:pt>
                <c:pt idx="161">
                  <c:v>36005221.999999993</c:v>
                </c:pt>
                <c:pt idx="162">
                  <c:v>36018960.999999993</c:v>
                </c:pt>
                <c:pt idx="163">
                  <c:v>36032699.999999993</c:v>
                </c:pt>
                <c:pt idx="164">
                  <c:v>36046438.999999993</c:v>
                </c:pt>
                <c:pt idx="165">
                  <c:v>36060177.999999993</c:v>
                </c:pt>
                <c:pt idx="166">
                  <c:v>36073916.999999993</c:v>
                </c:pt>
                <c:pt idx="167">
                  <c:v>36087655.999999993</c:v>
                </c:pt>
                <c:pt idx="168">
                  <c:v>36101394.999999993</c:v>
                </c:pt>
                <c:pt idx="169">
                  <c:v>36115133.999999993</c:v>
                </c:pt>
                <c:pt idx="170">
                  <c:v>36128872.999999993</c:v>
                </c:pt>
                <c:pt idx="171">
                  <c:v>36142611.999999993</c:v>
                </c:pt>
                <c:pt idx="172">
                  <c:v>36156350.999999993</c:v>
                </c:pt>
                <c:pt idx="173">
                  <c:v>36170089.999999993</c:v>
                </c:pt>
                <c:pt idx="174">
                  <c:v>36183828.999999993</c:v>
                </c:pt>
                <c:pt idx="175">
                  <c:v>36197567.999999993</c:v>
                </c:pt>
                <c:pt idx="176">
                  <c:v>36211306.999999993</c:v>
                </c:pt>
                <c:pt idx="177">
                  <c:v>36225045.999999993</c:v>
                </c:pt>
                <c:pt idx="178">
                  <c:v>36238784.999999993</c:v>
                </c:pt>
                <c:pt idx="179">
                  <c:v>36252523.999999993</c:v>
                </c:pt>
                <c:pt idx="180">
                  <c:v>36266262.999999993</c:v>
                </c:pt>
                <c:pt idx="181">
                  <c:v>36280001.999999993</c:v>
                </c:pt>
                <c:pt idx="182">
                  <c:v>36293740.999999993</c:v>
                </c:pt>
                <c:pt idx="183">
                  <c:v>36307479.999999993</c:v>
                </c:pt>
                <c:pt idx="184">
                  <c:v>36321218.999999993</c:v>
                </c:pt>
                <c:pt idx="185">
                  <c:v>36334957.999999993</c:v>
                </c:pt>
                <c:pt idx="186">
                  <c:v>36348696.999999993</c:v>
                </c:pt>
                <c:pt idx="187">
                  <c:v>36362435.999999993</c:v>
                </c:pt>
                <c:pt idx="188">
                  <c:v>36376174.999999993</c:v>
                </c:pt>
                <c:pt idx="189">
                  <c:v>36389913.999999993</c:v>
                </c:pt>
                <c:pt idx="190">
                  <c:v>36403652.999999993</c:v>
                </c:pt>
                <c:pt idx="191">
                  <c:v>36417391.999999993</c:v>
                </c:pt>
                <c:pt idx="192">
                  <c:v>36431130.999999993</c:v>
                </c:pt>
                <c:pt idx="193">
                  <c:v>36444869.999999993</c:v>
                </c:pt>
                <c:pt idx="194">
                  <c:v>36458608.999999993</c:v>
                </c:pt>
                <c:pt idx="195">
                  <c:v>36472347.999999993</c:v>
                </c:pt>
                <c:pt idx="196">
                  <c:v>36486086.999999993</c:v>
                </c:pt>
                <c:pt idx="197">
                  <c:v>36499825.999999993</c:v>
                </c:pt>
                <c:pt idx="198">
                  <c:v>36513564.999999993</c:v>
                </c:pt>
                <c:pt idx="199">
                  <c:v>36527303.999999993</c:v>
                </c:pt>
                <c:pt idx="200">
                  <c:v>36541042.999999993</c:v>
                </c:pt>
                <c:pt idx="201">
                  <c:v>36961042.999999993</c:v>
                </c:pt>
                <c:pt idx="202">
                  <c:v>37381042.999999993</c:v>
                </c:pt>
                <c:pt idx="203">
                  <c:v>37801042.999999993</c:v>
                </c:pt>
                <c:pt idx="204">
                  <c:v>38221042.999999993</c:v>
                </c:pt>
                <c:pt idx="205">
                  <c:v>38641042.999999993</c:v>
                </c:pt>
                <c:pt idx="206">
                  <c:v>39061042.999999993</c:v>
                </c:pt>
                <c:pt idx="207">
                  <c:v>39481042.999999993</c:v>
                </c:pt>
                <c:pt idx="208">
                  <c:v>39901042.999999993</c:v>
                </c:pt>
                <c:pt idx="209">
                  <c:v>40321042.999999993</c:v>
                </c:pt>
                <c:pt idx="210">
                  <c:v>40741042.999999993</c:v>
                </c:pt>
                <c:pt idx="211">
                  <c:v>41161042.999999993</c:v>
                </c:pt>
                <c:pt idx="212">
                  <c:v>41581042.999999993</c:v>
                </c:pt>
                <c:pt idx="213">
                  <c:v>42001042.999999993</c:v>
                </c:pt>
                <c:pt idx="214">
                  <c:v>42421042.999999993</c:v>
                </c:pt>
                <c:pt idx="215">
                  <c:v>42841042.999999993</c:v>
                </c:pt>
                <c:pt idx="216">
                  <c:v>43261042.999999993</c:v>
                </c:pt>
                <c:pt idx="217">
                  <c:v>43681042.999999993</c:v>
                </c:pt>
                <c:pt idx="218">
                  <c:v>44101042.999999993</c:v>
                </c:pt>
                <c:pt idx="219">
                  <c:v>44521042.999999993</c:v>
                </c:pt>
                <c:pt idx="220">
                  <c:v>44941042.999999993</c:v>
                </c:pt>
                <c:pt idx="221">
                  <c:v>45361042.999999993</c:v>
                </c:pt>
                <c:pt idx="222">
                  <c:v>45781042.999999993</c:v>
                </c:pt>
                <c:pt idx="223">
                  <c:v>46201042.999999993</c:v>
                </c:pt>
                <c:pt idx="224">
                  <c:v>46621042.999999993</c:v>
                </c:pt>
                <c:pt idx="225">
                  <c:v>47041042.999999993</c:v>
                </c:pt>
                <c:pt idx="226">
                  <c:v>47461042.999999993</c:v>
                </c:pt>
                <c:pt idx="227">
                  <c:v>47881042.999999993</c:v>
                </c:pt>
                <c:pt idx="228">
                  <c:v>48301042.999999993</c:v>
                </c:pt>
                <c:pt idx="229">
                  <c:v>48721042.999999993</c:v>
                </c:pt>
                <c:pt idx="230">
                  <c:v>49141042.999999993</c:v>
                </c:pt>
                <c:pt idx="231">
                  <c:v>49561042.999999993</c:v>
                </c:pt>
                <c:pt idx="232">
                  <c:v>49981042.999999993</c:v>
                </c:pt>
                <c:pt idx="233">
                  <c:v>50401042.999999993</c:v>
                </c:pt>
                <c:pt idx="234">
                  <c:v>50821042.999999993</c:v>
                </c:pt>
                <c:pt idx="235">
                  <c:v>51241042.999999993</c:v>
                </c:pt>
                <c:pt idx="236">
                  <c:v>51661042.999999993</c:v>
                </c:pt>
                <c:pt idx="237">
                  <c:v>52081042.999999993</c:v>
                </c:pt>
                <c:pt idx="238">
                  <c:v>52501042.999999993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656126.59259259258</c:v>
                </c:pt>
                <c:pt idx="73">
                  <c:v>669465.18518518517</c:v>
                </c:pt>
                <c:pt idx="74">
                  <c:v>682803.77777777775</c:v>
                </c:pt>
                <c:pt idx="75">
                  <c:v>696142.37037037034</c:v>
                </c:pt>
                <c:pt idx="76">
                  <c:v>709480.96296296292</c:v>
                </c:pt>
                <c:pt idx="77">
                  <c:v>722819.5555555555</c:v>
                </c:pt>
                <c:pt idx="78">
                  <c:v>736158.14814814809</c:v>
                </c:pt>
                <c:pt idx="79">
                  <c:v>749496.74074074079</c:v>
                </c:pt>
                <c:pt idx="80">
                  <c:v>762835.33333333337</c:v>
                </c:pt>
                <c:pt idx="81">
                  <c:v>776173.92592592596</c:v>
                </c:pt>
                <c:pt idx="82">
                  <c:v>789512.51851851854</c:v>
                </c:pt>
                <c:pt idx="83">
                  <c:v>802851.11111111112</c:v>
                </c:pt>
                <c:pt idx="84">
                  <c:v>816189.70370370371</c:v>
                </c:pt>
                <c:pt idx="85">
                  <c:v>829528.29629629629</c:v>
                </c:pt>
                <c:pt idx="86">
                  <c:v>842866.88888888888</c:v>
                </c:pt>
                <c:pt idx="87">
                  <c:v>856205.48148148146</c:v>
                </c:pt>
                <c:pt idx="88">
                  <c:v>869544.07407407404</c:v>
                </c:pt>
                <c:pt idx="89">
                  <c:v>882882.66666666674</c:v>
                </c:pt>
                <c:pt idx="90">
                  <c:v>896221.25925925933</c:v>
                </c:pt>
                <c:pt idx="91">
                  <c:v>909559.85185185191</c:v>
                </c:pt>
                <c:pt idx="92">
                  <c:v>922898.4444444445</c:v>
                </c:pt>
                <c:pt idx="93">
                  <c:v>936237.03703703708</c:v>
                </c:pt>
                <c:pt idx="94">
                  <c:v>949575.62962962966</c:v>
                </c:pt>
                <c:pt idx="95">
                  <c:v>962914.22222222225</c:v>
                </c:pt>
                <c:pt idx="96">
                  <c:v>976252.81481481483</c:v>
                </c:pt>
                <c:pt idx="97">
                  <c:v>989591.40740740742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18322442</c:v>
                </c:pt>
                <c:pt idx="157">
                  <c:v>18728703</c:v>
                </c:pt>
                <c:pt idx="158">
                  <c:v>19134964</c:v>
                </c:pt>
                <c:pt idx="159">
                  <c:v>19541225</c:v>
                </c:pt>
                <c:pt idx="160">
                  <c:v>19947486</c:v>
                </c:pt>
                <c:pt idx="161">
                  <c:v>20353747</c:v>
                </c:pt>
                <c:pt idx="162">
                  <c:v>20760008</c:v>
                </c:pt>
                <c:pt idx="163">
                  <c:v>21166269</c:v>
                </c:pt>
                <c:pt idx="164">
                  <c:v>21572530</c:v>
                </c:pt>
                <c:pt idx="165">
                  <c:v>21978791</c:v>
                </c:pt>
                <c:pt idx="166">
                  <c:v>22385052</c:v>
                </c:pt>
                <c:pt idx="167">
                  <c:v>22791313</c:v>
                </c:pt>
                <c:pt idx="168">
                  <c:v>23197574</c:v>
                </c:pt>
                <c:pt idx="169">
                  <c:v>23603835</c:v>
                </c:pt>
                <c:pt idx="170">
                  <c:v>24010096</c:v>
                </c:pt>
                <c:pt idx="171">
                  <c:v>24416357</c:v>
                </c:pt>
                <c:pt idx="172">
                  <c:v>24822618</c:v>
                </c:pt>
                <c:pt idx="173">
                  <c:v>25228879</c:v>
                </c:pt>
                <c:pt idx="174">
                  <c:v>25635140</c:v>
                </c:pt>
                <c:pt idx="175">
                  <c:v>26041401</c:v>
                </c:pt>
                <c:pt idx="176">
                  <c:v>26447662</c:v>
                </c:pt>
                <c:pt idx="177">
                  <c:v>26853923</c:v>
                </c:pt>
                <c:pt idx="178">
                  <c:v>27260184</c:v>
                </c:pt>
                <c:pt idx="179">
                  <c:v>27666445</c:v>
                </c:pt>
                <c:pt idx="180">
                  <c:v>28072706</c:v>
                </c:pt>
                <c:pt idx="181">
                  <c:v>28478967</c:v>
                </c:pt>
                <c:pt idx="182">
                  <c:v>28885228</c:v>
                </c:pt>
                <c:pt idx="183">
                  <c:v>29291489</c:v>
                </c:pt>
                <c:pt idx="184">
                  <c:v>29697750</c:v>
                </c:pt>
                <c:pt idx="185">
                  <c:v>30104011</c:v>
                </c:pt>
                <c:pt idx="186">
                  <c:v>30510272</c:v>
                </c:pt>
                <c:pt idx="187">
                  <c:v>30916533</c:v>
                </c:pt>
                <c:pt idx="188">
                  <c:v>31322794</c:v>
                </c:pt>
                <c:pt idx="189">
                  <c:v>31729055</c:v>
                </c:pt>
                <c:pt idx="190">
                  <c:v>32135316</c:v>
                </c:pt>
                <c:pt idx="191">
                  <c:v>32541577</c:v>
                </c:pt>
                <c:pt idx="192">
                  <c:v>32947838</c:v>
                </c:pt>
                <c:pt idx="193">
                  <c:v>33354099</c:v>
                </c:pt>
                <c:pt idx="194">
                  <c:v>33760360</c:v>
                </c:pt>
                <c:pt idx="195">
                  <c:v>34166621</c:v>
                </c:pt>
                <c:pt idx="196">
                  <c:v>34572882</c:v>
                </c:pt>
                <c:pt idx="197">
                  <c:v>34979143</c:v>
                </c:pt>
                <c:pt idx="198">
                  <c:v>35385404</c:v>
                </c:pt>
                <c:pt idx="199">
                  <c:v>35791665</c:v>
                </c:pt>
                <c:pt idx="200">
                  <c:v>35791665</c:v>
                </c:pt>
                <c:pt idx="201">
                  <c:v>35791665</c:v>
                </c:pt>
                <c:pt idx="202">
                  <c:v>35791665</c:v>
                </c:pt>
                <c:pt idx="203">
                  <c:v>35791665</c:v>
                </c:pt>
                <c:pt idx="204">
                  <c:v>35791665</c:v>
                </c:pt>
                <c:pt idx="205">
                  <c:v>35791665</c:v>
                </c:pt>
                <c:pt idx="206">
                  <c:v>35791665</c:v>
                </c:pt>
                <c:pt idx="207">
                  <c:v>35791665</c:v>
                </c:pt>
                <c:pt idx="208">
                  <c:v>35791665</c:v>
                </c:pt>
                <c:pt idx="209">
                  <c:v>35791665</c:v>
                </c:pt>
                <c:pt idx="210">
                  <c:v>35791665</c:v>
                </c:pt>
                <c:pt idx="211">
                  <c:v>35791665</c:v>
                </c:pt>
                <c:pt idx="212">
                  <c:v>35791665</c:v>
                </c:pt>
                <c:pt idx="213">
                  <c:v>35791665</c:v>
                </c:pt>
                <c:pt idx="214">
                  <c:v>35791665</c:v>
                </c:pt>
                <c:pt idx="215">
                  <c:v>35791665</c:v>
                </c:pt>
                <c:pt idx="216">
                  <c:v>35791665</c:v>
                </c:pt>
                <c:pt idx="217">
                  <c:v>35791665</c:v>
                </c:pt>
                <c:pt idx="218">
                  <c:v>35791665</c:v>
                </c:pt>
                <c:pt idx="219">
                  <c:v>35791665</c:v>
                </c:pt>
                <c:pt idx="220">
                  <c:v>35791665</c:v>
                </c:pt>
                <c:pt idx="221">
                  <c:v>35791665</c:v>
                </c:pt>
                <c:pt idx="222">
                  <c:v>36211665</c:v>
                </c:pt>
                <c:pt idx="223">
                  <c:v>36631665</c:v>
                </c:pt>
                <c:pt idx="224">
                  <c:v>37051665</c:v>
                </c:pt>
                <c:pt idx="225">
                  <c:v>37471665</c:v>
                </c:pt>
                <c:pt idx="226">
                  <c:v>37891665</c:v>
                </c:pt>
                <c:pt idx="227">
                  <c:v>38311665</c:v>
                </c:pt>
                <c:pt idx="228">
                  <c:v>38731665</c:v>
                </c:pt>
                <c:pt idx="229">
                  <c:v>39151665</c:v>
                </c:pt>
                <c:pt idx="230">
                  <c:v>39571665</c:v>
                </c:pt>
                <c:pt idx="231">
                  <c:v>39991665</c:v>
                </c:pt>
                <c:pt idx="232">
                  <c:v>40411665</c:v>
                </c:pt>
                <c:pt idx="233">
                  <c:v>40831665</c:v>
                </c:pt>
                <c:pt idx="234">
                  <c:v>41251665</c:v>
                </c:pt>
                <c:pt idx="235">
                  <c:v>41671665</c:v>
                </c:pt>
                <c:pt idx="236">
                  <c:v>42091665</c:v>
                </c:pt>
                <c:pt idx="237">
                  <c:v>42511665</c:v>
                </c:pt>
                <c:pt idx="238">
                  <c:v>42931665</c:v>
                </c:pt>
                <c:pt idx="239">
                  <c:v>43351665</c:v>
                </c:pt>
                <c:pt idx="240">
                  <c:v>43771665</c:v>
                </c:pt>
                <c:pt idx="241">
                  <c:v>44191665</c:v>
                </c:pt>
                <c:pt idx="242">
                  <c:v>44611665</c:v>
                </c:pt>
                <c:pt idx="243">
                  <c:v>45031665</c:v>
                </c:pt>
                <c:pt idx="244">
                  <c:v>45451665</c:v>
                </c:pt>
                <c:pt idx="245">
                  <c:v>45871665</c:v>
                </c:pt>
                <c:pt idx="246">
                  <c:v>46291665</c:v>
                </c:pt>
                <c:pt idx="247">
                  <c:v>46711665</c:v>
                </c:pt>
                <c:pt idx="248">
                  <c:v>47131665</c:v>
                </c:pt>
                <c:pt idx="249">
                  <c:v>47551665</c:v>
                </c:pt>
                <c:pt idx="250">
                  <c:v>47971665</c:v>
                </c:pt>
                <c:pt idx="251">
                  <c:v>48391665</c:v>
                </c:pt>
                <c:pt idx="252">
                  <c:v>48811665</c:v>
                </c:pt>
                <c:pt idx="253">
                  <c:v>49231665</c:v>
                </c:pt>
                <c:pt idx="254">
                  <c:v>49651665</c:v>
                </c:pt>
                <c:pt idx="255">
                  <c:v>50071665</c:v>
                </c:pt>
                <c:pt idx="256">
                  <c:v>50491665</c:v>
                </c:pt>
                <c:pt idx="257">
                  <c:v>50911665</c:v>
                </c:pt>
                <c:pt idx="258">
                  <c:v>51331665</c:v>
                </c:pt>
                <c:pt idx="259">
                  <c:v>51751665</c:v>
                </c:pt>
                <c:pt idx="260">
                  <c:v>52171665</c:v>
                </c:pt>
                <c:pt idx="261">
                  <c:v>52591665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16523364.496296296</c:v>
                </c:pt>
                <c:pt idx="94">
                  <c:v>16890026.692592591</c:v>
                </c:pt>
                <c:pt idx="95">
                  <c:v>17256688.888888888</c:v>
                </c:pt>
                <c:pt idx="96">
                  <c:v>17623351.085185185</c:v>
                </c:pt>
                <c:pt idx="97">
                  <c:v>17990013.281481478</c:v>
                </c:pt>
                <c:pt idx="98">
                  <c:v>18356675.477777775</c:v>
                </c:pt>
                <c:pt idx="99">
                  <c:v>18723337.674074069</c:v>
                </c:pt>
                <c:pt idx="100">
                  <c:v>19089999.870370366</c:v>
                </c:pt>
                <c:pt idx="101">
                  <c:v>19456662.066666659</c:v>
                </c:pt>
                <c:pt idx="102">
                  <c:v>19823324.26296296</c:v>
                </c:pt>
                <c:pt idx="103">
                  <c:v>20189986.459259253</c:v>
                </c:pt>
                <c:pt idx="104">
                  <c:v>20556648.65555555</c:v>
                </c:pt>
                <c:pt idx="105">
                  <c:v>20923310.851851843</c:v>
                </c:pt>
                <c:pt idx="106">
                  <c:v>21289973.04814814</c:v>
                </c:pt>
                <c:pt idx="107">
                  <c:v>21656635.244444437</c:v>
                </c:pt>
                <c:pt idx="108">
                  <c:v>22023297.440740731</c:v>
                </c:pt>
                <c:pt idx="109">
                  <c:v>22389959.637037028</c:v>
                </c:pt>
                <c:pt idx="110">
                  <c:v>22756621.833333321</c:v>
                </c:pt>
                <c:pt idx="111">
                  <c:v>23123284.029629618</c:v>
                </c:pt>
                <c:pt idx="112">
                  <c:v>23489946.225925915</c:v>
                </c:pt>
                <c:pt idx="113">
                  <c:v>23856608.422222212</c:v>
                </c:pt>
                <c:pt idx="114">
                  <c:v>24223270.618518505</c:v>
                </c:pt>
                <c:pt idx="115">
                  <c:v>24589932.814814802</c:v>
                </c:pt>
                <c:pt idx="116">
                  <c:v>24956595.011111096</c:v>
                </c:pt>
                <c:pt idx="117">
                  <c:v>25323257.207407393</c:v>
                </c:pt>
                <c:pt idx="118">
                  <c:v>25689919.403703686</c:v>
                </c:pt>
                <c:pt idx="119">
                  <c:v>26056581.599999983</c:v>
                </c:pt>
                <c:pt idx="120">
                  <c:v>26389159.542857129</c:v>
                </c:pt>
                <c:pt idx="121">
                  <c:v>26721737.485714272</c:v>
                </c:pt>
                <c:pt idx="122">
                  <c:v>27054315.428571418</c:v>
                </c:pt>
                <c:pt idx="123">
                  <c:v>27386893.37142856</c:v>
                </c:pt>
                <c:pt idx="124">
                  <c:v>27719471.314285707</c:v>
                </c:pt>
                <c:pt idx="125">
                  <c:v>28052049.257142849</c:v>
                </c:pt>
                <c:pt idx="126">
                  <c:v>28384627.199999992</c:v>
                </c:pt>
                <c:pt idx="127">
                  <c:v>28650570.212499995</c:v>
                </c:pt>
                <c:pt idx="128">
                  <c:v>28916513.224999994</c:v>
                </c:pt>
                <c:pt idx="129">
                  <c:v>29182456.237499993</c:v>
                </c:pt>
                <c:pt idx="130">
                  <c:v>29448399.249999996</c:v>
                </c:pt>
                <c:pt idx="131">
                  <c:v>29714342.262499992</c:v>
                </c:pt>
                <c:pt idx="132">
                  <c:v>29980285.274999995</c:v>
                </c:pt>
                <c:pt idx="133">
                  <c:v>30246228.287499994</c:v>
                </c:pt>
                <c:pt idx="134">
                  <c:v>30512171.299999993</c:v>
                </c:pt>
                <c:pt idx="135">
                  <c:v>30713659.449999992</c:v>
                </c:pt>
                <c:pt idx="136">
                  <c:v>30854557.899999995</c:v>
                </c:pt>
                <c:pt idx="137">
                  <c:v>30963367.999999996</c:v>
                </c:pt>
                <c:pt idx="138">
                  <c:v>31065769.949999992</c:v>
                </c:pt>
                <c:pt idx="139">
                  <c:v>31207542.199999992</c:v>
                </c:pt>
                <c:pt idx="140">
                  <c:v>31393946.249999996</c:v>
                </c:pt>
                <c:pt idx="141">
                  <c:v>31598481.649999995</c:v>
                </c:pt>
                <c:pt idx="142">
                  <c:v>31684793.099999994</c:v>
                </c:pt>
                <c:pt idx="143">
                  <c:v>31753811.299999993</c:v>
                </c:pt>
                <c:pt idx="144">
                  <c:v>31783434.549999993</c:v>
                </c:pt>
                <c:pt idx="145">
                  <c:v>31754923.749999996</c:v>
                </c:pt>
                <c:pt idx="146">
                  <c:v>31714749.249999996</c:v>
                </c:pt>
                <c:pt idx="147">
                  <c:v>31905537.599999994</c:v>
                </c:pt>
                <c:pt idx="148">
                  <c:v>32045705.899999995</c:v>
                </c:pt>
                <c:pt idx="149">
                  <c:v>32159343.149999995</c:v>
                </c:pt>
                <c:pt idx="150">
                  <c:v>32296952.949999992</c:v>
                </c:pt>
                <c:pt idx="151">
                  <c:v>32297565.699999992</c:v>
                </c:pt>
                <c:pt idx="152">
                  <c:v>32260973.099999994</c:v>
                </c:pt>
                <c:pt idx="153">
                  <c:v>32130342.449999992</c:v>
                </c:pt>
                <c:pt idx="154">
                  <c:v>32237160.149999995</c:v>
                </c:pt>
                <c:pt idx="155">
                  <c:v>32317364.349999994</c:v>
                </c:pt>
                <c:pt idx="156">
                  <c:v>32376821.749999996</c:v>
                </c:pt>
                <c:pt idx="157">
                  <c:v>32356158.149999995</c:v>
                </c:pt>
                <c:pt idx="158">
                  <c:v>32325682.149999995</c:v>
                </c:pt>
                <c:pt idx="159">
                  <c:v>32283643.599999994</c:v>
                </c:pt>
                <c:pt idx="160">
                  <c:v>32194927.299999993</c:v>
                </c:pt>
                <c:pt idx="161">
                  <c:v>32335166.999999996</c:v>
                </c:pt>
                <c:pt idx="162">
                  <c:v>32413558.999999996</c:v>
                </c:pt>
                <c:pt idx="163">
                  <c:v>32441518.799999993</c:v>
                </c:pt>
                <c:pt idx="164">
                  <c:v>32436330.299999993</c:v>
                </c:pt>
                <c:pt idx="165">
                  <c:v>32386681.699999992</c:v>
                </c:pt>
                <c:pt idx="166">
                  <c:v>32301769.149999995</c:v>
                </c:pt>
                <c:pt idx="167">
                  <c:v>32250211.449999992</c:v>
                </c:pt>
                <c:pt idx="168">
                  <c:v>32425943.749999996</c:v>
                </c:pt>
                <c:pt idx="169">
                  <c:v>32569381.149999995</c:v>
                </c:pt>
                <c:pt idx="170">
                  <c:v>32637245.899999995</c:v>
                </c:pt>
                <c:pt idx="171">
                  <c:v>32605452.399999995</c:v>
                </c:pt>
                <c:pt idx="172">
                  <c:v>32598866.499999996</c:v>
                </c:pt>
                <c:pt idx="173">
                  <c:v>32660746.399999995</c:v>
                </c:pt>
                <c:pt idx="174">
                  <c:v>32754269.249999996</c:v>
                </c:pt>
                <c:pt idx="175">
                  <c:v>33011808.099999994</c:v>
                </c:pt>
                <c:pt idx="176">
                  <c:v>33226318.249999996</c:v>
                </c:pt>
                <c:pt idx="177">
                  <c:v>33258996.399999995</c:v>
                </c:pt>
                <c:pt idx="178">
                  <c:v>33291674.549999993</c:v>
                </c:pt>
                <c:pt idx="179">
                  <c:v>33324352.699999992</c:v>
                </c:pt>
                <c:pt idx="180">
                  <c:v>33357030.849999994</c:v>
                </c:pt>
                <c:pt idx="181">
                  <c:v>33389708.999999996</c:v>
                </c:pt>
                <c:pt idx="182">
                  <c:v>33422387.149999995</c:v>
                </c:pt>
                <c:pt idx="183">
                  <c:v>33455065.299999993</c:v>
                </c:pt>
                <c:pt idx="184">
                  <c:v>33487743.449999992</c:v>
                </c:pt>
                <c:pt idx="185">
                  <c:v>33520421.599999994</c:v>
                </c:pt>
                <c:pt idx="186">
                  <c:v>33553099.749999996</c:v>
                </c:pt>
                <c:pt idx="187">
                  <c:v>33585777.899999991</c:v>
                </c:pt>
                <c:pt idx="188">
                  <c:v>33618456.049999997</c:v>
                </c:pt>
                <c:pt idx="189">
                  <c:v>33651134.199999996</c:v>
                </c:pt>
                <c:pt idx="190">
                  <c:v>33683812.349999994</c:v>
                </c:pt>
                <c:pt idx="191">
                  <c:v>33716490.499999993</c:v>
                </c:pt>
                <c:pt idx="192">
                  <c:v>33749168.649999991</c:v>
                </c:pt>
                <c:pt idx="193">
                  <c:v>33781846.799999997</c:v>
                </c:pt>
                <c:pt idx="194">
                  <c:v>33814524.949999996</c:v>
                </c:pt>
                <c:pt idx="195">
                  <c:v>33847203.099999994</c:v>
                </c:pt>
                <c:pt idx="196">
                  <c:v>33879881.249999993</c:v>
                </c:pt>
                <c:pt idx="197">
                  <c:v>33912559.399999991</c:v>
                </c:pt>
                <c:pt idx="198">
                  <c:v>33945237.549999997</c:v>
                </c:pt>
                <c:pt idx="199">
                  <c:v>33977915.699999996</c:v>
                </c:pt>
                <c:pt idx="200">
                  <c:v>34010593.849999994</c:v>
                </c:pt>
                <c:pt idx="201">
                  <c:v>34043271.999999993</c:v>
                </c:pt>
                <c:pt idx="202">
                  <c:v>34075950.149999991</c:v>
                </c:pt>
                <c:pt idx="203">
                  <c:v>34108628.299999997</c:v>
                </c:pt>
                <c:pt idx="204">
                  <c:v>34141306.449999996</c:v>
                </c:pt>
                <c:pt idx="205">
                  <c:v>34173984.599999994</c:v>
                </c:pt>
                <c:pt idx="206">
                  <c:v>34206662.749999993</c:v>
                </c:pt>
                <c:pt idx="207">
                  <c:v>34239340.899999991</c:v>
                </c:pt>
                <c:pt idx="208">
                  <c:v>34272019.049999997</c:v>
                </c:pt>
                <c:pt idx="209">
                  <c:v>34304697.199999996</c:v>
                </c:pt>
                <c:pt idx="210">
                  <c:v>34337375.349999994</c:v>
                </c:pt>
                <c:pt idx="211">
                  <c:v>34370053.499999993</c:v>
                </c:pt>
                <c:pt idx="212">
                  <c:v>34402731.649999991</c:v>
                </c:pt>
                <c:pt idx="213">
                  <c:v>34435409.799999997</c:v>
                </c:pt>
                <c:pt idx="214">
                  <c:v>34468087.949999996</c:v>
                </c:pt>
                <c:pt idx="215">
                  <c:v>34500766.099999994</c:v>
                </c:pt>
                <c:pt idx="216">
                  <c:v>34533444.249999993</c:v>
                </c:pt>
                <c:pt idx="217">
                  <c:v>34566122.399999991</c:v>
                </c:pt>
                <c:pt idx="218">
                  <c:v>34598800.549999997</c:v>
                </c:pt>
                <c:pt idx="219">
                  <c:v>34631478.699999996</c:v>
                </c:pt>
                <c:pt idx="220">
                  <c:v>34664156.849999994</c:v>
                </c:pt>
                <c:pt idx="221">
                  <c:v>34676521.949999996</c:v>
                </c:pt>
                <c:pt idx="222">
                  <c:v>35054521.949999996</c:v>
                </c:pt>
                <c:pt idx="223">
                  <c:v>35432521.949999996</c:v>
                </c:pt>
                <c:pt idx="224">
                  <c:v>35810521.949999996</c:v>
                </c:pt>
                <c:pt idx="225">
                  <c:v>36188521.949999996</c:v>
                </c:pt>
                <c:pt idx="226">
                  <c:v>36566521.949999996</c:v>
                </c:pt>
                <c:pt idx="227">
                  <c:v>36944521.949999996</c:v>
                </c:pt>
                <c:pt idx="228">
                  <c:v>37322521.949999996</c:v>
                </c:pt>
                <c:pt idx="229">
                  <c:v>37700521.949999996</c:v>
                </c:pt>
                <c:pt idx="230">
                  <c:v>38078521.949999996</c:v>
                </c:pt>
                <c:pt idx="231">
                  <c:v>38456521.949999996</c:v>
                </c:pt>
                <c:pt idx="232">
                  <c:v>38834521.949999996</c:v>
                </c:pt>
                <c:pt idx="233">
                  <c:v>39212521.949999996</c:v>
                </c:pt>
                <c:pt idx="234">
                  <c:v>39590521.949999996</c:v>
                </c:pt>
                <c:pt idx="235">
                  <c:v>39968521.949999996</c:v>
                </c:pt>
                <c:pt idx="236">
                  <c:v>40346521.949999996</c:v>
                </c:pt>
                <c:pt idx="237">
                  <c:v>40724521.949999996</c:v>
                </c:pt>
                <c:pt idx="238">
                  <c:v>41102521.949999996</c:v>
                </c:pt>
                <c:pt idx="239">
                  <c:v>41480521.949999996</c:v>
                </c:pt>
                <c:pt idx="240">
                  <c:v>41858521.949999996</c:v>
                </c:pt>
                <c:pt idx="241">
                  <c:v>42236521.949999996</c:v>
                </c:pt>
                <c:pt idx="242">
                  <c:v>42614521.949999996</c:v>
                </c:pt>
                <c:pt idx="243">
                  <c:v>43013521.949999996</c:v>
                </c:pt>
                <c:pt idx="244">
                  <c:v>43412521.949999996</c:v>
                </c:pt>
                <c:pt idx="245">
                  <c:v>43811521.949999996</c:v>
                </c:pt>
                <c:pt idx="246">
                  <c:v>44210521.949999996</c:v>
                </c:pt>
                <c:pt idx="247">
                  <c:v>44609521.949999996</c:v>
                </c:pt>
                <c:pt idx="248">
                  <c:v>45008521.949999996</c:v>
                </c:pt>
                <c:pt idx="249">
                  <c:v>45407521.949999996</c:v>
                </c:pt>
                <c:pt idx="250">
                  <c:v>45806521.949999996</c:v>
                </c:pt>
                <c:pt idx="251">
                  <c:v>46205521.949999996</c:v>
                </c:pt>
                <c:pt idx="252">
                  <c:v>46604521.949999996</c:v>
                </c:pt>
                <c:pt idx="253">
                  <c:v>47003521.949999996</c:v>
                </c:pt>
                <c:pt idx="254">
                  <c:v>47402521.949999996</c:v>
                </c:pt>
                <c:pt idx="255">
                  <c:v>47801521.949999996</c:v>
                </c:pt>
                <c:pt idx="256">
                  <c:v>48200521.949999996</c:v>
                </c:pt>
                <c:pt idx="257">
                  <c:v>48599521.949999996</c:v>
                </c:pt>
                <c:pt idx="258">
                  <c:v>48998521.949999996</c:v>
                </c:pt>
                <c:pt idx="259">
                  <c:v>49397521.949999996</c:v>
                </c:pt>
                <c:pt idx="260">
                  <c:v>49687583.25</c:v>
                </c:pt>
                <c:pt idx="261">
                  <c:v>49708583.25</c:v>
                </c:pt>
                <c:pt idx="262">
                  <c:v>49729583.25</c:v>
                </c:pt>
                <c:pt idx="263">
                  <c:v>49750583.25</c:v>
                </c:pt>
                <c:pt idx="264">
                  <c:v>49771583.25</c:v>
                </c:pt>
                <c:pt idx="265">
                  <c:v>49792583.25</c:v>
                </c:pt>
                <c:pt idx="266">
                  <c:v>49813583.25</c:v>
                </c:pt>
                <c:pt idx="267">
                  <c:v>49834583.25</c:v>
                </c:pt>
                <c:pt idx="268">
                  <c:v>49855583.25</c:v>
                </c:pt>
                <c:pt idx="269">
                  <c:v>49876583.25</c:v>
                </c:pt>
                <c:pt idx="270">
                  <c:v>49897583.25</c:v>
                </c:pt>
                <c:pt idx="271">
                  <c:v>49918583.25</c:v>
                </c:pt>
                <c:pt idx="272">
                  <c:v>49939583.25</c:v>
                </c:pt>
                <c:pt idx="273">
                  <c:v>49960583.25</c:v>
                </c:pt>
                <c:pt idx="274">
                  <c:v>49981583.25</c:v>
                </c:pt>
                <c:pt idx="275">
                  <c:v>50002583.25</c:v>
                </c:pt>
                <c:pt idx="276">
                  <c:v>50023583.25</c:v>
                </c:pt>
                <c:pt idx="277">
                  <c:v>50044583.25</c:v>
                </c:pt>
                <c:pt idx="278">
                  <c:v>50065583.25</c:v>
                </c:pt>
                <c:pt idx="279">
                  <c:v>50086583.25</c:v>
                </c:pt>
                <c:pt idx="280">
                  <c:v>50107583.25</c:v>
                </c:pt>
                <c:pt idx="281">
                  <c:v>50128583.25</c:v>
                </c:pt>
                <c:pt idx="282">
                  <c:v>50149583.25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328606.5773216784</c:v>
                </c:pt>
                <c:pt idx="6">
                  <c:v>331800.93649664521</c:v>
                </c:pt>
                <c:pt idx="7">
                  <c:v>334995.29567161202</c:v>
                </c:pt>
                <c:pt idx="8">
                  <c:v>338189.65484657884</c:v>
                </c:pt>
                <c:pt idx="9">
                  <c:v>341384.01402154565</c:v>
                </c:pt>
                <c:pt idx="10">
                  <c:v>344578.37319651246</c:v>
                </c:pt>
                <c:pt idx="11">
                  <c:v>347772.73237147927</c:v>
                </c:pt>
                <c:pt idx="12">
                  <c:v>350967.09154644608</c:v>
                </c:pt>
                <c:pt idx="13">
                  <c:v>354161.4507214129</c:v>
                </c:pt>
                <c:pt idx="14">
                  <c:v>357355.80989637971</c:v>
                </c:pt>
                <c:pt idx="15">
                  <c:v>360550.16907134652</c:v>
                </c:pt>
                <c:pt idx="16">
                  <c:v>363744.52824631333</c:v>
                </c:pt>
                <c:pt idx="17">
                  <c:v>366938.88742125034</c:v>
                </c:pt>
                <c:pt idx="18">
                  <c:v>370133.24659621716</c:v>
                </c:pt>
                <c:pt idx="19">
                  <c:v>373327.60577118397</c:v>
                </c:pt>
                <c:pt idx="20">
                  <c:v>376521.96494615078</c:v>
                </c:pt>
                <c:pt idx="21">
                  <c:v>379716.32412111759</c:v>
                </c:pt>
                <c:pt idx="22">
                  <c:v>382910.6832960844</c:v>
                </c:pt>
                <c:pt idx="23">
                  <c:v>386105.04247105122</c:v>
                </c:pt>
                <c:pt idx="24">
                  <c:v>389299.40164601803</c:v>
                </c:pt>
                <c:pt idx="25">
                  <c:v>392493.76082098484</c:v>
                </c:pt>
                <c:pt idx="26">
                  <c:v>395688.11999595165</c:v>
                </c:pt>
                <c:pt idx="27">
                  <c:v>398882.47917091846</c:v>
                </c:pt>
                <c:pt idx="28">
                  <c:v>402076.83834588528</c:v>
                </c:pt>
                <c:pt idx="29">
                  <c:v>405271.19752082229</c:v>
                </c:pt>
                <c:pt idx="30">
                  <c:v>408465.5566957891</c:v>
                </c:pt>
                <c:pt idx="31">
                  <c:v>411659.91587075591</c:v>
                </c:pt>
                <c:pt idx="32">
                  <c:v>414854.27504572272</c:v>
                </c:pt>
                <c:pt idx="33">
                  <c:v>418048.63422068954</c:v>
                </c:pt>
                <c:pt idx="34">
                  <c:v>420000</c:v>
                </c:pt>
                <c:pt idx="35">
                  <c:v>420000</c:v>
                </c:pt>
                <c:pt idx="36">
                  <c:v>420000</c:v>
                </c:pt>
                <c:pt idx="37">
                  <c:v>420000</c:v>
                </c:pt>
                <c:pt idx="38">
                  <c:v>420000</c:v>
                </c:pt>
                <c:pt idx="39">
                  <c:v>420000</c:v>
                </c:pt>
                <c:pt idx="40">
                  <c:v>420000</c:v>
                </c:pt>
                <c:pt idx="41">
                  <c:v>420000</c:v>
                </c:pt>
                <c:pt idx="42">
                  <c:v>420000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AK35" sqref="AK35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406.26100000000002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348035.28571428574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326943.30705142021</v>
      </c>
      <c r="G37" s="2">
        <f t="shared" ref="G37:G385" si="23">IF(F37&gt;$AK$31*1000,$AK$31*1000,F37)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328606.5773216784</v>
      </c>
      <c r="Q37" s="2">
        <f>IF(P37&gt;Graph!$G$1*1000,Graph!$G$1*1000,P37)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 t="shared" si="23"/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331800.93649664521</v>
      </c>
      <c r="Q38" s="2">
        <f>IF(P38&gt;Graph!$G$1*1000,Graph!$G$1*1000,P38)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 t="shared" si="23"/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334995.29567161202</v>
      </c>
      <c r="Q39" s="2">
        <f>IF(P39&gt;Graph!$G$1*1000,Graph!$G$1*1000,P39)</f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 t="shared" si="23"/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338189.65484657884</v>
      </c>
      <c r="Q40" s="2">
        <f>IF(P40&gt;Graph!$G$1*1000,Graph!$G$1*1000,P40)</f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si="23"/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341384.01402154565</v>
      </c>
      <c r="Q41" s="2">
        <f>IF(P41&gt;Graph!$G$1*1000,Graph!$G$1*1000,P41)</f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3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344578.37319651246</v>
      </c>
      <c r="Q42" s="2">
        <f>IF(P42&gt;Graph!$G$1*1000,Graph!$G$1*1000,P42)</f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3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347772.73237147927</v>
      </c>
      <c r="Q43" s="2">
        <f>IF(P43&gt;Graph!$G$1*1000,Graph!$G$1*1000,P43)</f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3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350967.09154644608</v>
      </c>
      <c r="Q44" s="2">
        <f>IF(P44&gt;Graph!$G$1*1000,Graph!$G$1*1000,P44)</f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3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354161.4507214129</v>
      </c>
      <c r="Q45" s="2">
        <f>IF(P45&gt;Graph!$G$1*1000,Graph!$G$1*1000,P45)</f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3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357355.80989637971</v>
      </c>
      <c r="Q46" s="2">
        <f>IF(P46&gt;Graph!$G$1*1000,Graph!$G$1*1000,P46)</f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3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360550.16907134652</v>
      </c>
      <c r="Q47" s="2">
        <f>IF(P47&gt;Graph!$G$1*1000,Graph!$G$1*1000,P47)</f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3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363744.52824631333</v>
      </c>
      <c r="Q48" s="2">
        <f>IF(P48&gt;Graph!$G$1*1000,Graph!$G$1*1000,P48)</f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3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366938.88742125034</v>
      </c>
      <c r="Q49" s="2">
        <f>IF(P49&gt;Graph!$G$1*1000,Graph!$G$1*1000,P49)</f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3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370133.24659621716</v>
      </c>
      <c r="Q50" s="2">
        <f>IF(P50&gt;Graph!$G$1*1000,Graph!$G$1*1000,P50)</f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3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373327.60577118397</v>
      </c>
      <c r="Q51" s="2">
        <f>IF(P51&gt;Graph!$G$1*1000,Graph!$G$1*1000,P51)</f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3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376521.96494615078</v>
      </c>
      <c r="Q52" s="2">
        <f>IF(P52&gt;Graph!$G$1*1000,Graph!$G$1*1000,P52)</f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3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379716.32412111759</v>
      </c>
      <c r="Q53" s="2">
        <f>IF(P53&gt;Graph!$G$1*1000,Graph!$G$1*1000,P53)</f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3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382910.6832960844</v>
      </c>
      <c r="Q54" s="2">
        <f>IF(P54&gt;Graph!$G$1*1000,Graph!$G$1*1000,P54)</f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3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386105.04247105122</v>
      </c>
      <c r="Q55" s="2">
        <f>IF(P55&gt;Graph!$G$1*1000,Graph!$G$1*1000,P55)</f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3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389299.40164601803</v>
      </c>
      <c r="Q56" s="2">
        <f>IF(P56&gt;Graph!$G$1*1000,Graph!$G$1*1000,P56)</f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3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392493.76082098484</v>
      </c>
      <c r="Q57" s="2">
        <f>IF(P57&gt;Graph!$G$1*1000,Graph!$G$1*1000,P57)</f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3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395688.11999595165</v>
      </c>
      <c r="Q58" s="2">
        <f>IF(P58&gt;Graph!$G$1*1000,Graph!$G$1*1000,P58)</f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3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398882.47917091846</v>
      </c>
      <c r="Q59" s="2">
        <f>IF(P59&gt;Graph!$G$1*1000,Graph!$G$1*1000,P59)</f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3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402076.83834588528</v>
      </c>
      <c r="Q60" s="2">
        <f>IF(P60&gt;Graph!$G$1*1000,Graph!$G$1*1000,P60)</f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3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405271.19752082229</v>
      </c>
      <c r="Q61" s="2">
        <f>IF(P61&gt;Graph!$G$1*1000,Graph!$G$1*1000,P61)</f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3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408465.5566957891</v>
      </c>
      <c r="Q62" s="2">
        <f>IF(P62&gt;Graph!$G$1*1000,Graph!$G$1*1000,P62)</f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3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411659.91587075591</v>
      </c>
      <c r="Q63" s="2">
        <f>IF(P63&gt;Graph!$G$1*1000,Graph!$G$1*1000,P63)</f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3"/>
        <v>406261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414854.27504572272</v>
      </c>
      <c r="Q64" s="2">
        <f>IF(P64&gt;Graph!$G$1*1000,Graph!$G$1*1000,P64)</f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3"/>
        <v>406261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418048.63422068954</v>
      </c>
      <c r="Q65" s="2">
        <f>IF(P65&gt;Graph!$G$1*1000,Graph!$G$1*1000,P65)</f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3"/>
        <v>406261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421242.99339565635</v>
      </c>
      <c r="Q66" s="2">
        <f>IF(P66&gt;Graph!$G$1*1000,Graph!$G$1*1000,P66)</f>
        <v>420000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3"/>
        <v>406261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424437.35257062316</v>
      </c>
      <c r="Q67" s="2">
        <f>IF(P67&gt;Graph!$G$1*1000,Graph!$G$1*1000,P67)</f>
        <v>420000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3"/>
        <v>406261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427631.71174558997</v>
      </c>
      <c r="Q68" s="2">
        <f>IF(P68&gt;Graph!$G$1*1000,Graph!$G$1*1000,P68)</f>
        <v>420000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3"/>
        <v>406261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430826.07092055678</v>
      </c>
      <c r="Q69" s="2">
        <f>IF(P69&gt;Graph!$G$1*1000,Graph!$G$1*1000,P69)</f>
        <v>420000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3"/>
        <v>406261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434020.4300955236</v>
      </c>
      <c r="Q70" s="2">
        <f>IF(P70&gt;Graph!$G$1*1000,Graph!$G$1*1000,P70)</f>
        <v>420000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3"/>
        <v>406261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437214.78927049041</v>
      </c>
      <c r="Q71" s="2">
        <f>IF(P71&gt;Graph!$G$1*1000,Graph!$G$1*1000,P71)</f>
        <v>420000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3"/>
        <v>406261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440409.14844545722</v>
      </c>
      <c r="Q72" s="2">
        <f>IF(P72&gt;Graph!$G$1*1000,Graph!$G$1*1000,P72)</f>
        <v>420000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3"/>
        <v>406261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443603.50762042403</v>
      </c>
      <c r="Q73" s="2">
        <f>IF(P73&gt;Graph!$G$1*1000,Graph!$G$1*1000,P73)</f>
        <v>420000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3"/>
        <v>406261</v>
      </c>
      <c r="H74" s="2">
        <f t="shared" si="13"/>
        <v>18322442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446797.86679536104</v>
      </c>
      <c r="Q74" s="2">
        <f>IF(P74&gt;Graph!$G$1*1000,Graph!$G$1*1000,P74)</f>
        <v>420000</v>
      </c>
      <c r="R74" s="2">
        <f t="shared" si="16"/>
        <v>18978969</v>
      </c>
      <c r="S74" s="2">
        <f t="shared" si="17"/>
        <v>406261</v>
      </c>
      <c r="T74" s="2">
        <f t="shared" si="18"/>
        <v>13739</v>
      </c>
      <c r="U74" s="2">
        <f t="shared" si="19"/>
        <v>420000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406661.40740740742</v>
      </c>
      <c r="Y74" s="2">
        <f t="shared" si="7"/>
        <v>18322842.407407407</v>
      </c>
      <c r="Z74" s="2" t="str">
        <f t="shared" si="8"/>
        <v>HERE</v>
      </c>
      <c r="AA74" s="2">
        <f>IF(Z74="HERE",Y74,AA73+Graph!$G$1*1000)</f>
        <v>18322842.407407407</v>
      </c>
      <c r="AB74" s="2">
        <f t="shared" si="21"/>
        <v>406661.40740740672</v>
      </c>
      <c r="AC74" s="2">
        <f t="shared" si="9"/>
        <v>656126.59259259258</v>
      </c>
      <c r="AD74" s="3">
        <f t="shared" si="10"/>
        <v>18322842.407407407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3"/>
        <v>406261</v>
      </c>
      <c r="H75" s="2">
        <f t="shared" si="13"/>
        <v>18728703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449992.22597032785</v>
      </c>
      <c r="Q75" s="2">
        <f>IF(P75&gt;Graph!$G$1*1000,Graph!$G$1*1000,P75)</f>
        <v>420000</v>
      </c>
      <c r="R75" s="2">
        <f t="shared" si="16"/>
        <v>19398969</v>
      </c>
      <c r="S75" s="2">
        <f t="shared" si="17"/>
        <v>406261</v>
      </c>
      <c r="T75" s="2">
        <f t="shared" si="18"/>
        <v>13739</v>
      </c>
      <c r="U75" s="2">
        <f t="shared" si="19"/>
        <v>420000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406661.40740740742</v>
      </c>
      <c r="Y75" s="2">
        <f t="shared" si="7"/>
        <v>18729503.814814813</v>
      </c>
      <c r="Z75" s="2" t="str">
        <f t="shared" si="8"/>
        <v>HERE</v>
      </c>
      <c r="AA75" s="2">
        <f>IF(Z75="HERE",Y75,AA74+Graph!$G$1*1000)</f>
        <v>18729503.814814813</v>
      </c>
      <c r="AB75" s="2">
        <f t="shared" si="21"/>
        <v>406661.40740740672</v>
      </c>
      <c r="AC75" s="2">
        <f t="shared" si="9"/>
        <v>669465.18518518517</v>
      </c>
      <c r="AD75" s="3">
        <f t="shared" si="10"/>
        <v>18729503.814814813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3"/>
        <v>406261</v>
      </c>
      <c r="H76" s="2">
        <f t="shared" si="13"/>
        <v>19134964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453186.58514529467</v>
      </c>
      <c r="Q76" s="2">
        <f>IF(P76&gt;Graph!$G$1*1000,Graph!$G$1*1000,P76)</f>
        <v>420000</v>
      </c>
      <c r="R76" s="2">
        <f t="shared" si="16"/>
        <v>19818969</v>
      </c>
      <c r="S76" s="2">
        <f t="shared" si="17"/>
        <v>406261</v>
      </c>
      <c r="T76" s="2">
        <f t="shared" si="18"/>
        <v>13739</v>
      </c>
      <c r="U76" s="2">
        <f t="shared" si="19"/>
        <v>420000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406661.40740740742</v>
      </c>
      <c r="Y76" s="2">
        <f t="shared" si="7"/>
        <v>19136165.22222222</v>
      </c>
      <c r="Z76" s="2" t="str">
        <f t="shared" si="8"/>
        <v>HERE</v>
      </c>
      <c r="AA76" s="2">
        <f>IF(Z76="HERE",Y76,AA75+Graph!$G$1*1000)</f>
        <v>19136165.22222222</v>
      </c>
      <c r="AB76" s="2">
        <f t="shared" si="21"/>
        <v>406661.40740740672</v>
      </c>
      <c r="AC76" s="2">
        <f t="shared" si="9"/>
        <v>682803.77777777775</v>
      </c>
      <c r="AD76" s="3">
        <f t="shared" si="10"/>
        <v>19136165.22222222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3"/>
        <v>406261</v>
      </c>
      <c r="H77" s="2">
        <f t="shared" si="13"/>
        <v>19541225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456380.94432026148</v>
      </c>
      <c r="Q77" s="2">
        <f>IF(P77&gt;Graph!$G$1*1000,Graph!$G$1*1000,P77)</f>
        <v>420000</v>
      </c>
      <c r="R77" s="2">
        <f t="shared" si="16"/>
        <v>20238969</v>
      </c>
      <c r="S77" s="2">
        <f t="shared" si="17"/>
        <v>406261</v>
      </c>
      <c r="T77" s="2">
        <f t="shared" si="18"/>
        <v>13739</v>
      </c>
      <c r="U77" s="2">
        <f t="shared" si="19"/>
        <v>420000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406661.40740740742</v>
      </c>
      <c r="Y77" s="2">
        <f t="shared" si="7"/>
        <v>19542826.629629627</v>
      </c>
      <c r="Z77" s="2" t="str">
        <f t="shared" si="8"/>
        <v>HERE</v>
      </c>
      <c r="AA77" s="2">
        <f>IF(Z77="HERE",Y77,AA76+Graph!$G$1*1000)</f>
        <v>19542826.629629627</v>
      </c>
      <c r="AB77" s="2">
        <f t="shared" si="21"/>
        <v>406661.40740740672</v>
      </c>
      <c r="AC77" s="2">
        <f t="shared" si="9"/>
        <v>696142.37037037034</v>
      </c>
      <c r="AD77" s="3">
        <f t="shared" si="10"/>
        <v>19542826.629629627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3"/>
        <v>406261</v>
      </c>
      <c r="H78" s="2">
        <f t="shared" si="13"/>
        <v>19947486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459575.30349522829</v>
      </c>
      <c r="Q78" s="2">
        <f>IF(P78&gt;Graph!$G$1*1000,Graph!$G$1*1000,P78)</f>
        <v>420000</v>
      </c>
      <c r="R78" s="2">
        <f t="shared" si="16"/>
        <v>20658969</v>
      </c>
      <c r="S78" s="2">
        <f t="shared" si="17"/>
        <v>406261</v>
      </c>
      <c r="T78" s="2">
        <f t="shared" si="18"/>
        <v>13739</v>
      </c>
      <c r="U78" s="2">
        <f t="shared" si="19"/>
        <v>420000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406661.40740740742</v>
      </c>
      <c r="Y78" s="2">
        <f t="shared" si="7"/>
        <v>19949488.037037034</v>
      </c>
      <c r="Z78" s="2" t="str">
        <f t="shared" si="8"/>
        <v>HERE</v>
      </c>
      <c r="AA78" s="2">
        <f>IF(Z78="HERE",Y78,AA77+Graph!$G$1*1000)</f>
        <v>19949488.037037034</v>
      </c>
      <c r="AB78" s="2">
        <f t="shared" si="21"/>
        <v>406661.40740740672</v>
      </c>
      <c r="AC78" s="2">
        <f t="shared" si="9"/>
        <v>709480.96296296292</v>
      </c>
      <c r="AD78" s="3">
        <f t="shared" si="10"/>
        <v>19949488.037037034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3"/>
        <v>406261</v>
      </c>
      <c r="H79" s="2">
        <f t="shared" si="13"/>
        <v>20353747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462769.6626701951</v>
      </c>
      <c r="Q79" s="2">
        <f>IF(P79&gt;Graph!$G$1*1000,Graph!$G$1*1000,P79)</f>
        <v>420000</v>
      </c>
      <c r="R79" s="2">
        <f t="shared" si="16"/>
        <v>21078969</v>
      </c>
      <c r="S79" s="2">
        <f t="shared" si="17"/>
        <v>406261</v>
      </c>
      <c r="T79" s="2">
        <f t="shared" si="18"/>
        <v>13739</v>
      </c>
      <c r="U79" s="2">
        <f t="shared" si="19"/>
        <v>420000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406661.40740740742</v>
      </c>
      <c r="Y79" s="2">
        <f t="shared" si="7"/>
        <v>20356149.44444444</v>
      </c>
      <c r="Z79" s="2" t="str">
        <f t="shared" si="8"/>
        <v>HERE</v>
      </c>
      <c r="AA79" s="2">
        <f>IF(Z79="HERE",Y79,AA78+Graph!$G$1*1000)</f>
        <v>20356149.44444444</v>
      </c>
      <c r="AB79" s="2">
        <f t="shared" si="21"/>
        <v>406661.40740740672</v>
      </c>
      <c r="AC79" s="2">
        <f t="shared" si="9"/>
        <v>722819.5555555555</v>
      </c>
      <c r="AD79" s="3">
        <f t="shared" si="10"/>
        <v>20356149.44444444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3"/>
        <v>406261</v>
      </c>
      <c r="H80" s="2">
        <f t="shared" si="13"/>
        <v>20760008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465964.02184516191</v>
      </c>
      <c r="Q80" s="2">
        <f>IF(P80&gt;Graph!$G$1*1000,Graph!$G$1*1000,P80)</f>
        <v>420000</v>
      </c>
      <c r="R80" s="2">
        <f t="shared" si="16"/>
        <v>21498969</v>
      </c>
      <c r="S80" s="2">
        <f t="shared" si="17"/>
        <v>406261</v>
      </c>
      <c r="T80" s="2">
        <f t="shared" si="18"/>
        <v>13739</v>
      </c>
      <c r="U80" s="2">
        <f t="shared" si="19"/>
        <v>420000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406661.40740740742</v>
      </c>
      <c r="Y80" s="2">
        <f t="shared" si="7"/>
        <v>20762810.851851847</v>
      </c>
      <c r="Z80" s="2" t="str">
        <f t="shared" si="8"/>
        <v>HERE</v>
      </c>
      <c r="AA80" s="2">
        <f>IF(Z80="HERE",Y80,AA79+Graph!$G$1*1000)</f>
        <v>20762810.851851847</v>
      </c>
      <c r="AB80" s="2">
        <f t="shared" si="21"/>
        <v>406661.40740740672</v>
      </c>
      <c r="AC80" s="2">
        <f t="shared" si="9"/>
        <v>736158.14814814809</v>
      </c>
      <c r="AD80" s="3">
        <f t="shared" si="10"/>
        <v>20762810.851851847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3"/>
        <v>406261</v>
      </c>
      <c r="H81" s="2">
        <f t="shared" si="13"/>
        <v>21166269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469158.38102012873</v>
      </c>
      <c r="Q81" s="2">
        <f>IF(P81&gt;Graph!$G$1*1000,Graph!$G$1*1000,P81)</f>
        <v>420000</v>
      </c>
      <c r="R81" s="2">
        <f t="shared" si="16"/>
        <v>21918969</v>
      </c>
      <c r="S81" s="2">
        <f t="shared" si="17"/>
        <v>406261</v>
      </c>
      <c r="T81" s="2">
        <f t="shared" si="18"/>
        <v>13739</v>
      </c>
      <c r="U81" s="2">
        <f t="shared" si="19"/>
        <v>420000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406661.4074074073</v>
      </c>
      <c r="Y81" s="2">
        <f t="shared" si="7"/>
        <v>21169472.259259254</v>
      </c>
      <c r="Z81" s="2" t="str">
        <f t="shared" si="8"/>
        <v>HERE</v>
      </c>
      <c r="AA81" s="2">
        <f>IF(Z81="HERE",Y81,AA80+Graph!$G$1*1000)</f>
        <v>21169472.259259254</v>
      </c>
      <c r="AB81" s="2">
        <f t="shared" si="21"/>
        <v>406661.40740740672</v>
      </c>
      <c r="AC81" s="2">
        <f t="shared" si="9"/>
        <v>749496.74074074079</v>
      </c>
      <c r="AD81" s="3">
        <f t="shared" si="10"/>
        <v>21169472.259259254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3"/>
        <v>406261</v>
      </c>
      <c r="H82" s="2">
        <f t="shared" si="13"/>
        <v>21572530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472352.74019509554</v>
      </c>
      <c r="Q82" s="2">
        <f>IF(P82&gt;Graph!$G$1*1000,Graph!$G$1*1000,P82)</f>
        <v>420000</v>
      </c>
      <c r="R82" s="2">
        <f t="shared" si="16"/>
        <v>22338969</v>
      </c>
      <c r="S82" s="2">
        <f t="shared" si="17"/>
        <v>406261</v>
      </c>
      <c r="T82" s="2">
        <f t="shared" si="18"/>
        <v>13739</v>
      </c>
      <c r="U82" s="2">
        <f t="shared" si="19"/>
        <v>420000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406661.40740740742</v>
      </c>
      <c r="Y82" s="2">
        <f t="shared" si="7"/>
        <v>21576133.66666666</v>
      </c>
      <c r="Z82" s="2" t="str">
        <f t="shared" si="8"/>
        <v>HERE</v>
      </c>
      <c r="AA82" s="2">
        <f>IF(Z82="HERE",Y82,AA81+Graph!$G$1*1000)</f>
        <v>21576133.66666666</v>
      </c>
      <c r="AB82" s="2">
        <f t="shared" si="21"/>
        <v>406661.40740740672</v>
      </c>
      <c r="AC82" s="2">
        <f t="shared" si="9"/>
        <v>762835.33333333337</v>
      </c>
      <c r="AD82" s="3">
        <f t="shared" si="10"/>
        <v>21576133.66666666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3"/>
        <v>406261</v>
      </c>
      <c r="H83" s="2">
        <f t="shared" si="13"/>
        <v>21978791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475547.09937006235</v>
      </c>
      <c r="Q83" s="2">
        <f>IF(P83&gt;Graph!$G$1*1000,Graph!$G$1*1000,P83)</f>
        <v>420000</v>
      </c>
      <c r="R83" s="2">
        <f t="shared" si="16"/>
        <v>22758969</v>
      </c>
      <c r="S83" s="2">
        <f t="shared" si="17"/>
        <v>406261</v>
      </c>
      <c r="T83" s="2">
        <f t="shared" si="18"/>
        <v>13739</v>
      </c>
      <c r="U83" s="2">
        <f t="shared" si="19"/>
        <v>420000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406661.40740740742</v>
      </c>
      <c r="Y83" s="2">
        <f t="shared" si="7"/>
        <v>21982795.074074067</v>
      </c>
      <c r="Z83" s="2" t="str">
        <f t="shared" si="8"/>
        <v>HERE</v>
      </c>
      <c r="AA83" s="2">
        <f>IF(Z83="HERE",Y83,AA82+Graph!$G$1*1000)</f>
        <v>21982795.074074067</v>
      </c>
      <c r="AB83" s="2">
        <f t="shared" si="21"/>
        <v>406661.40740740672</v>
      </c>
      <c r="AC83" s="2">
        <f t="shared" si="9"/>
        <v>776173.92592592596</v>
      </c>
      <c r="AD83" s="3">
        <f t="shared" si="10"/>
        <v>21982795.074074067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3"/>
        <v>406261</v>
      </c>
      <c r="H84" s="2">
        <f t="shared" si="13"/>
        <v>22385052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478741.45854502916</v>
      </c>
      <c r="Q84" s="2">
        <f>IF(P84&gt;Graph!$G$1*1000,Graph!$G$1*1000,P84)</f>
        <v>420000</v>
      </c>
      <c r="R84" s="2">
        <f t="shared" si="16"/>
        <v>23178969</v>
      </c>
      <c r="S84" s="2">
        <f t="shared" si="17"/>
        <v>406261</v>
      </c>
      <c r="T84" s="2">
        <f t="shared" si="18"/>
        <v>13739</v>
      </c>
      <c r="U84" s="2">
        <f t="shared" si="19"/>
        <v>420000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406661.40740740742</v>
      </c>
      <c r="Y84" s="2">
        <f t="shared" si="7"/>
        <v>22389456.481481474</v>
      </c>
      <c r="Z84" s="2" t="str">
        <f t="shared" si="8"/>
        <v>HERE</v>
      </c>
      <c r="AA84" s="2">
        <f>IF(Z84="HERE",Y84,AA83+Graph!$G$1*1000)</f>
        <v>22389456.481481474</v>
      </c>
      <c r="AB84" s="2">
        <f t="shared" si="21"/>
        <v>406661.40740740672</v>
      </c>
      <c r="AC84" s="2">
        <f t="shared" si="9"/>
        <v>789512.51851851854</v>
      </c>
      <c r="AD84" s="3">
        <f t="shared" si="10"/>
        <v>22389456.481481474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3"/>
        <v>406261</v>
      </c>
      <c r="H85" s="2">
        <f t="shared" si="13"/>
        <v>22791313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481935.81771999598</v>
      </c>
      <c r="Q85" s="2">
        <f>IF(P85&gt;Graph!$G$1*1000,Graph!$G$1*1000,P85)</f>
        <v>420000</v>
      </c>
      <c r="R85" s="2">
        <f t="shared" si="16"/>
        <v>23598969</v>
      </c>
      <c r="S85" s="2">
        <f t="shared" si="17"/>
        <v>406261</v>
      </c>
      <c r="T85" s="2">
        <f t="shared" si="18"/>
        <v>13739</v>
      </c>
      <c r="U85" s="2">
        <f t="shared" si="19"/>
        <v>420000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406661.40740740742</v>
      </c>
      <c r="Y85" s="2">
        <f t="shared" si="7"/>
        <v>22796117.888888881</v>
      </c>
      <c r="Z85" s="2" t="str">
        <f t="shared" si="8"/>
        <v>HERE</v>
      </c>
      <c r="AA85" s="2">
        <f>IF(Z85="HERE",Y85,AA84+Graph!$G$1*1000)</f>
        <v>22796117.888888881</v>
      </c>
      <c r="AB85" s="2">
        <f t="shared" si="21"/>
        <v>406661.40740740672</v>
      </c>
      <c r="AC85" s="2">
        <f t="shared" si="9"/>
        <v>802851.11111111112</v>
      </c>
      <c r="AD85" s="3">
        <f t="shared" si="10"/>
        <v>22796117.888888881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3"/>
        <v>406261</v>
      </c>
      <c r="H86" s="2">
        <f t="shared" si="13"/>
        <v>23197574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485130.17689493299</v>
      </c>
      <c r="Q86" s="2">
        <f>IF(P86&gt;Graph!$G$1*1000,Graph!$G$1*1000,P86)</f>
        <v>420000</v>
      </c>
      <c r="R86" s="2">
        <f t="shared" si="16"/>
        <v>24018969</v>
      </c>
      <c r="S86" s="2">
        <f t="shared" si="17"/>
        <v>406261</v>
      </c>
      <c r="T86" s="2">
        <f t="shared" si="18"/>
        <v>13739</v>
      </c>
      <c r="U86" s="2">
        <f t="shared" si="19"/>
        <v>420000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406661.40740740742</v>
      </c>
      <c r="Y86" s="2">
        <f t="shared" si="7"/>
        <v>23202779.296296287</v>
      </c>
      <c r="Z86" s="2" t="str">
        <f t="shared" si="8"/>
        <v>HERE</v>
      </c>
      <c r="AA86" s="2">
        <f>IF(Z86="HERE",Y86,AA85+Graph!$G$1*1000)</f>
        <v>23202779.296296287</v>
      </c>
      <c r="AB86" s="2">
        <f t="shared" si="21"/>
        <v>406661.40740740672</v>
      </c>
      <c r="AC86" s="2">
        <f t="shared" si="9"/>
        <v>816189.70370370371</v>
      </c>
      <c r="AD86" s="3">
        <f t="shared" si="10"/>
        <v>23202779.296296287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3"/>
        <v>406261</v>
      </c>
      <c r="H87" s="2">
        <f t="shared" si="13"/>
        <v>23603835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488324.5360698998</v>
      </c>
      <c r="Q87" s="2">
        <f>IF(P87&gt;Graph!$G$1*1000,Graph!$G$1*1000,P87)</f>
        <v>420000</v>
      </c>
      <c r="R87" s="2">
        <f t="shared" si="16"/>
        <v>24438969</v>
      </c>
      <c r="S87" s="2">
        <f t="shared" si="17"/>
        <v>406261</v>
      </c>
      <c r="T87" s="2">
        <f t="shared" si="18"/>
        <v>13739</v>
      </c>
      <c r="U87" s="2">
        <f t="shared" si="19"/>
        <v>420000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406661.40740740742</v>
      </c>
      <c r="Y87" s="2">
        <f t="shared" si="7"/>
        <v>23609440.703703694</v>
      </c>
      <c r="Z87" s="2" t="str">
        <f t="shared" si="8"/>
        <v>HERE</v>
      </c>
      <c r="AA87" s="2">
        <f>IF(Z87="HERE",Y87,AA86+Graph!$G$1*1000)</f>
        <v>23609440.703703694</v>
      </c>
      <c r="AB87" s="2">
        <f t="shared" si="21"/>
        <v>406661.40740740672</v>
      </c>
      <c r="AC87" s="2">
        <f t="shared" si="9"/>
        <v>829528.29629629629</v>
      </c>
      <c r="AD87" s="3">
        <f t="shared" si="10"/>
        <v>23609440.703703694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3"/>
        <v>406261</v>
      </c>
      <c r="H88" s="2">
        <f t="shared" si="13"/>
        <v>24010096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491518.89524486661</v>
      </c>
      <c r="Q88" s="2">
        <f>IF(P88&gt;Graph!$G$1*1000,Graph!$G$1*1000,P88)</f>
        <v>420000</v>
      </c>
      <c r="R88" s="2">
        <f t="shared" si="16"/>
        <v>24858969</v>
      </c>
      <c r="S88" s="2">
        <f t="shared" si="17"/>
        <v>406261</v>
      </c>
      <c r="T88" s="2">
        <f t="shared" si="18"/>
        <v>13739</v>
      </c>
      <c r="U88" s="2">
        <f t="shared" si="19"/>
        <v>420000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406661.40740740742</v>
      </c>
      <c r="Y88" s="2">
        <f t="shared" si="7"/>
        <v>24016102.111111101</v>
      </c>
      <c r="Z88" s="2" t="str">
        <f t="shared" si="8"/>
        <v>HERE</v>
      </c>
      <c r="AA88" s="2">
        <f>IF(Z88="HERE",Y88,AA87+Graph!$G$1*1000)</f>
        <v>24016102.111111101</v>
      </c>
      <c r="AB88" s="2">
        <f t="shared" si="21"/>
        <v>406661.40740740672</v>
      </c>
      <c r="AC88" s="2">
        <f t="shared" si="9"/>
        <v>842866.88888888888</v>
      </c>
      <c r="AD88" s="3">
        <f t="shared" si="10"/>
        <v>24016102.111111101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3"/>
        <v>406261</v>
      </c>
      <c r="H89" s="2">
        <f t="shared" si="13"/>
        <v>24416357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494713.25441983342</v>
      </c>
      <c r="Q89" s="2">
        <f>IF(P89&gt;Graph!$G$1*1000,Graph!$G$1*1000,P89)</f>
        <v>420000</v>
      </c>
      <c r="R89" s="2">
        <f t="shared" si="16"/>
        <v>25278969</v>
      </c>
      <c r="S89" s="2">
        <f t="shared" si="17"/>
        <v>406261</v>
      </c>
      <c r="T89" s="2">
        <f t="shared" si="18"/>
        <v>13739</v>
      </c>
      <c r="U89" s="2">
        <f t="shared" si="19"/>
        <v>420000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406661.40740740742</v>
      </c>
      <c r="Y89" s="2">
        <f t="shared" si="7"/>
        <v>24422763.518518507</v>
      </c>
      <c r="Z89" s="2" t="str">
        <f t="shared" si="8"/>
        <v>HERE</v>
      </c>
      <c r="AA89" s="2">
        <f>IF(Z89="HERE",Y89,AA88+Graph!$G$1*1000)</f>
        <v>24422763.518518507</v>
      </c>
      <c r="AB89" s="2">
        <f t="shared" si="21"/>
        <v>406661.40740740672</v>
      </c>
      <c r="AC89" s="2">
        <f t="shared" si="9"/>
        <v>856205.48148148146</v>
      </c>
      <c r="AD89" s="3">
        <f t="shared" si="10"/>
        <v>24422763.518518507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3"/>
        <v>406261</v>
      </c>
      <c r="H90" s="2">
        <f t="shared" si="13"/>
        <v>24822618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497907.61359480023</v>
      </c>
      <c r="Q90" s="2">
        <f>IF(P90&gt;Graph!$G$1*1000,Graph!$G$1*1000,P90)</f>
        <v>420000</v>
      </c>
      <c r="R90" s="2">
        <f t="shared" si="16"/>
        <v>25698969</v>
      </c>
      <c r="S90" s="2">
        <f t="shared" si="17"/>
        <v>406261</v>
      </c>
      <c r="T90" s="2">
        <f t="shared" si="18"/>
        <v>13739</v>
      </c>
      <c r="U90" s="2">
        <f t="shared" si="19"/>
        <v>420000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406661.40740740742</v>
      </c>
      <c r="Y90" s="2">
        <f t="shared" si="7"/>
        <v>24829424.925925914</v>
      </c>
      <c r="Z90" s="2" t="str">
        <f t="shared" si="8"/>
        <v>HERE</v>
      </c>
      <c r="AA90" s="2">
        <f>IF(Z90="HERE",Y90,AA89+Graph!$G$1*1000)</f>
        <v>24829424.925925914</v>
      </c>
      <c r="AB90" s="2">
        <f t="shared" si="21"/>
        <v>406661.40740740672</v>
      </c>
      <c r="AC90" s="2">
        <f t="shared" si="9"/>
        <v>869544.07407407404</v>
      </c>
      <c r="AD90" s="3">
        <f t="shared" si="10"/>
        <v>24829424.925925914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3"/>
        <v>406261</v>
      </c>
      <c r="H91" s="2">
        <f t="shared" si="13"/>
        <v>25228879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501101.97276976705</v>
      </c>
      <c r="Q91" s="2">
        <f>IF(P91&gt;Graph!$G$1*1000,Graph!$G$1*1000,P91)</f>
        <v>420000</v>
      </c>
      <c r="R91" s="2">
        <f t="shared" si="16"/>
        <v>26118969</v>
      </c>
      <c r="S91" s="2">
        <f t="shared" si="17"/>
        <v>406261</v>
      </c>
      <c r="T91" s="2">
        <f t="shared" si="18"/>
        <v>13739</v>
      </c>
      <c r="U91" s="2">
        <f t="shared" si="19"/>
        <v>420000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406661.4074074073</v>
      </c>
      <c r="Y91" s="2">
        <f t="shared" si="7"/>
        <v>25236086.333333321</v>
      </c>
      <c r="Z91" s="2" t="str">
        <f t="shared" si="8"/>
        <v>HERE</v>
      </c>
      <c r="AA91" s="2">
        <f>IF(Z91="HERE",Y91,AA90+Graph!$G$1*1000)</f>
        <v>25236086.333333321</v>
      </c>
      <c r="AB91" s="2">
        <f t="shared" si="21"/>
        <v>406661.40740740672</v>
      </c>
      <c r="AC91" s="2">
        <f t="shared" si="9"/>
        <v>882882.66666666674</v>
      </c>
      <c r="AD91" s="3">
        <f t="shared" si="10"/>
        <v>25236086.333333321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3"/>
        <v>406261</v>
      </c>
      <c r="H92" s="2">
        <f t="shared" si="13"/>
        <v>25635140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504296.33194473386</v>
      </c>
      <c r="Q92" s="2">
        <f>IF(P92&gt;Graph!$G$1*1000,Graph!$G$1*1000,P92)</f>
        <v>420000</v>
      </c>
      <c r="R92" s="2">
        <f t="shared" si="16"/>
        <v>26538969</v>
      </c>
      <c r="S92" s="2">
        <f t="shared" si="17"/>
        <v>406261</v>
      </c>
      <c r="T92" s="2">
        <f t="shared" si="18"/>
        <v>13739</v>
      </c>
      <c r="U92" s="2">
        <f t="shared" si="19"/>
        <v>420000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406661.40740740742</v>
      </c>
      <c r="Y92" s="2">
        <f t="shared" si="7"/>
        <v>25642747.740740728</v>
      </c>
      <c r="Z92" s="2" t="str">
        <f t="shared" si="8"/>
        <v>HERE</v>
      </c>
      <c r="AA92" s="2">
        <f>IF(Z92="HERE",Y92,AA91+Graph!$G$1*1000)</f>
        <v>25642747.740740728</v>
      </c>
      <c r="AB92" s="2">
        <f t="shared" si="21"/>
        <v>406661.40740740672</v>
      </c>
      <c r="AC92" s="2">
        <f t="shared" si="9"/>
        <v>896221.25925925933</v>
      </c>
      <c r="AD92" s="3">
        <f t="shared" si="10"/>
        <v>25642747.740740728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3"/>
        <v>406261</v>
      </c>
      <c r="H93" s="2">
        <f t="shared" si="13"/>
        <v>26041401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507490.69111970067</v>
      </c>
      <c r="Q93" s="2">
        <f>IF(P93&gt;Graph!$G$1*1000,Graph!$G$1*1000,P93)</f>
        <v>420000</v>
      </c>
      <c r="R93" s="2">
        <f t="shared" si="16"/>
        <v>26958969</v>
      </c>
      <c r="S93" s="2">
        <f t="shared" si="17"/>
        <v>406261</v>
      </c>
      <c r="T93" s="2">
        <f t="shared" si="18"/>
        <v>13739</v>
      </c>
      <c r="U93" s="2">
        <f t="shared" si="19"/>
        <v>420000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406661.40740740742</v>
      </c>
      <c r="Y93" s="2">
        <f t="shared" si="7"/>
        <v>26049409.148148134</v>
      </c>
      <c r="Z93" s="2" t="str">
        <f t="shared" si="8"/>
        <v>HERE</v>
      </c>
      <c r="AA93" s="2">
        <f>IF(Z93="HERE",Y93,AA92+Graph!$G$1*1000)</f>
        <v>26049409.148148134</v>
      </c>
      <c r="AB93" s="2">
        <f t="shared" si="21"/>
        <v>406661.40740740672</v>
      </c>
      <c r="AC93" s="2">
        <f t="shared" si="9"/>
        <v>909559.85185185191</v>
      </c>
      <c r="AD93" s="3">
        <f t="shared" si="10"/>
        <v>26049409.148148134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3"/>
        <v>406261</v>
      </c>
      <c r="H94" s="2">
        <f t="shared" si="13"/>
        <v>26447662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510685.05029466748</v>
      </c>
      <c r="Q94" s="2">
        <f>IF(P94&gt;Graph!$G$1*1000,Graph!$G$1*1000,P94)</f>
        <v>420000</v>
      </c>
      <c r="R94" s="2">
        <f t="shared" si="16"/>
        <v>27378969</v>
      </c>
      <c r="S94" s="2">
        <f t="shared" si="17"/>
        <v>406261</v>
      </c>
      <c r="T94" s="2">
        <f t="shared" si="18"/>
        <v>13739</v>
      </c>
      <c r="U94" s="2">
        <f t="shared" si="19"/>
        <v>420000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406661.40740740742</v>
      </c>
      <c r="Y94" s="2">
        <f t="shared" si="7"/>
        <v>26456070.555555541</v>
      </c>
      <c r="Z94" s="2" t="str">
        <f t="shared" si="8"/>
        <v>HERE</v>
      </c>
      <c r="AA94" s="2">
        <f>IF(Z94="HERE",Y94,AA93+Graph!$G$1*1000)</f>
        <v>26456070.555555541</v>
      </c>
      <c r="AB94" s="2">
        <f t="shared" si="21"/>
        <v>406661.40740740672</v>
      </c>
      <c r="AC94" s="2">
        <f t="shared" si="9"/>
        <v>922898.4444444445</v>
      </c>
      <c r="AD94" s="3">
        <f t="shared" si="10"/>
        <v>26456070.555555541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6"/>
        <v>16156702.300000001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3"/>
        <v>406261</v>
      </c>
      <c r="H95" s="2">
        <f t="shared" si="13"/>
        <v>26853923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513879.40946963429</v>
      </c>
      <c r="Q95" s="2">
        <f>IF(P95&gt;Graph!$G$1*1000,Graph!$G$1*1000,P95)</f>
        <v>420000</v>
      </c>
      <c r="R95" s="2">
        <f t="shared" si="16"/>
        <v>27798969</v>
      </c>
      <c r="S95" s="2">
        <f t="shared" si="17"/>
        <v>406261</v>
      </c>
      <c r="T95" s="2">
        <f t="shared" si="18"/>
        <v>13739</v>
      </c>
      <c r="U95" s="2">
        <f t="shared" si="19"/>
        <v>420000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406661.40740740742</v>
      </c>
      <c r="Y95" s="2">
        <f t="shared" si="7"/>
        <v>26862731.962962948</v>
      </c>
      <c r="Z95" s="2" t="str">
        <f t="shared" si="8"/>
        <v>HERE</v>
      </c>
      <c r="AA95" s="2">
        <f>IF(Z95="HERE",Y95,AA94+Graph!$G$1*1000)</f>
        <v>26862731.962962948</v>
      </c>
      <c r="AB95" s="2">
        <f t="shared" si="21"/>
        <v>406661.40740740672</v>
      </c>
      <c r="AC95" s="2">
        <f t="shared" si="9"/>
        <v>936237.03703703708</v>
      </c>
      <c r="AD95" s="3">
        <f t="shared" si="10"/>
        <v>26862731.962962948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6"/>
        <v>16523364.496296296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3"/>
        <v>406261</v>
      </c>
      <c r="H96" s="2">
        <f t="shared" si="13"/>
        <v>27260184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517073.76864460111</v>
      </c>
      <c r="Q96" s="2">
        <f>IF(P96&gt;Graph!$G$1*1000,Graph!$G$1*1000,P96)</f>
        <v>420000</v>
      </c>
      <c r="R96" s="2">
        <f t="shared" si="16"/>
        <v>28218969</v>
      </c>
      <c r="S96" s="2">
        <f t="shared" si="17"/>
        <v>406261</v>
      </c>
      <c r="T96" s="2">
        <f t="shared" si="18"/>
        <v>13739</v>
      </c>
      <c r="U96" s="2">
        <f t="shared" si="19"/>
        <v>420000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406661.40740740742</v>
      </c>
      <c r="Y96" s="2">
        <f t="shared" si="7"/>
        <v>27269393.370370355</v>
      </c>
      <c r="Z96" s="2" t="str">
        <f t="shared" si="8"/>
        <v>HERE</v>
      </c>
      <c r="AA96" s="2">
        <f>IF(Z96="HERE",Y96,AA95+Graph!$G$1*1000)</f>
        <v>27269393.370370355</v>
      </c>
      <c r="AB96" s="2">
        <f t="shared" si="21"/>
        <v>406661.40740740672</v>
      </c>
      <c r="AC96" s="2">
        <f t="shared" si="9"/>
        <v>949575.62962962966</v>
      </c>
      <c r="AD96" s="3">
        <f t="shared" si="10"/>
        <v>27269393.370370355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6"/>
        <v>16890026.692592591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3"/>
        <v>406261</v>
      </c>
      <c r="H97" s="2">
        <f t="shared" si="13"/>
        <v>27666445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520268.12781956792</v>
      </c>
      <c r="Q97" s="2">
        <f>IF(P97&gt;Graph!$G$1*1000,Graph!$G$1*1000,P97)</f>
        <v>420000</v>
      </c>
      <c r="R97" s="2">
        <f t="shared" si="16"/>
        <v>28638969</v>
      </c>
      <c r="S97" s="2">
        <f t="shared" si="17"/>
        <v>406261</v>
      </c>
      <c r="T97" s="2">
        <f t="shared" si="18"/>
        <v>13739</v>
      </c>
      <c r="U97" s="2">
        <f t="shared" si="19"/>
        <v>420000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406661.40740740742</v>
      </c>
      <c r="Y97" s="2">
        <f t="shared" si="7"/>
        <v>27676054.777777761</v>
      </c>
      <c r="Z97" s="2" t="str">
        <f t="shared" si="8"/>
        <v>HERE</v>
      </c>
      <c r="AA97" s="2">
        <f>IF(Z97="HERE",Y97,AA96+Graph!$G$1*1000)</f>
        <v>27676054.777777761</v>
      </c>
      <c r="AB97" s="2">
        <f t="shared" si="21"/>
        <v>406661.40740740672</v>
      </c>
      <c r="AC97" s="2">
        <f t="shared" si="9"/>
        <v>962914.22222222225</v>
      </c>
      <c r="AD97" s="3">
        <f t="shared" si="10"/>
        <v>27676054.777777761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6"/>
        <v>17256688.888888888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3"/>
        <v>406261</v>
      </c>
      <c r="H98" s="2">
        <f t="shared" si="13"/>
        <v>28072706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523462.48699453473</v>
      </c>
      <c r="Q98" s="2">
        <f>IF(P98&gt;Graph!$G$1*1000,Graph!$G$1*1000,P98)</f>
        <v>420000</v>
      </c>
      <c r="R98" s="2">
        <f t="shared" si="16"/>
        <v>29058969</v>
      </c>
      <c r="S98" s="2">
        <f t="shared" si="17"/>
        <v>406261</v>
      </c>
      <c r="T98" s="2">
        <f t="shared" si="18"/>
        <v>13739</v>
      </c>
      <c r="U98" s="2">
        <f t="shared" si="19"/>
        <v>420000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406661.40740740742</v>
      </c>
      <c r="Y98" s="2">
        <f t="shared" si="7"/>
        <v>28082716.185185168</v>
      </c>
      <c r="Z98" s="2" t="str">
        <f t="shared" si="8"/>
        <v>HERE</v>
      </c>
      <c r="AA98" s="2">
        <f>IF(Z98="HERE",Y98,AA97+Graph!$G$1*1000)</f>
        <v>28082716.185185168</v>
      </c>
      <c r="AB98" s="2">
        <f t="shared" si="21"/>
        <v>406661.40740740672</v>
      </c>
      <c r="AC98" s="2">
        <f t="shared" si="9"/>
        <v>976252.81481481483</v>
      </c>
      <c r="AD98" s="3">
        <f t="shared" si="10"/>
        <v>28082716.185185168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6"/>
        <v>17623351.085185185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3"/>
        <v>406261</v>
      </c>
      <c r="H99" s="2">
        <f t="shared" si="13"/>
        <v>28478967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526656.84616947174</v>
      </c>
      <c r="Q99" s="2">
        <f>IF(P99&gt;Graph!$G$1*1000,Graph!$G$1*1000,P99)</f>
        <v>420000</v>
      </c>
      <c r="R99" s="2">
        <f t="shared" si="16"/>
        <v>29478969</v>
      </c>
      <c r="S99" s="2">
        <f t="shared" si="17"/>
        <v>406261</v>
      </c>
      <c r="T99" s="2">
        <f t="shared" si="18"/>
        <v>13739</v>
      </c>
      <c r="U99" s="2">
        <f t="shared" si="19"/>
        <v>420000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406661.40740740742</v>
      </c>
      <c r="Y99" s="2">
        <f t="shared" si="7"/>
        <v>28489377.592592575</v>
      </c>
      <c r="Z99" s="2" t="str">
        <f t="shared" si="8"/>
        <v>HERE</v>
      </c>
      <c r="AA99" s="2">
        <f>IF(Z99="HERE",Y99,AA98+Graph!$G$1*1000)</f>
        <v>28489377.592592575</v>
      </c>
      <c r="AB99" s="2">
        <f t="shared" si="21"/>
        <v>406661.40740740672</v>
      </c>
      <c r="AC99" s="2">
        <f t="shared" si="9"/>
        <v>989591.40740740742</v>
      </c>
      <c r="AD99" s="3">
        <f t="shared" si="10"/>
        <v>28489377.592592575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6"/>
        <v>17990013.281481478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13">
        <f t="shared" si="23"/>
        <v>406261</v>
      </c>
      <c r="H100" s="13">
        <f t="shared" si="13"/>
        <v>28885228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529851.20534443855</v>
      </c>
      <c r="Q100" s="13">
        <f>IF(P100&gt;Graph!$G$1*1000,Graph!$G$1*1000,P100)</f>
        <v>420000</v>
      </c>
      <c r="R100" s="13">
        <f t="shared" si="16"/>
        <v>29898969</v>
      </c>
      <c r="S100" s="13">
        <f t="shared" si="17"/>
        <v>406261</v>
      </c>
      <c r="T100" s="13">
        <f t="shared" si="18"/>
        <v>13739</v>
      </c>
      <c r="U100" s="13">
        <f t="shared" si="19"/>
        <v>420000</v>
      </c>
      <c r="V100" s="13">
        <f t="shared" si="5"/>
        <v>1002930</v>
      </c>
      <c r="W100" s="13">
        <f t="shared" si="20"/>
        <v>13338.592592592584</v>
      </c>
      <c r="X100" s="13">
        <f t="shared" si="6"/>
        <v>406661.40740740742</v>
      </c>
      <c r="Y100" s="2">
        <f t="shared" si="7"/>
        <v>28896038.999999981</v>
      </c>
      <c r="Z100" s="2" t="str">
        <f t="shared" si="8"/>
        <v>HERE</v>
      </c>
      <c r="AA100" s="2">
        <f>IF(Z100="HERE",Y100,AA99+Graph!$G$1*1000)</f>
        <v>28896038.999999981</v>
      </c>
      <c r="AB100" s="2">
        <f t="shared" si="21"/>
        <v>406661.40740740672</v>
      </c>
      <c r="AC100" s="2">
        <f t="shared" si="9"/>
        <v>1002930</v>
      </c>
      <c r="AD100" s="3">
        <f t="shared" si="10"/>
        <v>28896038.999999981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18356675.477777775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3"/>
        <v>406261</v>
      </c>
      <c r="H101" s="2">
        <f t="shared" si="13"/>
        <v>29291489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533045.56451940536</v>
      </c>
      <c r="Q101" s="2">
        <f>IF(P101&gt;Graph!$G$1*1000,Graph!$G$1*1000,P101)</f>
        <v>420000</v>
      </c>
      <c r="R101" s="2">
        <f t="shared" si="16"/>
        <v>30318969</v>
      </c>
      <c r="S101" s="2">
        <f t="shared" si="17"/>
        <v>406261</v>
      </c>
      <c r="T101" s="2">
        <f t="shared" si="18"/>
        <v>13739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29262601.285714269</v>
      </c>
      <c r="Z101" s="2" t="str">
        <f t="shared" si="8"/>
        <v>HERE</v>
      </c>
      <c r="AA101" s="2">
        <f>IF(Z101="HERE",Y101,AA100+Graph!$G$1*1000)</f>
        <v>29262601.285714269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29262601.285714269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18723337.674074069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si="23"/>
        <v>406261</v>
      </c>
      <c r="H102" s="2">
        <f t="shared" si="13"/>
        <v>29697750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536239.92369437218</v>
      </c>
      <c r="Q102" s="2">
        <f>IF(P102&gt;Graph!$G$1*1000,Graph!$G$1*1000,P102)</f>
        <v>420000</v>
      </c>
      <c r="R102" s="2">
        <f t="shared" si="16"/>
        <v>30738969</v>
      </c>
      <c r="S102" s="2">
        <f t="shared" si="17"/>
        <v>406261</v>
      </c>
      <c r="T102" s="2">
        <f t="shared" si="18"/>
        <v>13739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29629163.571428556</v>
      </c>
      <c r="Z102" s="2" t="str">
        <f t="shared" si="8"/>
        <v>HERE</v>
      </c>
      <c r="AA102" s="2">
        <f>IF(Z102="HERE",Y102,AA101+Graph!$G$1*1000)</f>
        <v>29629163.571428556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29629163.571428556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19089999.870370366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23"/>
        <v>406261</v>
      </c>
      <c r="H103" s="2">
        <f t="shared" si="13"/>
        <v>30104011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539434.28286933899</v>
      </c>
      <c r="Q103" s="2">
        <f>IF(P103&gt;Graph!$G$1*1000,Graph!$G$1*1000,P103)</f>
        <v>420000</v>
      </c>
      <c r="R103" s="2">
        <f t="shared" si="16"/>
        <v>31158969</v>
      </c>
      <c r="S103" s="2">
        <f t="shared" si="17"/>
        <v>406261</v>
      </c>
      <c r="T103" s="2">
        <f t="shared" si="18"/>
        <v>13739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29995725.857142843</v>
      </c>
      <c r="Z103" s="2" t="str">
        <f t="shared" si="8"/>
        <v>HERE</v>
      </c>
      <c r="AA103" s="2">
        <f>IF(Z103="HERE",Y103,AA102+Graph!$G$1*1000)</f>
        <v>29995725.857142843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29995725.857142843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19456662.066666659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23"/>
        <v>406261</v>
      </c>
      <c r="H104" s="2">
        <f t="shared" si="13"/>
        <v>30510272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542628.6420443058</v>
      </c>
      <c r="Q104" s="2">
        <f>IF(P104&gt;Graph!$G$1*1000,Graph!$G$1*1000,P104)</f>
        <v>420000</v>
      </c>
      <c r="R104" s="2">
        <f t="shared" si="16"/>
        <v>31578969</v>
      </c>
      <c r="S104" s="2">
        <f t="shared" si="17"/>
        <v>406261</v>
      </c>
      <c r="T104" s="2">
        <f t="shared" si="18"/>
        <v>13739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30362288.142857131</v>
      </c>
      <c r="Z104" s="2" t="str">
        <f t="shared" si="8"/>
        <v>HERE</v>
      </c>
      <c r="AA104" s="2">
        <f>IF(Z104="HERE",Y104,AA103+Graph!$G$1*1000)</f>
        <v>30362288.142857131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30362288.142857131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19823324.26296296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23"/>
        <v>406261</v>
      </c>
      <c r="H105" s="2">
        <f t="shared" si="13"/>
        <v>30916533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545823.00121927261</v>
      </c>
      <c r="Q105" s="2">
        <f>IF(P105&gt;Graph!$G$1*1000,Graph!$G$1*1000,P105)</f>
        <v>420000</v>
      </c>
      <c r="R105" s="2">
        <f t="shared" si="16"/>
        <v>31998969</v>
      </c>
      <c r="S105" s="2">
        <f t="shared" si="17"/>
        <v>406261</v>
      </c>
      <c r="T105" s="2">
        <f t="shared" si="18"/>
        <v>13739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30728850.428571418</v>
      </c>
      <c r="Z105" s="2" t="str">
        <f t="shared" si="8"/>
        <v>HERE</v>
      </c>
      <c r="AA105" s="2">
        <f>IF(Z105="HERE",Y105,AA104+Graph!$G$1*1000)</f>
        <v>30728850.428571418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30728850.428571418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20189986.459259253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23"/>
        <v>406261</v>
      </c>
      <c r="H106" s="2">
        <f t="shared" si="13"/>
        <v>31322794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549017.36039423943</v>
      </c>
      <c r="Q106" s="2">
        <f>IF(P106&gt;Graph!$G$1*1000,Graph!$G$1*1000,P106)</f>
        <v>420000</v>
      </c>
      <c r="R106" s="2">
        <f t="shared" si="16"/>
        <v>32418969</v>
      </c>
      <c r="S106" s="2">
        <f t="shared" si="17"/>
        <v>406261</v>
      </c>
      <c r="T106" s="2">
        <f t="shared" si="18"/>
        <v>13739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31095412.714285705</v>
      </c>
      <c r="Z106" s="2" t="str">
        <f t="shared" si="8"/>
        <v>HERE</v>
      </c>
      <c r="AA106" s="2">
        <f>IF(Z106="HERE",Y106,AA105+Graph!$G$1*1000)</f>
        <v>31095412.714285705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31095412.714285705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20556648.65555555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23"/>
        <v>406261</v>
      </c>
      <c r="H107" s="2">
        <f t="shared" si="13"/>
        <v>31729055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552211.71956920624</v>
      </c>
      <c r="Q107" s="2">
        <f>IF(P107&gt;Graph!$G$1*1000,Graph!$G$1*1000,P107)</f>
        <v>420000</v>
      </c>
      <c r="R107" s="2">
        <f t="shared" si="16"/>
        <v>32838969</v>
      </c>
      <c r="S107" s="2">
        <f t="shared" si="17"/>
        <v>406261</v>
      </c>
      <c r="T107" s="2">
        <f t="shared" si="18"/>
        <v>13739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31461974.999999993</v>
      </c>
      <c r="Z107" s="2" t="str">
        <f t="shared" si="8"/>
        <v>HERE</v>
      </c>
      <c r="AA107" s="2">
        <f>IF(Z107="HERE",Y107,AA106+Graph!$G$1*1000)</f>
        <v>31461974.999999993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31461974.999999993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20923310.851851843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23"/>
        <v>406261</v>
      </c>
      <c r="H108" s="2">
        <f t="shared" si="13"/>
        <v>32135316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555406.07874417305</v>
      </c>
      <c r="Q108" s="2">
        <f>IF(P108&gt;Graph!$G$1*1000,Graph!$G$1*1000,P108)</f>
        <v>420000</v>
      </c>
      <c r="R108" s="2">
        <f t="shared" si="16"/>
        <v>33258969</v>
      </c>
      <c r="S108" s="2">
        <f t="shared" si="17"/>
        <v>406261</v>
      </c>
      <c r="T108" s="2">
        <f t="shared" si="18"/>
        <v>13739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31750143.249999993</v>
      </c>
      <c r="Z108" s="2" t="str">
        <f t="shared" si="8"/>
        <v>HERE</v>
      </c>
      <c r="AA108" s="2">
        <f>IF(Z108="HERE",Y108,AA107+Graph!$G$1*1000)</f>
        <v>31750143.249999993</v>
      </c>
      <c r="AB108" s="2">
        <f t="shared" si="21"/>
        <v>288168.25</v>
      </c>
      <c r="AC108" s="2">
        <f t="shared" si="9"/>
        <v>1508825.75</v>
      </c>
      <c r="AD108" s="3">
        <f t="shared" si="10"/>
        <v>31750143.249999993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21289973.04814814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23"/>
        <v>406261</v>
      </c>
      <c r="H109" s="2">
        <f t="shared" si="13"/>
        <v>32541577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558600.43791913986</v>
      </c>
      <c r="Q109" s="2">
        <f>IF(P109&gt;Graph!$G$1*1000,Graph!$G$1*1000,P109)</f>
        <v>420000</v>
      </c>
      <c r="R109" s="2">
        <f t="shared" si="16"/>
        <v>33678969</v>
      </c>
      <c r="S109" s="2">
        <f t="shared" si="17"/>
        <v>406261</v>
      </c>
      <c r="T109" s="2">
        <f t="shared" si="18"/>
        <v>13739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32038311.499999993</v>
      </c>
      <c r="Z109" s="2" t="str">
        <f t="shared" si="8"/>
        <v>HERE</v>
      </c>
      <c r="AA109" s="2">
        <f>IF(Z109="HERE",Y109,AA108+Graph!$G$1*1000)</f>
        <v>32038311.499999993</v>
      </c>
      <c r="AB109" s="2">
        <f t="shared" si="21"/>
        <v>288168.25</v>
      </c>
      <c r="AC109" s="2">
        <f t="shared" si="9"/>
        <v>1640657.5</v>
      </c>
      <c r="AD109" s="3">
        <f t="shared" si="10"/>
        <v>32038311.499999993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21656635.244444437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23"/>
        <v>406261</v>
      </c>
      <c r="H110" s="2">
        <f t="shared" si="13"/>
        <v>32947838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561794.79709410667</v>
      </c>
      <c r="Q110" s="2">
        <f>IF(P110&gt;Graph!$G$1*1000,Graph!$G$1*1000,P110)</f>
        <v>420000</v>
      </c>
      <c r="R110" s="2">
        <f t="shared" si="16"/>
        <v>34098969</v>
      </c>
      <c r="S110" s="2">
        <f t="shared" si="17"/>
        <v>406261</v>
      </c>
      <c r="T110" s="2">
        <f t="shared" si="18"/>
        <v>13739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32326479.749999993</v>
      </c>
      <c r="Z110" s="2" t="str">
        <f t="shared" si="8"/>
        <v>HERE</v>
      </c>
      <c r="AA110" s="2">
        <f>IF(Z110="HERE",Y110,AA109+Graph!$G$1*1000)</f>
        <v>32326479.749999993</v>
      </c>
      <c r="AB110" s="2">
        <f t="shared" si="21"/>
        <v>288168.25</v>
      </c>
      <c r="AC110" s="2">
        <f t="shared" si="9"/>
        <v>1772489.25</v>
      </c>
      <c r="AD110" s="3">
        <f t="shared" si="10"/>
        <v>32326479.749999993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22023297.440740731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23"/>
        <v>406261</v>
      </c>
      <c r="H111" s="2">
        <f t="shared" si="13"/>
        <v>33354099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564989.15626907349</v>
      </c>
      <c r="Q111" s="2">
        <f>IF(P111&gt;Graph!$G$1*1000,Graph!$G$1*1000,P111)</f>
        <v>420000</v>
      </c>
      <c r="R111" s="2">
        <f t="shared" si="16"/>
        <v>34518969</v>
      </c>
      <c r="S111" s="2">
        <f t="shared" si="17"/>
        <v>406261</v>
      </c>
      <c r="T111" s="2">
        <f t="shared" si="18"/>
        <v>13739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32614647.999999993</v>
      </c>
      <c r="Z111" s="2" t="str">
        <f t="shared" si="8"/>
        <v>HERE</v>
      </c>
      <c r="AA111" s="2">
        <f>IF(Z111="HERE",Y111,AA110+Graph!$G$1*1000)</f>
        <v>32614647.999999993</v>
      </c>
      <c r="AB111" s="2">
        <f t="shared" si="21"/>
        <v>288168.25</v>
      </c>
      <c r="AC111" s="2">
        <f t="shared" si="9"/>
        <v>1904321</v>
      </c>
      <c r="AD111" s="3">
        <f t="shared" si="10"/>
        <v>32614647.999999993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22389959.637037028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23"/>
        <v>406261</v>
      </c>
      <c r="H112" s="2">
        <f t="shared" si="13"/>
        <v>33760360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568183.5154440105</v>
      </c>
      <c r="Q112" s="2">
        <f>IF(P112&gt;Graph!$G$1*1000,Graph!$G$1*1000,P112)</f>
        <v>420000</v>
      </c>
      <c r="R112" s="2">
        <f t="shared" si="16"/>
        <v>34938969</v>
      </c>
      <c r="S112" s="2">
        <f t="shared" si="17"/>
        <v>406261</v>
      </c>
      <c r="T112" s="2">
        <f t="shared" si="18"/>
        <v>13739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32902816.249999993</v>
      </c>
      <c r="Z112" s="2" t="str">
        <f t="shared" si="8"/>
        <v>HERE</v>
      </c>
      <c r="AA112" s="2">
        <f>IF(Z112="HERE",Y112,AA111+Graph!$G$1*1000)</f>
        <v>32902816.249999993</v>
      </c>
      <c r="AB112" s="2">
        <f t="shared" si="21"/>
        <v>288168.25</v>
      </c>
      <c r="AC112" s="2">
        <f t="shared" si="9"/>
        <v>2036152.75</v>
      </c>
      <c r="AD112" s="3">
        <f t="shared" si="10"/>
        <v>32902816.249999993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22756621.833333321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23"/>
        <v>406261</v>
      </c>
      <c r="H113" s="2">
        <f t="shared" si="13"/>
        <v>34166621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571377.87461897731</v>
      </c>
      <c r="Q113" s="2">
        <f>IF(P113&gt;Graph!$G$1*1000,Graph!$G$1*1000,P113)</f>
        <v>420000</v>
      </c>
      <c r="R113" s="2">
        <f t="shared" si="16"/>
        <v>35358969</v>
      </c>
      <c r="S113" s="2">
        <f t="shared" si="17"/>
        <v>406261</v>
      </c>
      <c r="T113" s="2">
        <f t="shared" si="18"/>
        <v>13739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33190984.499999993</v>
      </c>
      <c r="Z113" s="2" t="str">
        <f t="shared" si="8"/>
        <v>HERE</v>
      </c>
      <c r="AA113" s="2">
        <f>IF(Z113="HERE",Y113,AA112+Graph!$G$1*1000)</f>
        <v>33190984.499999993</v>
      </c>
      <c r="AB113" s="2">
        <f t="shared" si="21"/>
        <v>288168.25</v>
      </c>
      <c r="AC113" s="2">
        <f t="shared" si="9"/>
        <v>2167984.5</v>
      </c>
      <c r="AD113" s="3">
        <f t="shared" si="10"/>
        <v>33190984.499999993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23123284.029629618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23"/>
        <v>406261</v>
      </c>
      <c r="H114" s="2">
        <f t="shared" si="13"/>
        <v>34572882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574572.23379394412</v>
      </c>
      <c r="Q114" s="2">
        <f>IF(P114&gt;Graph!$G$1*1000,Graph!$G$1*1000,P114)</f>
        <v>420000</v>
      </c>
      <c r="R114" s="2">
        <f t="shared" si="16"/>
        <v>35778969</v>
      </c>
      <c r="S114" s="2">
        <f t="shared" si="17"/>
        <v>406261</v>
      </c>
      <c r="T114" s="2">
        <f t="shared" si="18"/>
        <v>13739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33479152.749999993</v>
      </c>
      <c r="Z114" s="2" t="str">
        <f t="shared" si="8"/>
        <v>HERE</v>
      </c>
      <c r="AA114" s="2">
        <f>IF(Z114="HERE",Y114,AA113+Graph!$G$1*1000)</f>
        <v>33479152.749999993</v>
      </c>
      <c r="AB114" s="2">
        <f t="shared" si="21"/>
        <v>288168.25</v>
      </c>
      <c r="AC114" s="2">
        <f t="shared" si="9"/>
        <v>2299816.25</v>
      </c>
      <c r="AD114" s="3">
        <f t="shared" si="10"/>
        <v>33479152.749999993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23489946.225925915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23"/>
        <v>406261</v>
      </c>
      <c r="H115" s="2">
        <f t="shared" si="13"/>
        <v>34979143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577766.59296891093</v>
      </c>
      <c r="Q115" s="2">
        <f>IF(P115&gt;Graph!$G$1*1000,Graph!$G$1*1000,P115)</f>
        <v>420000</v>
      </c>
      <c r="R115" s="2">
        <f t="shared" si="16"/>
        <v>36198969</v>
      </c>
      <c r="S115" s="2">
        <f t="shared" si="17"/>
        <v>406261</v>
      </c>
      <c r="T115" s="2">
        <f t="shared" si="18"/>
        <v>13739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33767320.999999993</v>
      </c>
      <c r="Z115" s="2" t="str">
        <f t="shared" si="8"/>
        <v>HERE</v>
      </c>
      <c r="AA115" s="2">
        <f>IF(Z115="HERE",Y115,AA114+Graph!$G$1*1000)</f>
        <v>33767320.999999993</v>
      </c>
      <c r="AB115" s="2">
        <f t="shared" si="21"/>
        <v>288168.25</v>
      </c>
      <c r="AC115" s="2">
        <f t="shared" si="9"/>
        <v>2431648</v>
      </c>
      <c r="AD115" s="3">
        <f t="shared" si="10"/>
        <v>33767320.999999993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23856608.422222212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23"/>
        <v>406261</v>
      </c>
      <c r="H116" s="2">
        <f t="shared" si="13"/>
        <v>35385404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580960.95214387774</v>
      </c>
      <c r="Q116" s="2">
        <f>IF(P116&gt;Graph!$G$1*1000,Graph!$G$1*1000,P116)</f>
        <v>420000</v>
      </c>
      <c r="R116" s="2">
        <f t="shared" si="16"/>
        <v>36618969</v>
      </c>
      <c r="S116" s="2">
        <f t="shared" si="17"/>
        <v>406261</v>
      </c>
      <c r="T116" s="2">
        <f t="shared" si="18"/>
        <v>13739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33979659.999999993</v>
      </c>
      <c r="Z116" s="2" t="str">
        <f t="shared" si="8"/>
        <v>HERE</v>
      </c>
      <c r="AA116" s="2">
        <f>IF(Z116="HERE",Y116,AA115+Graph!$G$1*1000)</f>
        <v>33979659.999999993</v>
      </c>
      <c r="AB116" s="2">
        <f t="shared" si="21"/>
        <v>212339</v>
      </c>
      <c r="AC116" s="2">
        <f t="shared" si="9"/>
        <v>2639309</v>
      </c>
      <c r="AD116" s="3">
        <f t="shared" si="10"/>
        <v>33979659.999999993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24223270.618518505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23"/>
        <v>406261</v>
      </c>
      <c r="H117" s="2">
        <f t="shared" si="13"/>
        <v>35791665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584155.31131884456</v>
      </c>
      <c r="Q117" s="2">
        <f>IF(P117&gt;Graph!$G$1*1000,Graph!$G$1*1000,P117)</f>
        <v>420000</v>
      </c>
      <c r="R117" s="2">
        <f t="shared" si="16"/>
        <v>37038969</v>
      </c>
      <c r="S117" s="2">
        <f t="shared" si="17"/>
        <v>406261</v>
      </c>
      <c r="T117" s="2">
        <f t="shared" si="18"/>
        <v>13739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34120716.999999993</v>
      </c>
      <c r="Z117" s="2" t="str">
        <f t="shared" si="8"/>
        <v>HERE</v>
      </c>
      <c r="AA117" s="2">
        <f>IF(Z117="HERE",Y117,AA116+Graph!$G$1*1000)</f>
        <v>34120716.999999993</v>
      </c>
      <c r="AB117" s="2">
        <f t="shared" si="21"/>
        <v>141057</v>
      </c>
      <c r="AC117" s="2">
        <f t="shared" si="9"/>
        <v>2918252</v>
      </c>
      <c r="AD117" s="3">
        <f t="shared" si="10"/>
        <v>34120716.999999993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24589932.814814802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23"/>
        <v>406261</v>
      </c>
      <c r="H118" s="2">
        <f t="shared" si="13"/>
        <v>36197926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587349.67049381137</v>
      </c>
      <c r="Q118" s="2">
        <f>IF(P118&gt;Graph!$G$1*1000,Graph!$G$1*1000,P118)</f>
        <v>420000</v>
      </c>
      <c r="R118" s="2">
        <f t="shared" si="16"/>
        <v>37458969</v>
      </c>
      <c r="S118" s="2">
        <f t="shared" si="17"/>
        <v>406261</v>
      </c>
      <c r="T118" s="2">
        <f t="shared" si="18"/>
        <v>13739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34224022.999999993</v>
      </c>
      <c r="Z118" s="2" t="str">
        <f t="shared" si="8"/>
        <v>HERE</v>
      </c>
      <c r="AA118" s="2">
        <f>IF(Z118="HERE",Y118,AA117+Graph!$G$1*1000)</f>
        <v>34224022.999999993</v>
      </c>
      <c r="AB118" s="2">
        <f t="shared" si="21"/>
        <v>103306</v>
      </c>
      <c r="AC118" s="2">
        <f t="shared" si="9"/>
        <v>3234946</v>
      </c>
      <c r="AD118" s="3">
        <f t="shared" si="10"/>
        <v>34224022.999999993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24956595.011111096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23"/>
        <v>406261</v>
      </c>
      <c r="H119" s="2">
        <f t="shared" si="13"/>
        <v>36604187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590544.02966877818</v>
      </c>
      <c r="Q119" s="2">
        <f>IF(P119&gt;Graph!$G$1*1000,Graph!$G$1*1000,P119)</f>
        <v>420000</v>
      </c>
      <c r="R119" s="2">
        <f t="shared" si="16"/>
        <v>37878969</v>
      </c>
      <c r="S119" s="2">
        <f t="shared" si="17"/>
        <v>406261</v>
      </c>
      <c r="T119" s="2">
        <f t="shared" si="18"/>
        <v>13739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34319789.999999993</v>
      </c>
      <c r="Z119" s="2" t="str">
        <f t="shared" si="8"/>
        <v>HERE</v>
      </c>
      <c r="AA119" s="2">
        <f>IF(Z119="HERE",Y119,AA118+Graph!$G$1*1000)</f>
        <v>34319789.999999993</v>
      </c>
      <c r="AB119" s="2">
        <f t="shared" si="21"/>
        <v>95767</v>
      </c>
      <c r="AC119" s="2">
        <f t="shared" si="9"/>
        <v>3559179</v>
      </c>
      <c r="AD119" s="3">
        <f t="shared" si="10"/>
        <v>34319789.999999993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25323257.207407393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23"/>
        <v>406261</v>
      </c>
      <c r="H120" s="2">
        <f t="shared" si="13"/>
        <v>37010448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593738.38884374499</v>
      </c>
      <c r="Q120" s="2">
        <f>IF(P120&gt;Graph!$G$1*1000,Graph!$G$1*1000,P120)</f>
        <v>420000</v>
      </c>
      <c r="R120" s="2">
        <f t="shared" si="16"/>
        <v>38298969</v>
      </c>
      <c r="S120" s="2">
        <f t="shared" si="17"/>
        <v>406261</v>
      </c>
      <c r="T120" s="2">
        <f t="shared" si="18"/>
        <v>13739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34461874.999999993</v>
      </c>
      <c r="Z120" s="2" t="str">
        <f t="shared" si="8"/>
        <v>HERE</v>
      </c>
      <c r="AA120" s="2">
        <f>IF(Z120="HERE",Y120,AA119+Graph!$G$1*1000)</f>
        <v>34461874.999999993</v>
      </c>
      <c r="AB120" s="2">
        <f t="shared" si="21"/>
        <v>142085</v>
      </c>
      <c r="AC120" s="2">
        <f t="shared" si="9"/>
        <v>3837094</v>
      </c>
      <c r="AD120" s="3">
        <f t="shared" si="10"/>
        <v>34461874.999999993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25689919.403703686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23"/>
        <v>406261</v>
      </c>
      <c r="H121" s="2">
        <f t="shared" si="13"/>
        <v>37416709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596932.74801871181</v>
      </c>
      <c r="Q121" s="2">
        <f>IF(P121&gt;Graph!$G$1*1000,Graph!$G$1*1000,P121)</f>
        <v>420000</v>
      </c>
      <c r="R121" s="2">
        <f t="shared" si="16"/>
        <v>38718969</v>
      </c>
      <c r="S121" s="2">
        <f t="shared" si="17"/>
        <v>406261</v>
      </c>
      <c r="T121" s="2">
        <f t="shared" si="18"/>
        <v>13739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34656467.999999993</v>
      </c>
      <c r="Z121" s="2" t="str">
        <f t="shared" si="8"/>
        <v>HERE</v>
      </c>
      <c r="AA121" s="2">
        <f>IF(Z121="HERE",Y121,AA120+Graph!$G$1*1000)</f>
        <v>34656467.999999993</v>
      </c>
      <c r="AB121" s="2">
        <f t="shared" si="21"/>
        <v>194593</v>
      </c>
      <c r="AC121" s="2">
        <f t="shared" si="9"/>
        <v>4062501</v>
      </c>
      <c r="AD121" s="3">
        <f t="shared" si="10"/>
        <v>34656467.999999993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26056581.599999983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23"/>
        <v>406261</v>
      </c>
      <c r="H122" s="2">
        <f t="shared" si="13"/>
        <v>37822970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600127.10719367862</v>
      </c>
      <c r="Q122" s="2">
        <f>IF(P122&gt;Graph!$G$1*1000,Graph!$G$1*1000,P122)</f>
        <v>420000</v>
      </c>
      <c r="R122" s="2">
        <f t="shared" si="16"/>
        <v>39138969</v>
      </c>
      <c r="S122" s="2">
        <f t="shared" si="17"/>
        <v>406261</v>
      </c>
      <c r="T122" s="2">
        <f t="shared" si="18"/>
        <v>13739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34872391.999999993</v>
      </c>
      <c r="Z122" s="2" t="str">
        <f t="shared" si="8"/>
        <v>HERE</v>
      </c>
      <c r="AA122" s="2">
        <f>IF(Z122="HERE",Y122,AA121+Graph!$G$1*1000)</f>
        <v>34872391.999999993</v>
      </c>
      <c r="AB122" s="2">
        <f t="shared" si="21"/>
        <v>215924</v>
      </c>
      <c r="AC122" s="2">
        <f t="shared" si="9"/>
        <v>4266577</v>
      </c>
      <c r="AD122" s="3">
        <f t="shared" si="10"/>
        <v>34872391.999999993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26389159.542857129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23"/>
        <v>406261</v>
      </c>
      <c r="H123" s="2">
        <f t="shared" si="13"/>
        <v>38229231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603321.46636864543</v>
      </c>
      <c r="Q123" s="2">
        <f>IF(P123&gt;Graph!$G$1*1000,Graph!$G$1*1000,P123)</f>
        <v>420000</v>
      </c>
      <c r="R123" s="2">
        <f t="shared" si="16"/>
        <v>39558969</v>
      </c>
      <c r="S123" s="2">
        <f t="shared" si="17"/>
        <v>406261</v>
      </c>
      <c r="T123" s="2">
        <f t="shared" si="18"/>
        <v>13739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34949228.999999993</v>
      </c>
      <c r="Z123" s="2" t="str">
        <f t="shared" si="8"/>
        <v>HERE</v>
      </c>
      <c r="AA123" s="2">
        <f>IF(Z123="HERE",Y123,AA122+Graph!$G$1*1000)</f>
        <v>34949228.999999993</v>
      </c>
      <c r="AB123" s="2">
        <f t="shared" si="21"/>
        <v>76837</v>
      </c>
      <c r="AC123" s="2">
        <f t="shared" si="9"/>
        <v>4609740</v>
      </c>
      <c r="AD123" s="3">
        <f t="shared" si="10"/>
        <v>34949228.999999993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26721737.485714272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23"/>
        <v>406261</v>
      </c>
      <c r="H124" s="2">
        <f t="shared" si="13"/>
        <v>38635492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606515.82554358244</v>
      </c>
      <c r="Q124" s="2">
        <f>IF(P124&gt;Graph!$G$1*1000,Graph!$G$1*1000,P124)</f>
        <v>420000</v>
      </c>
      <c r="R124" s="2">
        <f t="shared" si="16"/>
        <v>39978969</v>
      </c>
      <c r="S124" s="2">
        <f t="shared" si="17"/>
        <v>406261</v>
      </c>
      <c r="T124" s="2">
        <f t="shared" si="18"/>
        <v>13739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35005720.999999993</v>
      </c>
      <c r="Z124" s="2" t="str">
        <f t="shared" si="8"/>
        <v>HERE</v>
      </c>
      <c r="AA124" s="2">
        <f>IF(Z124="HERE",Y124,AA123+Graph!$G$1*1000)</f>
        <v>35005720.999999993</v>
      </c>
      <c r="AB124" s="2">
        <f t="shared" si="21"/>
        <v>56492</v>
      </c>
      <c r="AC124" s="2">
        <f t="shared" si="9"/>
        <v>4973248</v>
      </c>
      <c r="AD124" s="3">
        <f t="shared" si="10"/>
        <v>35005720.999999993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27054315.428571418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23"/>
        <v>406261</v>
      </c>
      <c r="H125" s="2">
        <f t="shared" si="13"/>
        <v>39041753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609710.18471854925</v>
      </c>
      <c r="Q125" s="2">
        <f>IF(P125&gt;Graph!$G$1*1000,Graph!$G$1*1000,P125)</f>
        <v>420000</v>
      </c>
      <c r="R125" s="2">
        <f t="shared" si="16"/>
        <v>40398969</v>
      </c>
      <c r="S125" s="2">
        <f t="shared" si="17"/>
        <v>406261</v>
      </c>
      <c r="T125" s="2">
        <f t="shared" si="18"/>
        <v>13739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35015865.999999993</v>
      </c>
      <c r="Z125" s="2" t="str">
        <f t="shared" si="8"/>
        <v>HERE</v>
      </c>
      <c r="AA125" s="2">
        <f>IF(Z125="HERE",Y125,AA124+Graph!$G$1*1000)</f>
        <v>35015865.999999993</v>
      </c>
      <c r="AB125" s="2">
        <f t="shared" si="21"/>
        <v>10145</v>
      </c>
      <c r="AC125" s="2">
        <f t="shared" si="9"/>
        <v>5383103</v>
      </c>
      <c r="AD125" s="3">
        <f t="shared" si="10"/>
        <v>35015865.999999993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27386893.37142856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23"/>
        <v>406261</v>
      </c>
      <c r="H126" s="2">
        <f t="shared" si="13"/>
        <v>39448014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612904.54389351606</v>
      </c>
      <c r="Q126" s="2">
        <f>IF(P126&gt;Graph!$G$1*1000,Graph!$G$1*1000,P126)</f>
        <v>420000</v>
      </c>
      <c r="R126" s="2">
        <f t="shared" si="16"/>
        <v>40818969</v>
      </c>
      <c r="S126" s="2">
        <f t="shared" si="17"/>
        <v>406261</v>
      </c>
      <c r="T126" s="2">
        <f t="shared" si="18"/>
        <v>13739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34957617.999999993</v>
      </c>
      <c r="Z126" s="2" t="str">
        <f t="shared" si="8"/>
        <v>HERE</v>
      </c>
      <c r="AA126" s="2">
        <f>IF(Z126="HERE",Y126,AA125+Graph!$G$1*1000)</f>
        <v>34957617.999999993</v>
      </c>
      <c r="AB126" s="2">
        <f t="shared" si="21"/>
        <v>-58248</v>
      </c>
      <c r="AC126" s="2">
        <f t="shared" si="9"/>
        <v>5861351</v>
      </c>
      <c r="AD126" s="3">
        <f t="shared" si="10"/>
        <v>34957617.999999993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27719471.314285707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23"/>
        <v>406261</v>
      </c>
      <c r="H127" s="2">
        <f t="shared" si="13"/>
        <v>39854275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616098.90306848288</v>
      </c>
      <c r="Q127" s="2">
        <f>IF(P127&gt;Graph!$G$1*1000,Graph!$G$1*1000,P127)</f>
        <v>420000</v>
      </c>
      <c r="R127" s="2">
        <f t="shared" si="16"/>
        <v>41238969</v>
      </c>
      <c r="S127" s="2">
        <f t="shared" si="17"/>
        <v>406261</v>
      </c>
      <c r="T127" s="2">
        <f t="shared" si="18"/>
        <v>13739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34885647.999999993</v>
      </c>
      <c r="Z127" s="2" t="str">
        <f t="shared" si="8"/>
        <v>HERE</v>
      </c>
      <c r="AA127" s="2">
        <f>IF(Z127="HERE",Y127,AA126+Graph!$G$1*1000)</f>
        <v>34885647.999999993</v>
      </c>
      <c r="AB127" s="2">
        <f t="shared" si="21"/>
        <v>-71970</v>
      </c>
      <c r="AC127" s="2">
        <f t="shared" si="9"/>
        <v>6353321</v>
      </c>
      <c r="AD127" s="3">
        <f t="shared" si="10"/>
        <v>34885647.999999993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28052049.257142849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23"/>
        <v>406261</v>
      </c>
      <c r="H128" s="2">
        <f t="shared" si="13"/>
        <v>40260536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619293.26224344969</v>
      </c>
      <c r="Q128" s="2">
        <f>IF(P128&gt;Graph!$G$1*1000,Graph!$G$1*1000,P128)</f>
        <v>420000</v>
      </c>
      <c r="R128" s="2">
        <f t="shared" si="16"/>
        <v>41658969</v>
      </c>
      <c r="S128" s="2">
        <f t="shared" si="17"/>
        <v>406261</v>
      </c>
      <c r="T128" s="2">
        <f t="shared" si="18"/>
        <v>13739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35085398.999999993</v>
      </c>
      <c r="Z128" s="2" t="str">
        <f t="shared" si="8"/>
        <v>HERE</v>
      </c>
      <c r="AA128" s="2">
        <f>IF(Z128="HERE",Y128,AA127+Graph!$G$1*1000)</f>
        <v>35085398.999999993</v>
      </c>
      <c r="AB128" s="2">
        <f t="shared" si="21"/>
        <v>199751</v>
      </c>
      <c r="AC128" s="2">
        <f t="shared" si="9"/>
        <v>6573570</v>
      </c>
      <c r="AD128" s="3">
        <f t="shared" si="10"/>
        <v>35085398.999999993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28384627.199999992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23"/>
        <v>406261</v>
      </c>
      <c r="H129" s="2">
        <f t="shared" si="13"/>
        <v>40666797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622487.6214184165</v>
      </c>
      <c r="Q129" s="2">
        <f>IF(P129&gt;Graph!$G$1*1000,Graph!$G$1*1000,P129)</f>
        <v>420000</v>
      </c>
      <c r="R129" s="2">
        <f t="shared" si="16"/>
        <v>42078969</v>
      </c>
      <c r="S129" s="2">
        <f t="shared" si="17"/>
        <v>406261</v>
      </c>
      <c r="T129" s="2">
        <f t="shared" si="18"/>
        <v>13739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35225596.999999993</v>
      </c>
      <c r="Z129" s="2" t="str">
        <f t="shared" si="8"/>
        <v>HERE</v>
      </c>
      <c r="AA129" s="2">
        <f>IF(Z129="HERE",Y129,AA128+Graph!$G$1*1000)</f>
        <v>35225596.999999993</v>
      </c>
      <c r="AB129" s="2">
        <f t="shared" si="21"/>
        <v>140198</v>
      </c>
      <c r="AC129" s="2">
        <f t="shared" si="9"/>
        <v>6853372</v>
      </c>
      <c r="AD129" s="3">
        <f t="shared" si="10"/>
        <v>35225596.999999993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28650570.212499995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23"/>
        <v>406261</v>
      </c>
      <c r="H130" s="2">
        <f t="shared" si="13"/>
        <v>41073058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625681.98059338331</v>
      </c>
      <c r="Q130" s="2">
        <f>IF(P130&gt;Graph!$G$1*1000,Graph!$G$1*1000,P130)</f>
        <v>420000</v>
      </c>
      <c r="R130" s="2">
        <f t="shared" si="16"/>
        <v>42498969</v>
      </c>
      <c r="S130" s="2">
        <f t="shared" si="17"/>
        <v>406261</v>
      </c>
      <c r="T130" s="2">
        <f t="shared" si="18"/>
        <v>13739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35334581.999999993</v>
      </c>
      <c r="Z130" s="2" t="str">
        <f t="shared" si="8"/>
        <v>HERE</v>
      </c>
      <c r="AA130" s="2">
        <f>IF(Z130="HERE",Y130,AA129+Graph!$G$1*1000)</f>
        <v>35334581.999999993</v>
      </c>
      <c r="AB130" s="2">
        <f t="shared" si="21"/>
        <v>108985</v>
      </c>
      <c r="AC130" s="2">
        <f t="shared" si="9"/>
        <v>7164387</v>
      </c>
      <c r="AD130" s="3">
        <f t="shared" si="10"/>
        <v>35334581.999999993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28916513.224999994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23"/>
        <v>406261</v>
      </c>
      <c r="H131" s="2">
        <f t="shared" si="13"/>
        <v>41479319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628876.33976835012</v>
      </c>
      <c r="Q131" s="2">
        <f>IF(P131&gt;Graph!$G$1*1000,Graph!$G$1*1000,P131)</f>
        <v>420000</v>
      </c>
      <c r="R131" s="2">
        <f t="shared" si="16"/>
        <v>42918969</v>
      </c>
      <c r="S131" s="2">
        <f t="shared" si="17"/>
        <v>406261</v>
      </c>
      <c r="T131" s="2">
        <f t="shared" si="18"/>
        <v>13739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35471769.999999993</v>
      </c>
      <c r="Z131" s="2" t="str">
        <f t="shared" si="8"/>
        <v>HERE</v>
      </c>
      <c r="AA131" s="2">
        <f>IF(Z131="HERE",Y131,AA130+Graph!$G$1*1000)</f>
        <v>35471769.999999993</v>
      </c>
      <c r="AB131" s="2">
        <f t="shared" si="21"/>
        <v>137188</v>
      </c>
      <c r="AC131" s="2">
        <f t="shared" si="9"/>
        <v>7447199</v>
      </c>
      <c r="AD131" s="3">
        <f t="shared" si="10"/>
        <v>35471769.999999993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29182456.237499993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23"/>
        <v>406261</v>
      </c>
      <c r="H132" s="2">
        <f t="shared" si="13"/>
        <v>41885580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632070.69894331694</v>
      </c>
      <c r="Q132" s="2">
        <f>IF(P132&gt;Graph!$G$1*1000,Graph!$G$1*1000,P132)</f>
        <v>420000</v>
      </c>
      <c r="R132" s="2">
        <f t="shared" si="16"/>
        <v>43338969</v>
      </c>
      <c r="S132" s="2">
        <f t="shared" si="17"/>
        <v>406261</v>
      </c>
      <c r="T132" s="2">
        <f t="shared" si="18"/>
        <v>13739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35447784.999999993</v>
      </c>
      <c r="Z132" s="2" t="str">
        <f t="shared" si="8"/>
        <v>HERE</v>
      </c>
      <c r="AA132" s="2">
        <f>IF(Z132="HERE",Y132,AA131+Graph!$G$1*1000)</f>
        <v>35447784.999999993</v>
      </c>
      <c r="AB132" s="2">
        <f t="shared" si="21"/>
        <v>-23985</v>
      </c>
      <c r="AC132" s="2">
        <f t="shared" si="9"/>
        <v>7891184</v>
      </c>
      <c r="AD132" s="3">
        <f t="shared" si="10"/>
        <v>35447784.999999993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29448399.249999996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23"/>
        <v>406261</v>
      </c>
      <c r="H133" s="2">
        <f t="shared" si="13"/>
        <v>42291841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635265.05811828375</v>
      </c>
      <c r="Q133" s="2">
        <f>IF(P133&gt;Graph!$G$1*1000,Graph!$G$1*1000,P133)</f>
        <v>420000</v>
      </c>
      <c r="R133" s="2">
        <f t="shared" si="16"/>
        <v>43758969</v>
      </c>
      <c r="S133" s="2">
        <f t="shared" si="17"/>
        <v>406261</v>
      </c>
      <c r="T133" s="2">
        <f t="shared" si="18"/>
        <v>13739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35380028.999999993</v>
      </c>
      <c r="Z133" s="2" t="str">
        <f t="shared" si="8"/>
        <v>HERE</v>
      </c>
      <c r="AA133" s="2">
        <f>IF(Z133="HERE",Y133,AA132+Graph!$G$1*1000)</f>
        <v>35380028.999999993</v>
      </c>
      <c r="AB133" s="2">
        <f t="shared" si="21"/>
        <v>-67756</v>
      </c>
      <c r="AC133" s="2">
        <f t="shared" si="9"/>
        <v>8378940</v>
      </c>
      <c r="AD133" s="3">
        <f t="shared" si="10"/>
        <v>35380028.999999993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29714342.262499992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23"/>
        <v>406261</v>
      </c>
      <c r="H134" s="2">
        <f t="shared" si="13"/>
        <v>42698102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638459.41729325056</v>
      </c>
      <c r="Q134" s="2">
        <f>IF(P134&gt;Graph!$G$1*1000,Graph!$G$1*1000,P134)</f>
        <v>420000</v>
      </c>
      <c r="R134" s="2">
        <f t="shared" si="16"/>
        <v>44178969</v>
      </c>
      <c r="S134" s="2">
        <f t="shared" si="17"/>
        <v>406261</v>
      </c>
      <c r="T134" s="2">
        <f t="shared" si="18"/>
        <v>13739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35201639.999999993</v>
      </c>
      <c r="Z134" s="2" t="str">
        <f t="shared" si="8"/>
        <v>HERE</v>
      </c>
      <c r="AA134" s="2">
        <f>IF(Z134="HERE",Y134,AA133+Graph!$G$1*1000)</f>
        <v>35201639.999999993</v>
      </c>
      <c r="AB134" s="2">
        <f t="shared" si="21"/>
        <v>-178389</v>
      </c>
      <c r="AC134" s="2">
        <f t="shared" si="9"/>
        <v>8977329</v>
      </c>
      <c r="AD134" s="3">
        <f t="shared" si="10"/>
        <v>35201639.999999993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29980285.274999995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23"/>
        <v>406261</v>
      </c>
      <c r="H135" s="2">
        <f t="shared" si="13"/>
        <v>43104363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641653.77646821737</v>
      </c>
      <c r="Q135" s="2">
        <f>IF(P135&gt;Graph!$G$1*1000,Graph!$G$1*1000,P135)</f>
        <v>420000</v>
      </c>
      <c r="R135" s="2">
        <f t="shared" si="16"/>
        <v>44598969</v>
      </c>
      <c r="S135" s="2">
        <f t="shared" si="17"/>
        <v>406261</v>
      </c>
      <c r="T135" s="2">
        <f t="shared" si="18"/>
        <v>13739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35302601.999999993</v>
      </c>
      <c r="Z135" s="2" t="str">
        <f t="shared" si="8"/>
        <v>HERE</v>
      </c>
      <c r="AA135" s="2">
        <f>IF(Z135="HERE",Y135,AA134+Graph!$G$1*1000)</f>
        <v>35302601.999999993</v>
      </c>
      <c r="AB135" s="2">
        <f t="shared" si="21"/>
        <v>100962</v>
      </c>
      <c r="AC135" s="2">
        <f t="shared" si="9"/>
        <v>9296367</v>
      </c>
      <c r="AD135" s="3">
        <f t="shared" si="10"/>
        <v>35302601.999999993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30246228.287499994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23"/>
        <v>406261</v>
      </c>
      <c r="H136" s="2">
        <f t="shared" si="13"/>
        <v>43510624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644848.13564318419</v>
      </c>
      <c r="Q136" s="2">
        <f>IF(P136&gt;Graph!$G$1*1000,Graph!$G$1*1000,P136)</f>
        <v>420000</v>
      </c>
      <c r="R136" s="2">
        <f t="shared" si="16"/>
        <v>45018969</v>
      </c>
      <c r="S136" s="2">
        <f t="shared" si="17"/>
        <v>406261</v>
      </c>
      <c r="T136" s="2">
        <f t="shared" si="18"/>
        <v>13739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35372253.999999993</v>
      </c>
      <c r="Z136" s="2" t="str">
        <f t="shared" si="8"/>
        <v>HERE</v>
      </c>
      <c r="AA136" s="2">
        <f>IF(Z136="HERE",Y136,AA135+Graph!$G$1*1000)</f>
        <v>35372253.999999993</v>
      </c>
      <c r="AB136" s="2">
        <f t="shared" si="21"/>
        <v>69652</v>
      </c>
      <c r="AC136" s="2">
        <f t="shared" si="9"/>
        <v>9646715</v>
      </c>
      <c r="AD136" s="3">
        <f t="shared" si="10"/>
        <v>35372253.999999993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30512171.299999993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23"/>
        <v>406261</v>
      </c>
      <c r="H137" s="2">
        <f t="shared" si="13"/>
        <v>43916885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648042.49481812119</v>
      </c>
      <c r="Q137" s="2">
        <f>IF(P137&gt;Graph!$G$1*1000,Graph!$G$1*1000,P137)</f>
        <v>420000</v>
      </c>
      <c r="R137" s="2">
        <f t="shared" si="16"/>
        <v>45438969</v>
      </c>
      <c r="S137" s="2">
        <f t="shared" si="17"/>
        <v>406261</v>
      </c>
      <c r="T137" s="2">
        <f t="shared" si="18"/>
        <v>13739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35417497.999999993</v>
      </c>
      <c r="Z137" s="2" t="str">
        <f t="shared" si="8"/>
        <v>HERE</v>
      </c>
      <c r="AA137" s="2">
        <f>IF(Z137="HERE",Y137,AA136+Graph!$G$1*1000)</f>
        <v>35417497.999999993</v>
      </c>
      <c r="AB137" s="2">
        <f t="shared" si="21"/>
        <v>45244</v>
      </c>
      <c r="AC137" s="2">
        <f t="shared" si="9"/>
        <v>10021471</v>
      </c>
      <c r="AD137" s="3">
        <f t="shared" si="10"/>
        <v>35417497.999999993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30713659.449999992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23"/>
        <v>406261</v>
      </c>
      <c r="H138" s="2">
        <f t="shared" si="13"/>
        <v>44323146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651236.85399308801</v>
      </c>
      <c r="Q138" s="2">
        <f>IF(P138&gt;Graph!$G$1*1000,Graph!$G$1*1000,P138)</f>
        <v>420000</v>
      </c>
      <c r="R138" s="2">
        <f t="shared" si="16"/>
        <v>45858969</v>
      </c>
      <c r="S138" s="2">
        <f t="shared" si="17"/>
        <v>406261</v>
      </c>
      <c r="T138" s="2">
        <f t="shared" si="18"/>
        <v>13739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35368481.999999993</v>
      </c>
      <c r="Z138" s="2" t="str">
        <f t="shared" si="8"/>
        <v>HERE</v>
      </c>
      <c r="AA138" s="2">
        <f>IF(Z138="HERE",Y138,AA137+Graph!$G$1*1000)</f>
        <v>35368481.999999993</v>
      </c>
      <c r="AB138" s="2">
        <f t="shared" si="21"/>
        <v>-49016</v>
      </c>
      <c r="AC138" s="2">
        <f t="shared" si="9"/>
        <v>10490487</v>
      </c>
      <c r="AD138" s="3">
        <f t="shared" si="10"/>
        <v>35368481.999999993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30854557.899999995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23"/>
        <v>406261</v>
      </c>
      <c r="H139" s="2">
        <f t="shared" si="13"/>
        <v>44729407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654431.21316805482</v>
      </c>
      <c r="Q139" s="2">
        <f>IF(P139&gt;Graph!$G$1*1000,Graph!$G$1*1000,P139)</f>
        <v>420000</v>
      </c>
      <c r="R139" s="2">
        <f t="shared" si="16"/>
        <v>46278969</v>
      </c>
      <c r="S139" s="2">
        <f t="shared" si="17"/>
        <v>406261</v>
      </c>
      <c r="T139" s="2">
        <f t="shared" si="18"/>
        <v>13739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35307921.999999993</v>
      </c>
      <c r="Z139" s="2" t="str">
        <f t="shared" si="8"/>
        <v>HERE</v>
      </c>
      <c r="AA139" s="2">
        <f>IF(Z139="HERE",Y139,AA138+Graph!$G$1*1000)</f>
        <v>35307921.999999993</v>
      </c>
      <c r="AB139" s="2">
        <f t="shared" si="21"/>
        <v>-60560</v>
      </c>
      <c r="AC139" s="2">
        <f t="shared" si="9"/>
        <v>10971047</v>
      </c>
      <c r="AD139" s="3">
        <f t="shared" si="10"/>
        <v>35307921.999999993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30963367.999999996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23"/>
        <v>406261</v>
      </c>
      <c r="H140" s="2">
        <f t="shared" si="13"/>
        <v>45135668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657625.57234302163</v>
      </c>
      <c r="Q140" s="2">
        <f>IF(P140&gt;Graph!$G$1*1000,Graph!$G$1*1000,P140)</f>
        <v>420000</v>
      </c>
      <c r="R140" s="2">
        <f t="shared" si="16"/>
        <v>46698969</v>
      </c>
      <c r="S140" s="2">
        <f t="shared" si="17"/>
        <v>406261</v>
      </c>
      <c r="T140" s="2">
        <f t="shared" si="18"/>
        <v>13739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35233758.999999993</v>
      </c>
      <c r="Z140" s="2" t="str">
        <f t="shared" si="8"/>
        <v>HERE</v>
      </c>
      <c r="AA140" s="2">
        <f>IF(Z140="HERE",Y140,AA139+Graph!$G$1*1000)</f>
        <v>35233758.999999993</v>
      </c>
      <c r="AB140" s="2">
        <f t="shared" si="21"/>
        <v>-74163</v>
      </c>
      <c r="AC140" s="2">
        <f t="shared" si="9"/>
        <v>11465210</v>
      </c>
      <c r="AD140" s="3">
        <f t="shared" si="10"/>
        <v>35233758.999999993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31065769.949999992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23"/>
        <v>406261</v>
      </c>
      <c r="H141" s="2">
        <f t="shared" si="13"/>
        <v>45541929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660819.93151798844</v>
      </c>
      <c r="Q141" s="2">
        <f>IF(P141&gt;Graph!$G$1*1000,Graph!$G$1*1000,P141)</f>
        <v>420000</v>
      </c>
      <c r="R141" s="2">
        <f t="shared" si="16"/>
        <v>47118969</v>
      </c>
      <c r="S141" s="2">
        <f t="shared" si="17"/>
        <v>406261</v>
      </c>
      <c r="T141" s="2">
        <f t="shared" si="18"/>
        <v>13739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35104680.999999993</v>
      </c>
      <c r="Z141" s="2" t="str">
        <f t="shared" si="8"/>
        <v>HERE</v>
      </c>
      <c r="AA141" s="2">
        <f>IF(Z141="HERE",Y141,AA140+Graph!$G$1*1000)</f>
        <v>35104680.999999993</v>
      </c>
      <c r="AB141" s="2">
        <f t="shared" si="21"/>
        <v>-129078</v>
      </c>
      <c r="AC141" s="2">
        <f t="shared" si="9"/>
        <v>12014288</v>
      </c>
      <c r="AD141" s="3">
        <f t="shared" si="10"/>
        <v>35104680.999999993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31207542.199999992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23"/>
        <v>406261</v>
      </c>
      <c r="H142" s="2">
        <f t="shared" si="13"/>
        <v>45948190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664014.29069295526</v>
      </c>
      <c r="Q142" s="2">
        <f>IF(P142&gt;Graph!$G$1*1000,Graph!$G$1*1000,P142)</f>
        <v>420000</v>
      </c>
      <c r="R142" s="2">
        <f t="shared" si="16"/>
        <v>47538969</v>
      </c>
      <c r="S142" s="2">
        <f t="shared" si="17"/>
        <v>406261</v>
      </c>
      <c r="T142" s="2">
        <f t="shared" si="18"/>
        <v>13739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35244962.999999993</v>
      </c>
      <c r="Z142" s="2" t="str">
        <f t="shared" si="8"/>
        <v>HERE</v>
      </c>
      <c r="AA142" s="2">
        <f>IF(Z142="HERE",Y142,AA141+Graph!$G$1*1000)</f>
        <v>35244962.999999993</v>
      </c>
      <c r="AB142" s="2">
        <f t="shared" si="21"/>
        <v>140282</v>
      </c>
      <c r="AC142" s="2">
        <f t="shared" si="9"/>
        <v>12294006</v>
      </c>
      <c r="AD142" s="3">
        <f t="shared" si="10"/>
        <v>35244962.999999993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31393946.249999996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23"/>
        <v>406261</v>
      </c>
      <c r="H143" s="2">
        <f t="shared" si="13"/>
        <v>46354451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667208.64986792207</v>
      </c>
      <c r="Q143" s="2">
        <f>IF(P143&gt;Graph!$G$1*1000,Graph!$G$1*1000,P143)</f>
        <v>420000</v>
      </c>
      <c r="R143" s="2">
        <f t="shared" si="16"/>
        <v>47958969</v>
      </c>
      <c r="S143" s="2">
        <f t="shared" si="17"/>
        <v>406261</v>
      </c>
      <c r="T143" s="2">
        <f t="shared" si="18"/>
        <v>13739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35312482.999999993</v>
      </c>
      <c r="Z143" s="2" t="str">
        <f t="shared" si="8"/>
        <v>HERE</v>
      </c>
      <c r="AA143" s="2">
        <f>IF(Z143="HERE",Y143,AA142+Graph!$G$1*1000)</f>
        <v>35312482.999999993</v>
      </c>
      <c r="AB143" s="2">
        <f t="shared" si="21"/>
        <v>67520</v>
      </c>
      <c r="AC143" s="2">
        <f t="shared" si="9"/>
        <v>12646486</v>
      </c>
      <c r="AD143" s="3">
        <f t="shared" si="10"/>
        <v>35312482.999999993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31598481.649999995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23"/>
        <v>406261</v>
      </c>
      <c r="H144" s="2">
        <f t="shared" si="13"/>
        <v>46760712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670403.00904288888</v>
      </c>
      <c r="Q144" s="2">
        <f>IF(P144&gt;Graph!$G$1*1000,Graph!$G$1*1000,P144)</f>
        <v>420000</v>
      </c>
      <c r="R144" s="2">
        <f t="shared" si="16"/>
        <v>48378969</v>
      </c>
      <c r="S144" s="2">
        <f t="shared" si="17"/>
        <v>406261</v>
      </c>
      <c r="T144" s="2">
        <f t="shared" si="18"/>
        <v>13739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35320670.999999993</v>
      </c>
      <c r="Z144" s="2" t="str">
        <f t="shared" si="8"/>
        <v>HERE</v>
      </c>
      <c r="AA144" s="2">
        <f>IF(Z144="HERE",Y144,AA143+Graph!$G$1*1000)</f>
        <v>35320670.999999993</v>
      </c>
      <c r="AB144" s="2">
        <f t="shared" si="21"/>
        <v>8188</v>
      </c>
      <c r="AC144" s="2">
        <f t="shared" si="9"/>
        <v>13058298</v>
      </c>
      <c r="AD144" s="3">
        <f t="shared" si="10"/>
        <v>35320670.999999993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31684793.099999994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23"/>
        <v>406261</v>
      </c>
      <c r="H145" s="2">
        <f t="shared" si="13"/>
        <v>47166973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673597.36821785569</v>
      </c>
      <c r="Q145" s="2">
        <f>IF(P145&gt;Graph!$G$1*1000,Graph!$G$1*1000,P145)</f>
        <v>420000</v>
      </c>
      <c r="R145" s="2">
        <f t="shared" si="16"/>
        <v>48798969</v>
      </c>
      <c r="S145" s="2">
        <f t="shared" si="17"/>
        <v>406261</v>
      </c>
      <c r="T145" s="2">
        <f t="shared" si="18"/>
        <v>13739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35289860.999999993</v>
      </c>
      <c r="Z145" s="2" t="str">
        <f t="shared" si="8"/>
        <v>HERE</v>
      </c>
      <c r="AA145" s="2">
        <f>IF(Z145="HERE",Y145,AA144+Graph!$G$1*1000)</f>
        <v>35289860.999999993</v>
      </c>
      <c r="AB145" s="2">
        <f t="shared" si="21"/>
        <v>-30810</v>
      </c>
      <c r="AC145" s="2">
        <f t="shared" si="9"/>
        <v>13509108</v>
      </c>
      <c r="AD145" s="3">
        <f t="shared" si="10"/>
        <v>35289860.999999993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31753811.299999993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23"/>
        <v>406261</v>
      </c>
      <c r="H146" s="2">
        <f t="shared" si="13"/>
        <v>47573234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676791.7273928225</v>
      </c>
      <c r="Q146" s="2">
        <f>IF(P146&gt;Graph!$G$1*1000,Graph!$G$1*1000,P146)</f>
        <v>420000</v>
      </c>
      <c r="R146" s="2">
        <f t="shared" si="16"/>
        <v>49218969</v>
      </c>
      <c r="S146" s="2">
        <f t="shared" si="17"/>
        <v>406261</v>
      </c>
      <c r="T146" s="2">
        <f t="shared" si="18"/>
        <v>13739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35206744.999999993</v>
      </c>
      <c r="Z146" s="2" t="str">
        <f t="shared" si="8"/>
        <v>HERE</v>
      </c>
      <c r="AA146" s="2">
        <f>IF(Z146="HERE",Y146,AA145+Graph!$G$1*1000)</f>
        <v>35206744.999999993</v>
      </c>
      <c r="AB146" s="2">
        <f t="shared" si="21"/>
        <v>-83116</v>
      </c>
      <c r="AC146" s="2">
        <f t="shared" si="9"/>
        <v>14012224</v>
      </c>
      <c r="AD146" s="3">
        <f t="shared" si="10"/>
        <v>35206744.999999993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31783434.549999993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23"/>
        <v>406261</v>
      </c>
      <c r="H147" s="2">
        <f t="shared" si="13"/>
        <v>47979495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679986.08656778932</v>
      </c>
      <c r="Q147" s="2">
        <f>IF(P147&gt;Graph!$G$1*1000,Graph!$G$1*1000,P147)</f>
        <v>420000</v>
      </c>
      <c r="R147" s="2">
        <f t="shared" si="16"/>
        <v>49638969</v>
      </c>
      <c r="S147" s="2">
        <f t="shared" si="17"/>
        <v>406261</v>
      </c>
      <c r="T147" s="2">
        <f t="shared" si="18"/>
        <v>13739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35082141.999999993</v>
      </c>
      <c r="Z147" s="2" t="str">
        <f t="shared" si="8"/>
        <v>HERE</v>
      </c>
      <c r="AA147" s="2">
        <f>IF(Z147="HERE",Y147,AA146+Graph!$G$1*1000)</f>
        <v>35082141.999999993</v>
      </c>
      <c r="AB147" s="2">
        <f t="shared" si="21"/>
        <v>-124603</v>
      </c>
      <c r="AC147" s="2">
        <f t="shared" si="9"/>
        <v>14556827</v>
      </c>
      <c r="AD147" s="3">
        <f t="shared" si="10"/>
        <v>35082141.999999993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31754923.749999996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23"/>
        <v>406261</v>
      </c>
      <c r="H148" s="2">
        <f t="shared" si="13"/>
        <v>48385756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683180.44574275613</v>
      </c>
      <c r="Q148" s="2">
        <f>IF(P148&gt;Graph!$G$1*1000,Graph!$G$1*1000,P148)</f>
        <v>420000</v>
      </c>
      <c r="R148" s="2">
        <f t="shared" si="16"/>
        <v>50058969</v>
      </c>
      <c r="S148" s="2">
        <f t="shared" si="17"/>
        <v>406261</v>
      </c>
      <c r="T148" s="2">
        <f t="shared" si="18"/>
        <v>13739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34996779.999999993</v>
      </c>
      <c r="Z148" s="2" t="str">
        <f t="shared" si="8"/>
        <v>HERE</v>
      </c>
      <c r="AA148" s="2">
        <f>IF(Z148="HERE",Y148,AA147+Graph!$G$1*1000)</f>
        <v>34996779.999999993</v>
      </c>
      <c r="AB148" s="2">
        <f t="shared" si="21"/>
        <v>-85362</v>
      </c>
      <c r="AC148" s="2">
        <f t="shared" si="9"/>
        <v>15062189</v>
      </c>
      <c r="AD148" s="3">
        <f t="shared" si="10"/>
        <v>34996779.999999993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31714749.249999996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23"/>
        <v>406261</v>
      </c>
      <c r="H149" s="2">
        <f t="shared" si="13"/>
        <v>48792017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686374.80491769314</v>
      </c>
      <c r="Q149" s="2">
        <f>IF(P149&gt;Graph!$G$1*1000,Graph!$G$1*1000,P149)</f>
        <v>420000</v>
      </c>
      <c r="R149" s="2">
        <f t="shared" si="16"/>
        <v>50478969</v>
      </c>
      <c r="S149" s="2">
        <f t="shared" si="17"/>
        <v>406261</v>
      </c>
      <c r="T149" s="2">
        <f t="shared" si="18"/>
        <v>13739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35178817.999999993</v>
      </c>
      <c r="Z149" s="2" t="str">
        <f t="shared" si="8"/>
        <v>HERE</v>
      </c>
      <c r="AA149" s="2">
        <f>IF(Z149="HERE",Y149,AA148+Graph!$G$1*1000)</f>
        <v>35178817.999999993</v>
      </c>
      <c r="AB149" s="2">
        <f t="shared" si="21"/>
        <v>182038</v>
      </c>
      <c r="AC149" s="2">
        <f t="shared" si="9"/>
        <v>15300151</v>
      </c>
      <c r="AD149" s="3">
        <f t="shared" si="10"/>
        <v>35178817.999999993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31905537.599999994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23"/>
        <v>406261</v>
      </c>
      <c r="H150" s="2">
        <f t="shared" si="13"/>
        <v>49198278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689569.16409265995</v>
      </c>
      <c r="Q150" s="2">
        <f>IF(P150&gt;Graph!$G$1*1000,Graph!$G$1*1000,P150)</f>
        <v>420000</v>
      </c>
      <c r="R150" s="2">
        <f t="shared" si="16"/>
        <v>50898969</v>
      </c>
      <c r="S150" s="2">
        <f t="shared" si="17"/>
        <v>406261</v>
      </c>
      <c r="T150" s="2">
        <f t="shared" si="18"/>
        <v>13739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35322861.999999993</v>
      </c>
      <c r="Z150" s="2" t="str">
        <f t="shared" si="8"/>
        <v>HERE</v>
      </c>
      <c r="AA150" s="2">
        <f>IF(Z150="HERE",Y150,AA149+Graph!$G$1*1000)</f>
        <v>35322861.999999993</v>
      </c>
      <c r="AB150" s="2">
        <f t="shared" si="21"/>
        <v>144044</v>
      </c>
      <c r="AC150" s="2">
        <f t="shared" si="9"/>
        <v>15576107</v>
      </c>
      <c r="AD150" s="3">
        <f t="shared" si="10"/>
        <v>35322861.999999993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32045705.899999995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23"/>
        <v>406261</v>
      </c>
      <c r="H151" s="2">
        <f t="shared" si="13"/>
        <v>49604539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692763.52326762676</v>
      </c>
      <c r="Q151" s="2">
        <f>IF(P151&gt;Graph!$G$1*1000,Graph!$G$1*1000,P151)</f>
        <v>420000</v>
      </c>
      <c r="R151" s="2">
        <f t="shared" si="16"/>
        <v>51318969</v>
      </c>
      <c r="S151" s="2">
        <f t="shared" si="17"/>
        <v>406261</v>
      </c>
      <c r="T151" s="2">
        <f t="shared" si="18"/>
        <v>13739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35377996.999999993</v>
      </c>
      <c r="Z151" s="2" t="str">
        <f t="shared" si="8"/>
        <v>HERE</v>
      </c>
      <c r="AA151" s="2">
        <f>IF(Z151="HERE",Y151,AA150+Graph!$G$1*1000)</f>
        <v>35377996.999999993</v>
      </c>
      <c r="AB151" s="2">
        <f t="shared" si="21"/>
        <v>55135</v>
      </c>
      <c r="AC151" s="2">
        <f t="shared" si="9"/>
        <v>15940972</v>
      </c>
      <c r="AD151" s="3">
        <f t="shared" si="10"/>
        <v>35377996.999999993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32159343.149999995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23"/>
        <v>406261</v>
      </c>
      <c r="H152" s="2">
        <f t="shared" si="13"/>
        <v>50010800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695957.88244259357</v>
      </c>
      <c r="Q152" s="2">
        <f>IF(P152&gt;Graph!$G$1*1000,Graph!$G$1*1000,P152)</f>
        <v>420000</v>
      </c>
      <c r="R152" s="2">
        <f t="shared" si="16"/>
        <v>51738969</v>
      </c>
      <c r="S152" s="2">
        <f t="shared" si="17"/>
        <v>406261</v>
      </c>
      <c r="T152" s="2">
        <f t="shared" si="18"/>
        <v>13739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35315886.999999993</v>
      </c>
      <c r="Z152" s="2" t="str">
        <f t="shared" si="8"/>
        <v>HERE</v>
      </c>
      <c r="AA152" s="2">
        <f>IF(Z152="HERE",Y152,AA151+Graph!$G$1*1000)</f>
        <v>35315886.999999993</v>
      </c>
      <c r="AB152" s="2">
        <f t="shared" si="21"/>
        <v>-62110</v>
      </c>
      <c r="AC152" s="2">
        <f t="shared" si="9"/>
        <v>16423082</v>
      </c>
      <c r="AD152" s="3">
        <f t="shared" si="10"/>
        <v>35315886.999999993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32296952.949999992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23"/>
        <v>406261</v>
      </c>
      <c r="H153" s="2">
        <f t="shared" si="13"/>
        <v>50417061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699152.24161756039</v>
      </c>
      <c r="Q153" s="2">
        <f>IF(P153&gt;Graph!$G$1*1000,Graph!$G$1*1000,P153)</f>
        <v>420000</v>
      </c>
      <c r="R153" s="2">
        <f t="shared" si="16"/>
        <v>52158969</v>
      </c>
      <c r="S153" s="2">
        <f t="shared" si="17"/>
        <v>406261</v>
      </c>
      <c r="T153" s="2">
        <f t="shared" si="18"/>
        <v>13739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35283432.999999993</v>
      </c>
      <c r="Z153" s="2" t="str">
        <f t="shared" si="8"/>
        <v>HERE</v>
      </c>
      <c r="AA153" s="2">
        <f>IF(Z153="HERE",Y153,AA152+Graph!$G$1*1000)</f>
        <v>35283432.999999993</v>
      </c>
      <c r="AB153" s="2">
        <f t="shared" si="21"/>
        <v>-32454</v>
      </c>
      <c r="AC153" s="2">
        <f t="shared" si="9"/>
        <v>16875536</v>
      </c>
      <c r="AD153" s="3">
        <f t="shared" si="10"/>
        <v>35283432.999999993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32297565.699999992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23"/>
        <v>406261</v>
      </c>
      <c r="H154" s="2">
        <f t="shared" si="13"/>
        <v>50823322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702346.6007925272</v>
      </c>
      <c r="Q154" s="2">
        <f>IF(P154&gt;Graph!$G$1*1000,Graph!$G$1*1000,P154)</f>
        <v>420000</v>
      </c>
      <c r="R154" s="2">
        <f t="shared" si="16"/>
        <v>52578969</v>
      </c>
      <c r="S154" s="2">
        <f t="shared" si="17"/>
        <v>406261</v>
      </c>
      <c r="T154" s="2">
        <f t="shared" si="18"/>
        <v>13739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35331526.999999993</v>
      </c>
      <c r="Z154" s="2" t="str">
        <f t="shared" si="8"/>
        <v>HERE</v>
      </c>
      <c r="AA154" s="2">
        <f>IF(Z154="HERE",Y154,AA153+Graph!$G$1*1000)</f>
        <v>35331526.999999993</v>
      </c>
      <c r="AB154" s="2">
        <f t="shared" si="21"/>
        <v>48094</v>
      </c>
      <c r="AC154" s="2">
        <f t="shared" si="9"/>
        <v>17247442</v>
      </c>
      <c r="AD154" s="3">
        <f t="shared" si="10"/>
        <v>35331526.999999993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32260973.099999994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23"/>
        <v>406261</v>
      </c>
      <c r="H155" s="2">
        <f t="shared" si="13"/>
        <v>51229583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705540.95996749401</v>
      </c>
      <c r="Q155" s="2">
        <f>IF(P155&gt;Graph!$G$1*1000,Graph!$G$1*1000,P155)</f>
        <v>420000</v>
      </c>
      <c r="R155" s="2">
        <f t="shared" si="16"/>
        <v>52998969</v>
      </c>
      <c r="S155" s="2">
        <f t="shared" si="17"/>
        <v>406261</v>
      </c>
      <c r="T155" s="2">
        <f t="shared" si="18"/>
        <v>13739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35416847.999999993</v>
      </c>
      <c r="Z155" s="2" t="str">
        <f t="shared" si="8"/>
        <v>HERE</v>
      </c>
      <c r="AA155" s="2">
        <f>IF(Z155="HERE",Y155,AA154+Graph!$G$1*1000)</f>
        <v>35416847.999999993</v>
      </c>
      <c r="AB155" s="2">
        <f t="shared" si="21"/>
        <v>85321</v>
      </c>
      <c r="AC155" s="2">
        <f t="shared" si="9"/>
        <v>17582121</v>
      </c>
      <c r="AD155" s="3">
        <f t="shared" si="10"/>
        <v>35416847.999999993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32130342.449999992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23"/>
        <v>406261</v>
      </c>
      <c r="H156" s="2">
        <f t="shared" si="13"/>
        <v>51635844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708735.31914246082</v>
      </c>
      <c r="Q156" s="2">
        <f>IF(P156&gt;Graph!$G$1*1000,Graph!$G$1*1000,P156)</f>
        <v>420000</v>
      </c>
      <c r="R156" s="2">
        <f t="shared" si="16"/>
        <v>53418969</v>
      </c>
      <c r="S156" s="2">
        <f t="shared" si="17"/>
        <v>406261</v>
      </c>
      <c r="T156" s="2">
        <f t="shared" si="18"/>
        <v>13739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35695128.999999993</v>
      </c>
      <c r="Z156" s="2" t="str">
        <f t="shared" si="8"/>
        <v>HERE</v>
      </c>
      <c r="AA156" s="2">
        <f>IF(Z156="HERE",Y156,AA155+Graph!$G$1*1000)</f>
        <v>35695128.999999993</v>
      </c>
      <c r="AB156" s="2">
        <f t="shared" si="21"/>
        <v>278281</v>
      </c>
      <c r="AC156" s="2">
        <f t="shared" si="9"/>
        <v>17723840</v>
      </c>
      <c r="AD156" s="3">
        <f t="shared" si="10"/>
        <v>35695128.999999993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32237160.149999995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23"/>
        <v>406261</v>
      </c>
      <c r="H157" s="2">
        <f t="shared" si="13"/>
        <v>52042105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711929.67831742764</v>
      </c>
      <c r="Q157" s="2">
        <f>IF(P157&gt;Graph!$G$1*1000,Graph!$G$1*1000,P157)</f>
        <v>420000</v>
      </c>
      <c r="R157" s="2">
        <f t="shared" si="16"/>
        <v>53838969</v>
      </c>
      <c r="S157" s="2">
        <f t="shared" si="17"/>
        <v>406261</v>
      </c>
      <c r="T157" s="2">
        <f t="shared" si="18"/>
        <v>13739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35922787.999999993</v>
      </c>
      <c r="Z157" s="2" t="str">
        <f t="shared" si="8"/>
        <v>HERE</v>
      </c>
      <c r="AA157" s="2">
        <f>IF(Z157="HERE",Y157,AA156+Graph!$G$1*1000)</f>
        <v>35922787.999999993</v>
      </c>
      <c r="AB157" s="2">
        <f t="shared" si="21"/>
        <v>227659</v>
      </c>
      <c r="AC157" s="2">
        <f t="shared" si="9"/>
        <v>17916181</v>
      </c>
      <c r="AD157" s="3">
        <f t="shared" si="10"/>
        <v>35922787.999999993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32317364.349999994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23"/>
        <v>406261</v>
      </c>
      <c r="H158" s="2">
        <f t="shared" si="13"/>
        <v>52448366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715124.03749239445</v>
      </c>
      <c r="Q158" s="2">
        <f>IF(P158&gt;Graph!$G$1*1000,Graph!$G$1*1000,P158)</f>
        <v>420000</v>
      </c>
      <c r="R158" s="2">
        <f t="shared" si="16"/>
        <v>54258969</v>
      </c>
      <c r="S158" s="2">
        <f t="shared" si="17"/>
        <v>406261</v>
      </c>
      <c r="T158" s="2">
        <f t="shared" si="18"/>
        <v>13739</v>
      </c>
      <c r="U158" s="2">
        <f t="shared" si="19"/>
        <v>420000</v>
      </c>
      <c r="V158" s="2">
        <f t="shared" si="28"/>
        <v>18322442</v>
      </c>
      <c r="W158" s="2">
        <f t="shared" si="20"/>
        <v>406261</v>
      </c>
      <c r="X158" s="2">
        <f t="shared" si="6"/>
        <v>13739</v>
      </c>
      <c r="Y158" s="2">
        <f t="shared" si="7"/>
        <v>35936526.999999993</v>
      </c>
      <c r="Z158" s="2" t="str">
        <f t="shared" si="8"/>
        <v>HERE</v>
      </c>
      <c r="AA158" s="2">
        <f>IF(Z158="HERE",Y158,AA157+Graph!$G$1*1000)</f>
        <v>35936526.999999993</v>
      </c>
      <c r="AB158" s="2">
        <f t="shared" si="21"/>
        <v>13739</v>
      </c>
      <c r="AC158" s="2">
        <f t="shared" si="9"/>
        <v>18322442</v>
      </c>
      <c r="AD158" s="3">
        <f t="shared" si="10"/>
        <v>35936526.999999993</v>
      </c>
      <c r="AE158" s="2">
        <f>IF(AE156&gt;=52800000,52800000,IF(AB137=Graph!G$1*1000,AE157+Graph!G$1*1000,AC158))</f>
        <v>18322442</v>
      </c>
      <c r="AF158" s="3">
        <f t="shared" si="11"/>
        <v>18322442</v>
      </c>
      <c r="AG158" s="3">
        <f t="shared" si="26"/>
        <v>32376821.749999996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23"/>
        <v>406261</v>
      </c>
      <c r="H159" s="2">
        <f t="shared" si="13"/>
        <v>52854627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718318.39666736126</v>
      </c>
      <c r="Q159" s="2">
        <f>IF(P159&gt;Graph!$G$1*1000,Graph!$G$1*1000,P159)</f>
        <v>420000</v>
      </c>
      <c r="R159" s="2">
        <f t="shared" si="16"/>
        <v>54678969</v>
      </c>
      <c r="S159" s="2">
        <f t="shared" si="17"/>
        <v>406261</v>
      </c>
      <c r="T159" s="2">
        <f t="shared" si="18"/>
        <v>13739</v>
      </c>
      <c r="U159" s="2">
        <f t="shared" si="19"/>
        <v>420000</v>
      </c>
      <c r="V159" s="2">
        <f t="shared" si="28"/>
        <v>18728703</v>
      </c>
      <c r="W159" s="2">
        <f t="shared" si="20"/>
        <v>406261</v>
      </c>
      <c r="X159" s="2">
        <f t="shared" si="6"/>
        <v>13739</v>
      </c>
      <c r="Y159" s="2">
        <f t="shared" si="7"/>
        <v>35950265.999999993</v>
      </c>
      <c r="Z159" s="2" t="str">
        <f t="shared" si="8"/>
        <v>HERE</v>
      </c>
      <c r="AA159" s="2">
        <f>IF(Z159="HERE",Y159,AA158+Graph!$G$1*1000)</f>
        <v>35950265.999999993</v>
      </c>
      <c r="AB159" s="2">
        <f t="shared" si="21"/>
        <v>13739</v>
      </c>
      <c r="AC159" s="2">
        <f t="shared" si="9"/>
        <v>18728703</v>
      </c>
      <c r="AD159" s="3">
        <f t="shared" si="10"/>
        <v>35950265.999999993</v>
      </c>
      <c r="AE159" s="2">
        <f>IF(AE157&gt;=52800000,52800000,IF(AB138=Graph!G$1*1000,AE158+Graph!G$1*1000,AC159))</f>
        <v>18728703</v>
      </c>
      <c r="AF159" s="3">
        <f t="shared" si="11"/>
        <v>18728703</v>
      </c>
      <c r="AG159" s="3">
        <f t="shared" si="26"/>
        <v>32356158.149999995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23"/>
        <v>406261</v>
      </c>
      <c r="H160" s="2">
        <f t="shared" si="13"/>
        <v>53260888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721512.75584232807</v>
      </c>
      <c r="Q160" s="2">
        <f>IF(P160&gt;Graph!$G$1*1000,Graph!$G$1*1000,P160)</f>
        <v>420000</v>
      </c>
      <c r="R160" s="2">
        <f t="shared" si="16"/>
        <v>55098969</v>
      </c>
      <c r="S160" s="2">
        <f t="shared" si="17"/>
        <v>406261</v>
      </c>
      <c r="T160" s="2">
        <f t="shared" si="18"/>
        <v>13739</v>
      </c>
      <c r="U160" s="2">
        <f t="shared" si="19"/>
        <v>420000</v>
      </c>
      <c r="V160" s="2">
        <f t="shared" si="28"/>
        <v>19134964</v>
      </c>
      <c r="W160" s="2">
        <f t="shared" si="20"/>
        <v>406261</v>
      </c>
      <c r="X160" s="2">
        <f t="shared" si="6"/>
        <v>13739</v>
      </c>
      <c r="Y160" s="2">
        <f t="shared" si="7"/>
        <v>35964004.999999993</v>
      </c>
      <c r="Z160" s="2" t="str">
        <f t="shared" si="8"/>
        <v>HERE</v>
      </c>
      <c r="AA160" s="2">
        <f>IF(Z160="HERE",Y160,AA159+Graph!$G$1*1000)</f>
        <v>35964004.999999993</v>
      </c>
      <c r="AB160" s="2">
        <f t="shared" si="21"/>
        <v>13739</v>
      </c>
      <c r="AC160" s="2">
        <f t="shared" si="9"/>
        <v>19134964</v>
      </c>
      <c r="AD160" s="3">
        <f t="shared" si="10"/>
        <v>35964004.999999993</v>
      </c>
      <c r="AE160" s="2">
        <f>IF(AE158&gt;=52800000,52800000,IF(AB139=Graph!G$1*1000,AE159+Graph!G$1*1000,AC160))</f>
        <v>19134964</v>
      </c>
      <c r="AF160" s="3">
        <f t="shared" si="11"/>
        <v>19134964</v>
      </c>
      <c r="AG160" s="3">
        <f t="shared" si="26"/>
        <v>32325682.149999995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23"/>
        <v>406261</v>
      </c>
      <c r="H161" s="2">
        <f t="shared" si="13"/>
        <v>53667149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724707.11501729488</v>
      </c>
      <c r="Q161" s="2">
        <f>IF(P161&gt;Graph!$G$1*1000,Graph!$G$1*1000,P161)</f>
        <v>420000</v>
      </c>
      <c r="R161" s="2">
        <f t="shared" si="16"/>
        <v>55518969</v>
      </c>
      <c r="S161" s="2">
        <f t="shared" si="17"/>
        <v>406261</v>
      </c>
      <c r="T161" s="2">
        <f t="shared" si="18"/>
        <v>13739</v>
      </c>
      <c r="U161" s="2">
        <f t="shared" si="19"/>
        <v>420000</v>
      </c>
      <c r="V161" s="2">
        <f t="shared" si="28"/>
        <v>19541225</v>
      </c>
      <c r="W161" s="2">
        <f t="shared" si="20"/>
        <v>406261</v>
      </c>
      <c r="X161" s="2">
        <f t="shared" si="6"/>
        <v>13739</v>
      </c>
      <c r="Y161" s="2">
        <f t="shared" si="7"/>
        <v>35977743.999999993</v>
      </c>
      <c r="Z161" s="2" t="str">
        <f t="shared" si="8"/>
        <v>HERE</v>
      </c>
      <c r="AA161" s="2">
        <f>IF(Z161="HERE",Y161,AA160+Graph!$G$1*1000)</f>
        <v>35977743.999999993</v>
      </c>
      <c r="AB161" s="2">
        <f t="shared" si="21"/>
        <v>13739</v>
      </c>
      <c r="AC161" s="2">
        <f t="shared" si="9"/>
        <v>19541225</v>
      </c>
      <c r="AD161" s="3">
        <f t="shared" si="10"/>
        <v>35977743.999999993</v>
      </c>
      <c r="AE161" s="2">
        <f>IF(AE159&gt;=52800000,52800000,IF(AB140=Graph!G$1*1000,AE160+Graph!G$1*1000,AC161))</f>
        <v>19541225</v>
      </c>
      <c r="AF161" s="3">
        <f t="shared" si="11"/>
        <v>19541225</v>
      </c>
      <c r="AG161" s="3">
        <f t="shared" si="26"/>
        <v>32283643.599999994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23"/>
        <v>406261</v>
      </c>
      <c r="H162" s="2">
        <f t="shared" si="13"/>
        <v>54073410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727901.47419223189</v>
      </c>
      <c r="Q162" s="2">
        <f>IF(P162&gt;Graph!$G$1*1000,Graph!$G$1*1000,P162)</f>
        <v>420000</v>
      </c>
      <c r="R162" s="2">
        <f t="shared" si="16"/>
        <v>55938969</v>
      </c>
      <c r="S162" s="2">
        <f t="shared" si="17"/>
        <v>406261</v>
      </c>
      <c r="T162" s="2">
        <f t="shared" si="18"/>
        <v>13739</v>
      </c>
      <c r="U162" s="2">
        <f t="shared" si="19"/>
        <v>420000</v>
      </c>
      <c r="V162" s="2">
        <f t="shared" si="28"/>
        <v>19947486</v>
      </c>
      <c r="W162" s="2">
        <f t="shared" si="20"/>
        <v>406261</v>
      </c>
      <c r="X162" s="2">
        <f t="shared" si="6"/>
        <v>13739</v>
      </c>
      <c r="Y162" s="2">
        <f t="shared" si="7"/>
        <v>35991482.999999993</v>
      </c>
      <c r="Z162" s="2" t="str">
        <f t="shared" si="8"/>
        <v>HERE</v>
      </c>
      <c r="AA162" s="2">
        <f>IF(Z162="HERE",Y162,AA161+Graph!$G$1*1000)</f>
        <v>35991482.999999993</v>
      </c>
      <c r="AB162" s="2">
        <f t="shared" si="21"/>
        <v>13739</v>
      </c>
      <c r="AC162" s="2">
        <f t="shared" si="9"/>
        <v>19947486</v>
      </c>
      <c r="AD162" s="3">
        <f t="shared" si="10"/>
        <v>35991482.999999993</v>
      </c>
      <c r="AE162" s="2">
        <f>IF(AE160&gt;=52800000,52800000,IF(AB141=Graph!G$1*1000,AE161+Graph!G$1*1000,AC162))</f>
        <v>19947486</v>
      </c>
      <c r="AF162" s="3">
        <f t="shared" si="11"/>
        <v>19947486</v>
      </c>
      <c r="AG162" s="3">
        <f t="shared" si="26"/>
        <v>32194927.299999993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23"/>
        <v>406261</v>
      </c>
      <c r="H163" s="2">
        <f t="shared" si="13"/>
        <v>54479671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731095.83336719871</v>
      </c>
      <c r="Q163" s="2">
        <f>IF(P163&gt;Graph!$G$1*1000,Graph!$G$1*1000,P163)</f>
        <v>420000</v>
      </c>
      <c r="R163" s="2">
        <f t="shared" si="16"/>
        <v>56358969</v>
      </c>
      <c r="S163" s="2">
        <f t="shared" si="17"/>
        <v>406261</v>
      </c>
      <c r="T163" s="2">
        <f t="shared" si="18"/>
        <v>13739</v>
      </c>
      <c r="U163" s="2">
        <f t="shared" si="19"/>
        <v>420000</v>
      </c>
      <c r="V163" s="2">
        <f t="shared" si="28"/>
        <v>20353747</v>
      </c>
      <c r="W163" s="2">
        <f t="shared" si="20"/>
        <v>406261</v>
      </c>
      <c r="X163" s="2">
        <f t="shared" si="6"/>
        <v>13739</v>
      </c>
      <c r="Y163" s="2">
        <f t="shared" si="7"/>
        <v>36005221.999999993</v>
      </c>
      <c r="Z163" s="2" t="str">
        <f t="shared" si="8"/>
        <v>HERE</v>
      </c>
      <c r="AA163" s="2">
        <f>IF(Z163="HERE",Y163,AA162+Graph!$G$1*1000)</f>
        <v>36005221.999999993</v>
      </c>
      <c r="AB163" s="2">
        <f t="shared" si="21"/>
        <v>13739</v>
      </c>
      <c r="AC163" s="2">
        <f t="shared" si="9"/>
        <v>20353747</v>
      </c>
      <c r="AD163" s="3">
        <f t="shared" si="10"/>
        <v>36005221.999999993</v>
      </c>
      <c r="AE163" s="2">
        <f>IF(AE161&gt;=52800000,52800000,IF(AB142=Graph!G$1*1000,AE162+Graph!G$1*1000,AC163))</f>
        <v>20353747</v>
      </c>
      <c r="AF163" s="3">
        <f t="shared" si="11"/>
        <v>20353747</v>
      </c>
      <c r="AG163" s="3">
        <f t="shared" si="26"/>
        <v>32335166.999999996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23"/>
        <v>406261</v>
      </c>
      <c r="H164" s="2">
        <f t="shared" si="13"/>
        <v>54885932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734290.19254216552</v>
      </c>
      <c r="Q164" s="2">
        <f>IF(P164&gt;Graph!$G$1*1000,Graph!$G$1*1000,P164)</f>
        <v>420000</v>
      </c>
      <c r="R164" s="2">
        <f t="shared" si="16"/>
        <v>56778969</v>
      </c>
      <c r="S164" s="2">
        <f t="shared" si="17"/>
        <v>406261</v>
      </c>
      <c r="T164" s="2">
        <f t="shared" si="18"/>
        <v>13739</v>
      </c>
      <c r="U164" s="2">
        <f t="shared" si="19"/>
        <v>420000</v>
      </c>
      <c r="V164" s="2">
        <f t="shared" si="28"/>
        <v>20760008</v>
      </c>
      <c r="W164" s="2">
        <f t="shared" si="20"/>
        <v>406261</v>
      </c>
      <c r="X164" s="2">
        <f t="shared" si="6"/>
        <v>13739</v>
      </c>
      <c r="Y164" s="2">
        <f t="shared" si="7"/>
        <v>36018960.999999993</v>
      </c>
      <c r="Z164" s="2" t="str">
        <f t="shared" si="8"/>
        <v>HERE</v>
      </c>
      <c r="AA164" s="2">
        <f>IF(Z164="HERE",Y164,AA163+Graph!$G$1*1000)</f>
        <v>36018960.999999993</v>
      </c>
      <c r="AB164" s="2">
        <f t="shared" si="21"/>
        <v>13739</v>
      </c>
      <c r="AC164" s="2">
        <f t="shared" si="9"/>
        <v>20760008</v>
      </c>
      <c r="AD164" s="3">
        <f t="shared" si="10"/>
        <v>36018960.999999993</v>
      </c>
      <c r="AE164" s="2">
        <f>IF(AE162&gt;=52800000,52800000,IF(AB143=Graph!G$1*1000,AE163+Graph!G$1*1000,AC164))</f>
        <v>20760008</v>
      </c>
      <c r="AF164" s="3">
        <f t="shared" si="11"/>
        <v>20760008</v>
      </c>
      <c r="AG164" s="3">
        <f t="shared" si="26"/>
        <v>32413558.999999996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23"/>
        <v>406261</v>
      </c>
      <c r="H165" s="2">
        <f t="shared" si="13"/>
        <v>55292193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737484.55171713233</v>
      </c>
      <c r="Q165" s="2">
        <f>IF(P165&gt;Graph!$G$1*1000,Graph!$G$1*1000,P165)</f>
        <v>420000</v>
      </c>
      <c r="R165" s="2">
        <f t="shared" si="16"/>
        <v>57198969</v>
      </c>
      <c r="S165" s="2">
        <f t="shared" si="17"/>
        <v>406261</v>
      </c>
      <c r="T165" s="2">
        <f t="shared" si="18"/>
        <v>13739</v>
      </c>
      <c r="U165" s="2">
        <f t="shared" si="19"/>
        <v>420000</v>
      </c>
      <c r="V165" s="2">
        <f t="shared" si="28"/>
        <v>21166269</v>
      </c>
      <c r="W165" s="2">
        <f t="shared" si="20"/>
        <v>406261</v>
      </c>
      <c r="X165" s="2">
        <f t="shared" si="6"/>
        <v>13739</v>
      </c>
      <c r="Y165" s="2">
        <f t="shared" si="7"/>
        <v>36032699.999999993</v>
      </c>
      <c r="Z165" s="2" t="str">
        <f t="shared" si="8"/>
        <v>HERE</v>
      </c>
      <c r="AA165" s="2">
        <f>IF(Z165="HERE",Y165,AA164+Graph!$G$1*1000)</f>
        <v>36032699.999999993</v>
      </c>
      <c r="AB165" s="2">
        <f t="shared" si="21"/>
        <v>13739</v>
      </c>
      <c r="AC165" s="2">
        <f t="shared" si="9"/>
        <v>21166269</v>
      </c>
      <c r="AD165" s="3">
        <f t="shared" si="10"/>
        <v>36032699.999999993</v>
      </c>
      <c r="AE165" s="2">
        <f>IF(AE163&gt;=52800000,52800000,IF(AB144=Graph!G$1*1000,AE164+Graph!G$1*1000,AC165))</f>
        <v>21166269</v>
      </c>
      <c r="AF165" s="3">
        <f t="shared" si="11"/>
        <v>21166269</v>
      </c>
      <c r="AG165" s="3">
        <f t="shared" si="26"/>
        <v>32441518.799999993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si="23"/>
        <v>406261</v>
      </c>
      <c r="H166" s="2">
        <f t="shared" si="13"/>
        <v>55698454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740678.91089209914</v>
      </c>
      <c r="Q166" s="2">
        <f>IF(P166&gt;Graph!$G$1*1000,Graph!$G$1*1000,P166)</f>
        <v>420000</v>
      </c>
      <c r="R166" s="2">
        <f t="shared" si="16"/>
        <v>57618969</v>
      </c>
      <c r="S166" s="2">
        <f t="shared" si="17"/>
        <v>406261</v>
      </c>
      <c r="T166" s="2">
        <f t="shared" si="18"/>
        <v>13739</v>
      </c>
      <c r="U166" s="2">
        <f t="shared" si="19"/>
        <v>420000</v>
      </c>
      <c r="V166" s="2">
        <f t="shared" si="28"/>
        <v>21572530</v>
      </c>
      <c r="W166" s="2">
        <f t="shared" si="20"/>
        <v>406261</v>
      </c>
      <c r="X166" s="2">
        <f t="shared" si="6"/>
        <v>13739</v>
      </c>
      <c r="Y166" s="2">
        <f t="shared" si="7"/>
        <v>36046438.999999993</v>
      </c>
      <c r="Z166" s="2" t="str">
        <f t="shared" si="8"/>
        <v>HERE</v>
      </c>
      <c r="AA166" s="2">
        <f>IF(Z166="HERE",Y166,AA165+Graph!$G$1*1000)</f>
        <v>36046438.999999993</v>
      </c>
      <c r="AB166" s="2">
        <f t="shared" si="21"/>
        <v>13739</v>
      </c>
      <c r="AC166" s="2">
        <f t="shared" si="9"/>
        <v>21572530</v>
      </c>
      <c r="AD166" s="3">
        <f t="shared" si="10"/>
        <v>36046438.999999993</v>
      </c>
      <c r="AE166" s="2">
        <f>IF(AE164&gt;=52800000,52800000,IF(AB145=Graph!G$1*1000,AE165+Graph!G$1*1000,AC166))</f>
        <v>21572530</v>
      </c>
      <c r="AF166" s="3">
        <f t="shared" si="11"/>
        <v>21572530</v>
      </c>
      <c r="AG166" s="3">
        <f t="shared" si="26"/>
        <v>32436330.299999993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23"/>
        <v>406261</v>
      </c>
      <c r="H167" s="2">
        <f t="shared" si="13"/>
        <v>56104715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743873.27006706595</v>
      </c>
      <c r="Q167" s="2">
        <f>IF(P167&gt;Graph!$G$1*1000,Graph!$G$1*1000,P167)</f>
        <v>420000</v>
      </c>
      <c r="R167" s="2">
        <f t="shared" si="16"/>
        <v>58038969</v>
      </c>
      <c r="S167" s="2">
        <f t="shared" si="17"/>
        <v>406261</v>
      </c>
      <c r="T167" s="2">
        <f t="shared" si="18"/>
        <v>13739</v>
      </c>
      <c r="U167" s="2">
        <f t="shared" si="19"/>
        <v>420000</v>
      </c>
      <c r="V167" s="2">
        <f t="shared" si="28"/>
        <v>21978791</v>
      </c>
      <c r="W167" s="2">
        <f t="shared" si="20"/>
        <v>406261</v>
      </c>
      <c r="X167" s="2">
        <f t="shared" si="6"/>
        <v>13739</v>
      </c>
      <c r="Y167" s="2">
        <f t="shared" si="7"/>
        <v>36060177.999999993</v>
      </c>
      <c r="Z167" s="2" t="str">
        <f t="shared" si="8"/>
        <v>HERE</v>
      </c>
      <c r="AA167" s="2">
        <f>IF(Z167="HERE",Y167,AA166+Graph!$G$1*1000)</f>
        <v>36060177.999999993</v>
      </c>
      <c r="AB167" s="2">
        <f t="shared" si="21"/>
        <v>13739</v>
      </c>
      <c r="AC167" s="2">
        <f t="shared" si="9"/>
        <v>21978791</v>
      </c>
      <c r="AD167" s="3">
        <f t="shared" si="10"/>
        <v>36060177.999999993</v>
      </c>
      <c r="AE167" s="2">
        <f>IF(AE165&gt;=52800000,52800000,IF(AB146=Graph!G$1*1000,AE166+Graph!G$1*1000,AC167))</f>
        <v>21978791</v>
      </c>
      <c r="AF167" s="3">
        <f t="shared" si="11"/>
        <v>21978791</v>
      </c>
      <c r="AG167" s="3">
        <f t="shared" si="26"/>
        <v>32386681.699999992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23"/>
        <v>406261</v>
      </c>
      <c r="H168" s="2">
        <f t="shared" si="13"/>
        <v>56510976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747067.62924203277</v>
      </c>
      <c r="Q168" s="2">
        <f>IF(P168&gt;Graph!$G$1*1000,Graph!$G$1*1000,P168)</f>
        <v>420000</v>
      </c>
      <c r="R168" s="2">
        <f t="shared" si="16"/>
        <v>58458969</v>
      </c>
      <c r="S168" s="2">
        <f t="shared" si="17"/>
        <v>406261</v>
      </c>
      <c r="T168" s="2">
        <f t="shared" si="18"/>
        <v>13739</v>
      </c>
      <c r="U168" s="2">
        <f t="shared" si="19"/>
        <v>420000</v>
      </c>
      <c r="V168" s="2">
        <f t="shared" si="28"/>
        <v>22385052</v>
      </c>
      <c r="W168" s="2">
        <f t="shared" si="20"/>
        <v>406261</v>
      </c>
      <c r="X168" s="2">
        <f t="shared" si="6"/>
        <v>13739</v>
      </c>
      <c r="Y168" s="2">
        <f t="shared" si="7"/>
        <v>36073916.999999993</v>
      </c>
      <c r="Z168" s="2" t="str">
        <f t="shared" si="8"/>
        <v>HERE</v>
      </c>
      <c r="AA168" s="2">
        <f>IF(Z168="HERE",Y168,AA167+Graph!$G$1*1000)</f>
        <v>36073916.999999993</v>
      </c>
      <c r="AB168" s="2">
        <f t="shared" si="21"/>
        <v>13739</v>
      </c>
      <c r="AC168" s="2">
        <f t="shared" si="9"/>
        <v>22385052</v>
      </c>
      <c r="AD168" s="3">
        <f t="shared" si="10"/>
        <v>36073916.999999993</v>
      </c>
      <c r="AE168" s="2">
        <f>IF(AE166&gt;=52800000,52800000,IF(AB147=Graph!G$1*1000,AE167+Graph!G$1*1000,AC168))</f>
        <v>22385052</v>
      </c>
      <c r="AF168" s="3">
        <f t="shared" si="11"/>
        <v>22385052</v>
      </c>
      <c r="AG168" s="3">
        <f t="shared" si="26"/>
        <v>32301769.149999995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23"/>
        <v>406261</v>
      </c>
      <c r="H169" s="2">
        <f t="shared" si="13"/>
        <v>56917237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750261.98841699958</v>
      </c>
      <c r="Q169" s="2">
        <f>IF(P169&gt;Graph!$G$1*1000,Graph!$G$1*1000,P169)</f>
        <v>420000</v>
      </c>
      <c r="R169" s="2">
        <f t="shared" si="16"/>
        <v>58878969</v>
      </c>
      <c r="S169" s="2">
        <f t="shared" si="17"/>
        <v>406261</v>
      </c>
      <c r="T169" s="2">
        <f t="shared" si="18"/>
        <v>13739</v>
      </c>
      <c r="U169" s="2">
        <f t="shared" si="19"/>
        <v>420000</v>
      </c>
      <c r="V169" s="2">
        <f t="shared" si="28"/>
        <v>22791313</v>
      </c>
      <c r="W169" s="2">
        <f t="shared" si="20"/>
        <v>406261</v>
      </c>
      <c r="X169" s="2">
        <f t="shared" si="6"/>
        <v>13739</v>
      </c>
      <c r="Y169" s="2">
        <f t="shared" si="7"/>
        <v>36087655.999999993</v>
      </c>
      <c r="Z169" s="2" t="str">
        <f t="shared" si="8"/>
        <v>HERE</v>
      </c>
      <c r="AA169" s="2">
        <f>IF(Z169="HERE",Y169,AA168+Graph!$G$1*1000)</f>
        <v>36087655.999999993</v>
      </c>
      <c r="AB169" s="2">
        <f t="shared" si="21"/>
        <v>13739</v>
      </c>
      <c r="AC169" s="2">
        <f t="shared" si="9"/>
        <v>22791313</v>
      </c>
      <c r="AD169" s="3">
        <f t="shared" si="10"/>
        <v>36087655.999999993</v>
      </c>
      <c r="AE169" s="2">
        <f>IF(AE167&gt;=52800000,52800000,IF(AB148=Graph!G$1*1000,AE168+Graph!G$1*1000,AC169))</f>
        <v>22791313</v>
      </c>
      <c r="AF169" s="3">
        <f t="shared" si="11"/>
        <v>22791313</v>
      </c>
      <c r="AG169" s="3">
        <f t="shared" si="26"/>
        <v>32250211.449999992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23"/>
        <v>406261</v>
      </c>
      <c r="H170" s="2">
        <f t="shared" si="13"/>
        <v>57323498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753456.34759196639</v>
      </c>
      <c r="Q170" s="2">
        <f>IF(P170&gt;Graph!$G$1*1000,Graph!$G$1*1000,P170)</f>
        <v>420000</v>
      </c>
      <c r="R170" s="2">
        <f t="shared" si="16"/>
        <v>59298969</v>
      </c>
      <c r="S170" s="2">
        <f t="shared" si="17"/>
        <v>406261</v>
      </c>
      <c r="T170" s="2">
        <f t="shared" si="18"/>
        <v>13739</v>
      </c>
      <c r="U170" s="2">
        <f t="shared" si="19"/>
        <v>420000</v>
      </c>
      <c r="V170" s="2">
        <f t="shared" si="28"/>
        <v>23197574</v>
      </c>
      <c r="W170" s="2">
        <f t="shared" si="20"/>
        <v>406261</v>
      </c>
      <c r="X170" s="2">
        <f t="shared" si="6"/>
        <v>13739</v>
      </c>
      <c r="Y170" s="2">
        <f t="shared" si="7"/>
        <v>36101394.999999993</v>
      </c>
      <c r="Z170" s="2" t="str">
        <f t="shared" si="8"/>
        <v>HERE</v>
      </c>
      <c r="AA170" s="2">
        <f>IF(Z170="HERE",Y170,AA169+Graph!$G$1*1000)</f>
        <v>36101394.999999993</v>
      </c>
      <c r="AB170" s="2">
        <f t="shared" si="21"/>
        <v>13739</v>
      </c>
      <c r="AC170" s="2">
        <f t="shared" si="9"/>
        <v>23197574</v>
      </c>
      <c r="AD170" s="3">
        <f t="shared" si="10"/>
        <v>36101394.999999993</v>
      </c>
      <c r="AE170" s="2">
        <f>IF(AE168&gt;=52800000,52800000,IF(AB149=Graph!G$1*1000,AE169+Graph!G$1*1000,AC170))</f>
        <v>23197574</v>
      </c>
      <c r="AF170" s="3">
        <f t="shared" si="11"/>
        <v>23197574</v>
      </c>
      <c r="AG170" s="3">
        <f t="shared" si="26"/>
        <v>32425943.749999996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23"/>
        <v>406261</v>
      </c>
      <c r="H171" s="2">
        <f t="shared" si="13"/>
        <v>57729759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756650.7067669332</v>
      </c>
      <c r="Q171" s="2">
        <f>IF(P171&gt;Graph!$G$1*1000,Graph!$G$1*1000,P171)</f>
        <v>420000</v>
      </c>
      <c r="R171" s="2">
        <f t="shared" si="16"/>
        <v>59718969</v>
      </c>
      <c r="S171" s="2">
        <f t="shared" si="17"/>
        <v>406261</v>
      </c>
      <c r="T171" s="2">
        <f t="shared" si="18"/>
        <v>13739</v>
      </c>
      <c r="U171" s="2">
        <f t="shared" si="19"/>
        <v>420000</v>
      </c>
      <c r="V171" s="2">
        <f t="shared" si="28"/>
        <v>23603835</v>
      </c>
      <c r="W171" s="2">
        <f t="shared" si="20"/>
        <v>406261</v>
      </c>
      <c r="X171" s="2">
        <f t="shared" si="6"/>
        <v>13739</v>
      </c>
      <c r="Y171" s="2">
        <f t="shared" si="7"/>
        <v>36115133.999999993</v>
      </c>
      <c r="Z171" s="2" t="str">
        <f t="shared" si="8"/>
        <v>HERE</v>
      </c>
      <c r="AA171" s="2">
        <f>IF(Z171="HERE",Y171,AA170+Graph!$G$1*1000)</f>
        <v>36115133.999999993</v>
      </c>
      <c r="AB171" s="2">
        <f t="shared" si="21"/>
        <v>13739</v>
      </c>
      <c r="AC171" s="2">
        <f t="shared" si="9"/>
        <v>23603835</v>
      </c>
      <c r="AD171" s="3">
        <f t="shared" si="10"/>
        <v>36115133.999999993</v>
      </c>
      <c r="AE171" s="2">
        <f>IF(AE169&gt;=52800000,52800000,IF(AB150=Graph!G$1*1000,AE170+Graph!G$1*1000,AC171))</f>
        <v>23603835</v>
      </c>
      <c r="AF171" s="3">
        <f t="shared" si="11"/>
        <v>23603835</v>
      </c>
      <c r="AG171" s="3">
        <f t="shared" si="26"/>
        <v>32569381.149999995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23"/>
        <v>406261</v>
      </c>
      <c r="H172" s="2">
        <f t="shared" si="13"/>
        <v>58136020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759845.06594190001</v>
      </c>
      <c r="Q172" s="2">
        <f>IF(P172&gt;Graph!$G$1*1000,Graph!$G$1*1000,P172)</f>
        <v>420000</v>
      </c>
      <c r="R172" s="2">
        <f t="shared" si="16"/>
        <v>60138969</v>
      </c>
      <c r="S172" s="2">
        <f t="shared" si="17"/>
        <v>406261</v>
      </c>
      <c r="T172" s="2">
        <f t="shared" si="18"/>
        <v>13739</v>
      </c>
      <c r="U172" s="2">
        <f t="shared" si="19"/>
        <v>420000</v>
      </c>
      <c r="V172" s="2">
        <f t="shared" si="28"/>
        <v>24010096</v>
      </c>
      <c r="W172" s="2">
        <f t="shared" si="20"/>
        <v>406261</v>
      </c>
      <c r="X172" s="2">
        <f t="shared" si="6"/>
        <v>13739</v>
      </c>
      <c r="Y172" s="2">
        <f t="shared" si="7"/>
        <v>36128872.999999993</v>
      </c>
      <c r="Z172" s="2" t="str">
        <f t="shared" si="8"/>
        <v>HERE</v>
      </c>
      <c r="AA172" s="2">
        <f>IF(Z172="HERE",Y172,AA171+Graph!$G$1*1000)</f>
        <v>36128872.999999993</v>
      </c>
      <c r="AB172" s="2">
        <f t="shared" si="21"/>
        <v>13739</v>
      </c>
      <c r="AC172" s="2">
        <f t="shared" si="9"/>
        <v>24010096</v>
      </c>
      <c r="AD172" s="3">
        <f t="shared" si="10"/>
        <v>36128872.999999993</v>
      </c>
      <c r="AE172" s="2">
        <f>IF(AE170&gt;=52800000,52800000,IF(AB151=Graph!G$1*1000,AE171+Graph!G$1*1000,AC172))</f>
        <v>24010096</v>
      </c>
      <c r="AF172" s="3">
        <f t="shared" si="11"/>
        <v>24010096</v>
      </c>
      <c r="AG172" s="3">
        <f t="shared" si="26"/>
        <v>32637245.899999995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23"/>
        <v>406261</v>
      </c>
      <c r="H173" s="2">
        <f t="shared" si="13"/>
        <v>58542281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763039.42511686683</v>
      </c>
      <c r="Q173" s="2">
        <f>IF(P173&gt;Graph!$G$1*1000,Graph!$G$1*1000,P173)</f>
        <v>420000</v>
      </c>
      <c r="R173" s="2">
        <f t="shared" si="16"/>
        <v>60558969</v>
      </c>
      <c r="S173" s="2">
        <f t="shared" si="17"/>
        <v>406261</v>
      </c>
      <c r="T173" s="2">
        <f t="shared" si="18"/>
        <v>13739</v>
      </c>
      <c r="U173" s="2">
        <f t="shared" si="19"/>
        <v>420000</v>
      </c>
      <c r="V173" s="2">
        <f t="shared" si="28"/>
        <v>24416357</v>
      </c>
      <c r="W173" s="2">
        <f t="shared" si="20"/>
        <v>406261</v>
      </c>
      <c r="X173" s="2">
        <f t="shared" si="6"/>
        <v>13739</v>
      </c>
      <c r="Y173" s="2">
        <f t="shared" si="7"/>
        <v>36142611.999999993</v>
      </c>
      <c r="Z173" s="2" t="str">
        <f t="shared" si="8"/>
        <v>HERE</v>
      </c>
      <c r="AA173" s="2">
        <f>IF(Z173="HERE",Y173,AA172+Graph!$G$1*1000)</f>
        <v>36142611.999999993</v>
      </c>
      <c r="AB173" s="2">
        <f t="shared" si="21"/>
        <v>13739</v>
      </c>
      <c r="AC173" s="2">
        <f t="shared" si="9"/>
        <v>24416357</v>
      </c>
      <c r="AD173" s="3">
        <f t="shared" si="10"/>
        <v>36142611.999999993</v>
      </c>
      <c r="AE173" s="2">
        <f>IF(AE171&gt;=52800000,52800000,IF(AB152=Graph!G$1*1000,AE172+Graph!G$1*1000,AC173))</f>
        <v>24416357</v>
      </c>
      <c r="AF173" s="3">
        <f t="shared" si="11"/>
        <v>24416357</v>
      </c>
      <c r="AG173" s="3">
        <f t="shared" si="26"/>
        <v>32605452.399999995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23"/>
        <v>406261</v>
      </c>
      <c r="H174" s="2">
        <f t="shared" si="13"/>
        <v>58948542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766233.78429180384</v>
      </c>
      <c r="Q174" s="2">
        <f>IF(P174&gt;Graph!$G$1*1000,Graph!$G$1*1000,P174)</f>
        <v>420000</v>
      </c>
      <c r="R174" s="2">
        <f t="shared" si="16"/>
        <v>60978969</v>
      </c>
      <c r="S174" s="2">
        <f t="shared" si="17"/>
        <v>406261</v>
      </c>
      <c r="T174" s="2">
        <f t="shared" si="18"/>
        <v>13739</v>
      </c>
      <c r="U174" s="2">
        <f t="shared" si="19"/>
        <v>420000</v>
      </c>
      <c r="V174" s="2">
        <f t="shared" si="28"/>
        <v>24822618</v>
      </c>
      <c r="W174" s="2">
        <f t="shared" si="20"/>
        <v>406261</v>
      </c>
      <c r="X174" s="2">
        <f t="shared" si="6"/>
        <v>13739</v>
      </c>
      <c r="Y174" s="2">
        <f t="shared" si="7"/>
        <v>36156350.999999993</v>
      </c>
      <c r="Z174" s="2" t="str">
        <f t="shared" si="8"/>
        <v>HERE</v>
      </c>
      <c r="AA174" s="2">
        <f>IF(Z174="HERE",Y174,AA173+Graph!$G$1*1000)</f>
        <v>36156350.999999993</v>
      </c>
      <c r="AB174" s="2">
        <f t="shared" si="21"/>
        <v>13739</v>
      </c>
      <c r="AC174" s="2">
        <f t="shared" si="9"/>
        <v>24822618</v>
      </c>
      <c r="AD174" s="3">
        <f t="shared" si="10"/>
        <v>36156350.999999993</v>
      </c>
      <c r="AE174" s="2">
        <f>IF(AE172&gt;=52800000,52800000,IF(AB153=Graph!G$1*1000,AE173+Graph!G$1*1000,AC174))</f>
        <v>24822618</v>
      </c>
      <c r="AF174" s="3">
        <f t="shared" si="11"/>
        <v>24822618</v>
      </c>
      <c r="AG174" s="3">
        <f t="shared" si="26"/>
        <v>32598866.499999996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23"/>
        <v>406261</v>
      </c>
      <c r="H175" s="2">
        <f t="shared" si="13"/>
        <v>59354803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769428.14346677065</v>
      </c>
      <c r="Q175" s="2">
        <f>IF(P175&gt;Graph!$G$1*1000,Graph!$G$1*1000,P175)</f>
        <v>420000</v>
      </c>
      <c r="R175" s="2">
        <f t="shared" si="16"/>
        <v>61398969</v>
      </c>
      <c r="S175" s="2">
        <f t="shared" si="17"/>
        <v>406261</v>
      </c>
      <c r="T175" s="2">
        <f t="shared" si="18"/>
        <v>13739</v>
      </c>
      <c r="U175" s="2">
        <f t="shared" si="19"/>
        <v>420000</v>
      </c>
      <c r="V175" s="2">
        <f t="shared" si="28"/>
        <v>25228879</v>
      </c>
      <c r="W175" s="2">
        <f t="shared" si="20"/>
        <v>406261</v>
      </c>
      <c r="X175" s="2">
        <f t="shared" si="6"/>
        <v>13739</v>
      </c>
      <c r="Y175" s="2">
        <f t="shared" si="7"/>
        <v>36170089.999999993</v>
      </c>
      <c r="Z175" s="2" t="str">
        <f t="shared" si="8"/>
        <v>HERE</v>
      </c>
      <c r="AA175" s="2">
        <f>IF(Z175="HERE",Y175,AA174+Graph!$G$1*1000)</f>
        <v>36170089.999999993</v>
      </c>
      <c r="AB175" s="2">
        <f t="shared" si="21"/>
        <v>13739</v>
      </c>
      <c r="AC175" s="2">
        <f t="shared" si="9"/>
        <v>25228879</v>
      </c>
      <c r="AD175" s="3">
        <f t="shared" si="10"/>
        <v>36170089.999999993</v>
      </c>
      <c r="AE175" s="2">
        <f>IF(AE173&gt;=52800000,52800000,IF(AB154=Graph!G$1*1000,AE174+Graph!G$1*1000,AC175))</f>
        <v>25228879</v>
      </c>
      <c r="AF175" s="3">
        <f t="shared" si="11"/>
        <v>25228879</v>
      </c>
      <c r="AG175" s="3">
        <f t="shared" si="26"/>
        <v>32660746.399999995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23"/>
        <v>406261</v>
      </c>
      <c r="H176" s="2">
        <f t="shared" si="13"/>
        <v>59761064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772622.50264173746</v>
      </c>
      <c r="Q176" s="2">
        <f>IF(P176&gt;Graph!$G$1*1000,Graph!$G$1*1000,P176)</f>
        <v>420000</v>
      </c>
      <c r="R176" s="2">
        <f t="shared" si="16"/>
        <v>61818969</v>
      </c>
      <c r="S176" s="2">
        <f t="shared" si="17"/>
        <v>406261</v>
      </c>
      <c r="T176" s="2">
        <f t="shared" si="18"/>
        <v>13739</v>
      </c>
      <c r="U176" s="2">
        <f t="shared" si="19"/>
        <v>420000</v>
      </c>
      <c r="V176" s="2">
        <f t="shared" si="28"/>
        <v>25635140</v>
      </c>
      <c r="W176" s="2">
        <f t="shared" si="20"/>
        <v>406261</v>
      </c>
      <c r="X176" s="2">
        <f t="shared" si="6"/>
        <v>13739</v>
      </c>
      <c r="Y176" s="2">
        <f t="shared" si="7"/>
        <v>36183828.999999993</v>
      </c>
      <c r="Z176" s="2" t="str">
        <f t="shared" si="8"/>
        <v>HERE</v>
      </c>
      <c r="AA176" s="2">
        <f>IF(Z176="HERE",Y176,AA175+Graph!$G$1*1000)</f>
        <v>36183828.999999993</v>
      </c>
      <c r="AB176" s="2">
        <f t="shared" si="21"/>
        <v>13739</v>
      </c>
      <c r="AC176" s="2">
        <f t="shared" si="9"/>
        <v>25635140</v>
      </c>
      <c r="AD176" s="3">
        <f t="shared" si="10"/>
        <v>36183828.999999993</v>
      </c>
      <c r="AE176" s="2">
        <f>IF(AE174&gt;=52800000,52800000,IF(AB155=Graph!G$1*1000,AE175+Graph!G$1*1000,AC176))</f>
        <v>25635140</v>
      </c>
      <c r="AF176" s="3">
        <f t="shared" si="11"/>
        <v>25635140</v>
      </c>
      <c r="AG176" s="3">
        <f t="shared" si="26"/>
        <v>32754269.249999996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23"/>
        <v>406261</v>
      </c>
      <c r="H177" s="2">
        <f t="shared" si="13"/>
        <v>60167325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775816.86181670427</v>
      </c>
      <c r="Q177" s="2">
        <f>IF(P177&gt;Graph!$G$1*1000,Graph!$G$1*1000,P177)</f>
        <v>420000</v>
      </c>
      <c r="R177" s="2">
        <f t="shared" si="16"/>
        <v>62238969</v>
      </c>
      <c r="S177" s="2">
        <f t="shared" si="17"/>
        <v>406261</v>
      </c>
      <c r="T177" s="2">
        <f t="shared" si="18"/>
        <v>13739</v>
      </c>
      <c r="U177" s="2">
        <f t="shared" si="19"/>
        <v>420000</v>
      </c>
      <c r="V177" s="2">
        <f t="shared" si="28"/>
        <v>26041401</v>
      </c>
      <c r="W177" s="2">
        <f t="shared" si="20"/>
        <v>406261</v>
      </c>
      <c r="X177" s="2">
        <f t="shared" si="6"/>
        <v>13739</v>
      </c>
      <c r="Y177" s="2">
        <f t="shared" si="7"/>
        <v>36197567.999999993</v>
      </c>
      <c r="Z177" s="2" t="str">
        <f t="shared" si="8"/>
        <v>HERE</v>
      </c>
      <c r="AA177" s="2">
        <f>IF(Z177="HERE",Y177,AA176+Graph!$G$1*1000)</f>
        <v>36197567.999999993</v>
      </c>
      <c r="AB177" s="2">
        <f t="shared" si="21"/>
        <v>13739</v>
      </c>
      <c r="AC177" s="2">
        <f t="shared" si="9"/>
        <v>26041401</v>
      </c>
      <c r="AD177" s="3">
        <f t="shared" si="10"/>
        <v>36197567.999999993</v>
      </c>
      <c r="AE177" s="2">
        <f>IF(AE175&gt;=52800000,52800000,IF(AB156=Graph!G$1*1000,AE176+Graph!G$1*1000,AC177))</f>
        <v>26041401</v>
      </c>
      <c r="AF177" s="3">
        <f t="shared" si="11"/>
        <v>26041401</v>
      </c>
      <c r="AG177" s="3">
        <f t="shared" si="26"/>
        <v>33011808.099999994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23"/>
        <v>406261</v>
      </c>
      <c r="H178" s="2">
        <f t="shared" si="13"/>
        <v>60573586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779011.22099167109</v>
      </c>
      <c r="Q178" s="2">
        <f>IF(P178&gt;Graph!$G$1*1000,Graph!$G$1*1000,P178)</f>
        <v>420000</v>
      </c>
      <c r="R178" s="2">
        <f t="shared" si="16"/>
        <v>62658969</v>
      </c>
      <c r="S178" s="2">
        <f t="shared" si="17"/>
        <v>406261</v>
      </c>
      <c r="T178" s="2">
        <f t="shared" si="18"/>
        <v>13739</v>
      </c>
      <c r="U178" s="2">
        <f t="shared" si="19"/>
        <v>420000</v>
      </c>
      <c r="V178" s="2">
        <f t="shared" si="28"/>
        <v>26447662</v>
      </c>
      <c r="W178" s="2">
        <f t="shared" si="20"/>
        <v>406261</v>
      </c>
      <c r="X178" s="2">
        <f t="shared" si="6"/>
        <v>13739</v>
      </c>
      <c r="Y178" s="2">
        <f t="shared" si="7"/>
        <v>36211306.999999993</v>
      </c>
      <c r="Z178" s="2" t="str">
        <f t="shared" si="8"/>
        <v>HERE</v>
      </c>
      <c r="AA178" s="2">
        <f>IF(Z178="HERE",Y178,AA177+Graph!$G$1*1000)</f>
        <v>36211306.999999993</v>
      </c>
      <c r="AB178" s="2">
        <f t="shared" si="21"/>
        <v>13739</v>
      </c>
      <c r="AC178" s="2">
        <f t="shared" si="9"/>
        <v>26447662</v>
      </c>
      <c r="AD178" s="3">
        <f t="shared" si="10"/>
        <v>36211306.999999993</v>
      </c>
      <c r="AE178" s="2">
        <f>IF(AE176&gt;=52800000,52800000,IF(AB157=Graph!G$1*1000,AE177+Graph!G$1*1000,AC178))</f>
        <v>26447662</v>
      </c>
      <c r="AF178" s="3">
        <f t="shared" si="11"/>
        <v>26447662</v>
      </c>
      <c r="AG178" s="3">
        <f t="shared" si="26"/>
        <v>33226318.249999996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23"/>
        <v>406261</v>
      </c>
      <c r="H179" s="2">
        <f t="shared" si="13"/>
        <v>60979847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782205.5801666379</v>
      </c>
      <c r="Q179" s="2">
        <f>IF(P179&gt;Graph!$G$1*1000,Graph!$G$1*1000,P179)</f>
        <v>420000</v>
      </c>
      <c r="R179" s="2">
        <f t="shared" si="16"/>
        <v>63078969</v>
      </c>
      <c r="S179" s="2">
        <f t="shared" si="17"/>
        <v>406261</v>
      </c>
      <c r="T179" s="2">
        <f t="shared" si="18"/>
        <v>13739</v>
      </c>
      <c r="U179" s="2">
        <f t="shared" si="19"/>
        <v>420000</v>
      </c>
      <c r="V179" s="2">
        <f t="shared" si="28"/>
        <v>26853923</v>
      </c>
      <c r="W179" s="2">
        <f t="shared" si="20"/>
        <v>406261</v>
      </c>
      <c r="X179" s="2">
        <f t="shared" si="6"/>
        <v>13739</v>
      </c>
      <c r="Y179" s="2">
        <f t="shared" si="7"/>
        <v>36225045.999999993</v>
      </c>
      <c r="Z179" s="2" t="str">
        <f t="shared" si="8"/>
        <v>HERE</v>
      </c>
      <c r="AA179" s="2">
        <f>IF(Z179="HERE",Y179,AA178+Graph!$G$1*1000)</f>
        <v>36225045.999999993</v>
      </c>
      <c r="AB179" s="2">
        <f t="shared" si="21"/>
        <v>13739</v>
      </c>
      <c r="AC179" s="2">
        <f t="shared" si="9"/>
        <v>26853923</v>
      </c>
      <c r="AD179" s="3">
        <f t="shared" si="10"/>
        <v>36225045.999999993</v>
      </c>
      <c r="AE179" s="2">
        <f>IF(AE177&gt;=52800000,52800000,IF(AB158=Graph!G$1*1000,AE178+Graph!G$1*1000,AC179))</f>
        <v>26853923</v>
      </c>
      <c r="AF179" s="3">
        <f t="shared" si="11"/>
        <v>26853923</v>
      </c>
      <c r="AG179" s="3">
        <f t="shared" si="26"/>
        <v>33258996.399999995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23"/>
        <v>406261</v>
      </c>
      <c r="H180" s="2">
        <f t="shared" si="13"/>
        <v>61386108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785399.93934160471</v>
      </c>
      <c r="Q180" s="2">
        <f>IF(P180&gt;Graph!$G$1*1000,Graph!$G$1*1000,P180)</f>
        <v>420000</v>
      </c>
      <c r="R180" s="2">
        <f t="shared" si="16"/>
        <v>63498969</v>
      </c>
      <c r="S180" s="2">
        <f t="shared" si="17"/>
        <v>406261</v>
      </c>
      <c r="T180" s="2">
        <f t="shared" si="18"/>
        <v>13739</v>
      </c>
      <c r="U180" s="2">
        <f t="shared" si="19"/>
        <v>420000</v>
      </c>
      <c r="V180" s="2">
        <f t="shared" si="28"/>
        <v>27260184</v>
      </c>
      <c r="W180" s="2">
        <f t="shared" si="20"/>
        <v>406261</v>
      </c>
      <c r="X180" s="2">
        <f t="shared" si="6"/>
        <v>13739</v>
      </c>
      <c r="Y180" s="2">
        <f t="shared" si="7"/>
        <v>36238784.999999993</v>
      </c>
      <c r="Z180" s="2" t="str">
        <f t="shared" si="8"/>
        <v>HERE</v>
      </c>
      <c r="AA180" s="2">
        <f>IF(Z180="HERE",Y180,AA179+Graph!$G$1*1000)</f>
        <v>36238784.999999993</v>
      </c>
      <c r="AB180" s="2">
        <f t="shared" si="21"/>
        <v>13739</v>
      </c>
      <c r="AC180" s="2">
        <f t="shared" si="9"/>
        <v>27260184</v>
      </c>
      <c r="AD180" s="3">
        <f t="shared" si="10"/>
        <v>36238784.999999993</v>
      </c>
      <c r="AE180" s="2">
        <f>IF(AE178&gt;=52800000,52800000,IF(AB159=Graph!G$1*1000,AE179+Graph!G$1*1000,AC180))</f>
        <v>27260184</v>
      </c>
      <c r="AF180" s="3">
        <f t="shared" si="11"/>
        <v>27260184</v>
      </c>
      <c r="AG180" s="3">
        <f t="shared" si="26"/>
        <v>33291674.549999993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23"/>
        <v>406261</v>
      </c>
      <c r="H181" s="2">
        <f t="shared" si="13"/>
        <v>61792369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788594.29851657152</v>
      </c>
      <c r="Q181" s="2">
        <f>IF(P181&gt;Graph!$G$1*1000,Graph!$G$1*1000,P181)</f>
        <v>420000</v>
      </c>
      <c r="R181" s="2">
        <f t="shared" si="16"/>
        <v>63918969</v>
      </c>
      <c r="S181" s="2">
        <f t="shared" si="17"/>
        <v>406261</v>
      </c>
      <c r="T181" s="2">
        <f t="shared" si="18"/>
        <v>13739</v>
      </c>
      <c r="U181" s="2">
        <f t="shared" si="19"/>
        <v>420000</v>
      </c>
      <c r="V181" s="2">
        <f t="shared" si="28"/>
        <v>27666445</v>
      </c>
      <c r="W181" s="2">
        <f t="shared" si="20"/>
        <v>406261</v>
      </c>
      <c r="X181" s="2">
        <f t="shared" si="6"/>
        <v>13739</v>
      </c>
      <c r="Y181" s="2">
        <f t="shared" si="7"/>
        <v>36252523.999999993</v>
      </c>
      <c r="Z181" s="2" t="str">
        <f t="shared" si="8"/>
        <v>HERE</v>
      </c>
      <c r="AA181" s="2">
        <f>IF(Z181="HERE",Y181,AA180+Graph!$G$1*1000)</f>
        <v>36252523.999999993</v>
      </c>
      <c r="AB181" s="2">
        <f t="shared" si="21"/>
        <v>13739</v>
      </c>
      <c r="AC181" s="2">
        <f t="shared" si="9"/>
        <v>27666445</v>
      </c>
      <c r="AD181" s="3">
        <f t="shared" si="10"/>
        <v>36252523.999999993</v>
      </c>
      <c r="AE181" s="2">
        <f>IF(AE179&gt;=52800000,52800000,IF(AB160=Graph!G$1*1000,AE180+Graph!G$1*1000,AC181))</f>
        <v>27666445</v>
      </c>
      <c r="AF181" s="3">
        <f t="shared" si="11"/>
        <v>27666445</v>
      </c>
      <c r="AG181" s="3">
        <f t="shared" si="26"/>
        <v>33324352.699999992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23"/>
        <v>406261</v>
      </c>
      <c r="H182" s="2">
        <f t="shared" si="13"/>
        <v>62198630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791788.65769153833</v>
      </c>
      <c r="Q182" s="2">
        <f>IF(P182&gt;Graph!$G$1*1000,Graph!$G$1*1000,P182)</f>
        <v>420000</v>
      </c>
      <c r="R182" s="2">
        <f t="shared" si="16"/>
        <v>64338969</v>
      </c>
      <c r="S182" s="2">
        <f t="shared" si="17"/>
        <v>406261</v>
      </c>
      <c r="T182" s="2">
        <f t="shared" si="18"/>
        <v>13739</v>
      </c>
      <c r="U182" s="2">
        <f t="shared" si="19"/>
        <v>420000</v>
      </c>
      <c r="V182" s="2">
        <f t="shared" si="28"/>
        <v>28072706</v>
      </c>
      <c r="W182" s="2">
        <f t="shared" si="20"/>
        <v>406261</v>
      </c>
      <c r="X182" s="2">
        <f t="shared" si="6"/>
        <v>13739</v>
      </c>
      <c r="Y182" s="2">
        <f t="shared" si="7"/>
        <v>36266262.999999993</v>
      </c>
      <c r="Z182" s="2" t="str">
        <f t="shared" si="8"/>
        <v>HERE</v>
      </c>
      <c r="AA182" s="2">
        <f>IF(Z182="HERE",Y182,AA181+Graph!$G$1*1000)</f>
        <v>36266262.999999993</v>
      </c>
      <c r="AB182" s="2">
        <f t="shared" si="21"/>
        <v>13739</v>
      </c>
      <c r="AC182" s="2">
        <f t="shared" si="9"/>
        <v>28072706</v>
      </c>
      <c r="AD182" s="3">
        <f t="shared" si="10"/>
        <v>36266262.999999993</v>
      </c>
      <c r="AE182" s="2">
        <f>IF(AE180&gt;=52800000,52800000,IF(AB161=Graph!G$1*1000,AE181+Graph!G$1*1000,AC182))</f>
        <v>28072706</v>
      </c>
      <c r="AF182" s="3">
        <f t="shared" si="11"/>
        <v>28072706</v>
      </c>
      <c r="AG182" s="3">
        <f t="shared" si="26"/>
        <v>33357030.849999994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23"/>
        <v>406261</v>
      </c>
      <c r="H183" s="2">
        <f t="shared" si="13"/>
        <v>62604891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794983.01686650515</v>
      </c>
      <c r="Q183" s="2">
        <f>IF(P183&gt;Graph!$G$1*1000,Graph!$G$1*1000,P183)</f>
        <v>420000</v>
      </c>
      <c r="R183" s="2">
        <f t="shared" si="16"/>
        <v>64758969</v>
      </c>
      <c r="S183" s="2">
        <f t="shared" si="17"/>
        <v>406261</v>
      </c>
      <c r="T183" s="2">
        <f t="shared" si="18"/>
        <v>13739</v>
      </c>
      <c r="U183" s="2">
        <f t="shared" si="19"/>
        <v>420000</v>
      </c>
      <c r="V183" s="2">
        <f t="shared" si="28"/>
        <v>28478967</v>
      </c>
      <c r="W183" s="2">
        <f t="shared" si="20"/>
        <v>406261</v>
      </c>
      <c r="X183" s="2">
        <f t="shared" si="6"/>
        <v>13739</v>
      </c>
      <c r="Y183" s="2">
        <f t="shared" si="7"/>
        <v>36280001.999999993</v>
      </c>
      <c r="Z183" s="2" t="str">
        <f t="shared" si="8"/>
        <v>HERE</v>
      </c>
      <c r="AA183" s="2">
        <f>IF(Z183="HERE",Y183,AA182+Graph!$G$1*1000)</f>
        <v>36280001.999999993</v>
      </c>
      <c r="AB183" s="2">
        <f t="shared" si="21"/>
        <v>13739</v>
      </c>
      <c r="AC183" s="2">
        <f t="shared" si="9"/>
        <v>28478967</v>
      </c>
      <c r="AD183" s="3">
        <f t="shared" si="10"/>
        <v>36280001.999999993</v>
      </c>
      <c r="AE183" s="2">
        <f>IF(AE181&gt;=52800000,52800000,IF(AB162=Graph!G$1*1000,AE182+Graph!G$1*1000,AC183))</f>
        <v>28478967</v>
      </c>
      <c r="AF183" s="3">
        <f t="shared" si="11"/>
        <v>28478967</v>
      </c>
      <c r="AG183" s="3">
        <f t="shared" si="26"/>
        <v>33389708.999999996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23"/>
        <v>406261</v>
      </c>
      <c r="H184" s="2">
        <f t="shared" si="13"/>
        <v>63011152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798177.37604147196</v>
      </c>
      <c r="Q184" s="2">
        <f>IF(P184&gt;Graph!$G$1*1000,Graph!$G$1*1000,P184)</f>
        <v>420000</v>
      </c>
      <c r="R184" s="2">
        <f t="shared" si="16"/>
        <v>65178969</v>
      </c>
      <c r="S184" s="2">
        <f t="shared" si="17"/>
        <v>406261</v>
      </c>
      <c r="T184" s="2">
        <f t="shared" si="18"/>
        <v>13739</v>
      </c>
      <c r="U184" s="2">
        <f t="shared" si="19"/>
        <v>420000</v>
      </c>
      <c r="V184" s="2">
        <f t="shared" si="28"/>
        <v>28885228</v>
      </c>
      <c r="W184" s="2">
        <f t="shared" si="20"/>
        <v>406261</v>
      </c>
      <c r="X184" s="2">
        <f t="shared" si="6"/>
        <v>13739</v>
      </c>
      <c r="Y184" s="2">
        <f t="shared" si="7"/>
        <v>36293740.999999993</v>
      </c>
      <c r="Z184" s="2" t="str">
        <f t="shared" si="8"/>
        <v>HERE</v>
      </c>
      <c r="AA184" s="2">
        <f>IF(Z184="HERE",Y184,AA183+Graph!$G$1*1000)</f>
        <v>36293740.999999993</v>
      </c>
      <c r="AB184" s="2">
        <f t="shared" si="21"/>
        <v>13739</v>
      </c>
      <c r="AC184" s="2">
        <f t="shared" si="9"/>
        <v>28885228</v>
      </c>
      <c r="AD184" s="3">
        <f t="shared" si="10"/>
        <v>36293740.999999993</v>
      </c>
      <c r="AE184" s="2">
        <f>IF(AE182&gt;=52800000,52800000,IF(AB163=Graph!G$1*1000,AE183+Graph!G$1*1000,AC184))</f>
        <v>28885228</v>
      </c>
      <c r="AF184" s="3">
        <f t="shared" si="11"/>
        <v>28885228</v>
      </c>
      <c r="AG184" s="3">
        <f t="shared" si="26"/>
        <v>33422387.149999995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23"/>
        <v>406261</v>
      </c>
      <c r="H185" s="2">
        <f t="shared" si="13"/>
        <v>63417413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801371.73521643877</v>
      </c>
      <c r="Q185" s="2">
        <f>IF(P185&gt;Graph!$G$1*1000,Graph!$G$1*1000,P185)</f>
        <v>420000</v>
      </c>
      <c r="R185" s="2">
        <f t="shared" si="16"/>
        <v>65598969</v>
      </c>
      <c r="S185" s="2">
        <f t="shared" si="17"/>
        <v>406261</v>
      </c>
      <c r="T185" s="2">
        <f t="shared" si="18"/>
        <v>13739</v>
      </c>
      <c r="U185" s="2">
        <f t="shared" si="19"/>
        <v>420000</v>
      </c>
      <c r="V185" s="2">
        <f t="shared" si="28"/>
        <v>29291489</v>
      </c>
      <c r="W185" s="2">
        <f t="shared" si="20"/>
        <v>406261</v>
      </c>
      <c r="X185" s="2">
        <f t="shared" si="6"/>
        <v>13739</v>
      </c>
      <c r="Y185" s="2">
        <f t="shared" si="7"/>
        <v>36307479.999999993</v>
      </c>
      <c r="Z185" s="2" t="str">
        <f t="shared" si="8"/>
        <v>HERE</v>
      </c>
      <c r="AA185" s="2">
        <f>IF(Z185="HERE",Y185,AA184+Graph!$G$1*1000)</f>
        <v>36307479.999999993</v>
      </c>
      <c r="AB185" s="2">
        <f t="shared" si="21"/>
        <v>13739</v>
      </c>
      <c r="AC185" s="2">
        <f t="shared" si="9"/>
        <v>29291489</v>
      </c>
      <c r="AD185" s="3">
        <f t="shared" si="10"/>
        <v>36307479.999999993</v>
      </c>
      <c r="AE185" s="2">
        <f>IF(AE183&gt;=52800000,52800000,IF(AB164=Graph!G$1*1000,AE184+Graph!G$1*1000,AC185))</f>
        <v>29291489</v>
      </c>
      <c r="AF185" s="3">
        <f t="shared" si="11"/>
        <v>29291489</v>
      </c>
      <c r="AG185" s="3">
        <f t="shared" si="26"/>
        <v>33455065.299999993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23"/>
        <v>406261</v>
      </c>
      <c r="H186" s="2">
        <f t="shared" si="13"/>
        <v>63823674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804566.09439140558</v>
      </c>
      <c r="Q186" s="2">
        <f>IF(P186&gt;Graph!$G$1*1000,Graph!$G$1*1000,P186)</f>
        <v>420000</v>
      </c>
      <c r="R186" s="2">
        <f t="shared" si="16"/>
        <v>66018969</v>
      </c>
      <c r="S186" s="2">
        <f t="shared" si="17"/>
        <v>406261</v>
      </c>
      <c r="T186" s="2">
        <f t="shared" si="18"/>
        <v>13739</v>
      </c>
      <c r="U186" s="2">
        <f t="shared" si="19"/>
        <v>420000</v>
      </c>
      <c r="V186" s="2">
        <f t="shared" si="28"/>
        <v>29697750</v>
      </c>
      <c r="W186" s="2">
        <f t="shared" si="20"/>
        <v>406261</v>
      </c>
      <c r="X186" s="2">
        <f t="shared" si="6"/>
        <v>13739</v>
      </c>
      <c r="Y186" s="2">
        <f t="shared" si="7"/>
        <v>36321218.999999993</v>
      </c>
      <c r="Z186" s="2" t="str">
        <f t="shared" si="8"/>
        <v>HERE</v>
      </c>
      <c r="AA186" s="2">
        <f>IF(Z186="HERE",Y186,AA185+Graph!$G$1*1000)</f>
        <v>36321218.999999993</v>
      </c>
      <c r="AB186" s="2">
        <f t="shared" si="21"/>
        <v>13739</v>
      </c>
      <c r="AC186" s="2">
        <f t="shared" si="9"/>
        <v>29697750</v>
      </c>
      <c r="AD186" s="3">
        <f t="shared" si="10"/>
        <v>36321218.999999993</v>
      </c>
      <c r="AE186" s="2">
        <f>IF(AE184&gt;=52800000,52800000,IF(AB165=Graph!G$1*1000,AE185+Graph!G$1*1000,AC186))</f>
        <v>29697750</v>
      </c>
      <c r="AF186" s="3">
        <f t="shared" si="11"/>
        <v>29697750</v>
      </c>
      <c r="AG186" s="3">
        <f t="shared" si="26"/>
        <v>33487743.449999992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23"/>
        <v>406261</v>
      </c>
      <c r="H187" s="2">
        <f t="shared" si="13"/>
        <v>64229935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807760.45356634259</v>
      </c>
      <c r="Q187" s="2">
        <f>IF(P187&gt;Graph!$G$1*1000,Graph!$G$1*1000,P187)</f>
        <v>420000</v>
      </c>
      <c r="R187" s="2">
        <f t="shared" si="16"/>
        <v>66438969</v>
      </c>
      <c r="S187" s="2">
        <f t="shared" si="17"/>
        <v>406261</v>
      </c>
      <c r="T187" s="2">
        <f t="shared" si="18"/>
        <v>13739</v>
      </c>
      <c r="U187" s="2">
        <f t="shared" si="19"/>
        <v>420000</v>
      </c>
      <c r="V187" s="2">
        <f t="shared" si="28"/>
        <v>30104011</v>
      </c>
      <c r="W187" s="2">
        <f t="shared" si="20"/>
        <v>406261</v>
      </c>
      <c r="X187" s="2">
        <f t="shared" si="6"/>
        <v>13739</v>
      </c>
      <c r="Y187" s="2">
        <f t="shared" si="7"/>
        <v>36334957.999999993</v>
      </c>
      <c r="Z187" s="2" t="str">
        <f t="shared" si="8"/>
        <v>HERE</v>
      </c>
      <c r="AA187" s="2">
        <f>IF(Z187="HERE",Y187,AA186+Graph!$G$1*1000)</f>
        <v>36334957.999999993</v>
      </c>
      <c r="AB187" s="2">
        <f t="shared" si="21"/>
        <v>13739</v>
      </c>
      <c r="AC187" s="2">
        <f t="shared" si="9"/>
        <v>30104011</v>
      </c>
      <c r="AD187" s="3">
        <f t="shared" si="10"/>
        <v>36334957.999999993</v>
      </c>
      <c r="AE187" s="2">
        <f>IF(AE185&gt;=52800000,52800000,IF(AB166=Graph!G$1*1000,AE186+Graph!G$1*1000,AC187))</f>
        <v>30104011</v>
      </c>
      <c r="AF187" s="3">
        <f t="shared" si="11"/>
        <v>30104011</v>
      </c>
      <c r="AG187" s="3">
        <f t="shared" si="26"/>
        <v>33520421.599999994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23"/>
        <v>406261</v>
      </c>
      <c r="H188" s="2">
        <f t="shared" si="13"/>
        <v>64636196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810954.8127413094</v>
      </c>
      <c r="Q188" s="2">
        <f>IF(P188&gt;Graph!$G$1*1000,Graph!$G$1*1000,P188)</f>
        <v>420000</v>
      </c>
      <c r="R188" s="2">
        <f t="shared" si="16"/>
        <v>66858969</v>
      </c>
      <c r="S188" s="2">
        <f t="shared" si="17"/>
        <v>406261</v>
      </c>
      <c r="T188" s="2">
        <f t="shared" si="18"/>
        <v>13739</v>
      </c>
      <c r="U188" s="2">
        <f t="shared" si="19"/>
        <v>420000</v>
      </c>
      <c r="V188" s="2">
        <f t="shared" si="28"/>
        <v>30510272</v>
      </c>
      <c r="W188" s="2">
        <f t="shared" si="20"/>
        <v>406261</v>
      </c>
      <c r="X188" s="2">
        <f t="shared" si="6"/>
        <v>13739</v>
      </c>
      <c r="Y188" s="2">
        <f t="shared" si="7"/>
        <v>36348696.999999993</v>
      </c>
      <c r="Z188" s="2" t="str">
        <f t="shared" si="8"/>
        <v>HERE</v>
      </c>
      <c r="AA188" s="2">
        <f>IF(Z188="HERE",Y188,AA187+Graph!$G$1*1000)</f>
        <v>36348696.999999993</v>
      </c>
      <c r="AB188" s="2">
        <f t="shared" si="21"/>
        <v>13739</v>
      </c>
      <c r="AC188" s="2">
        <f t="shared" si="9"/>
        <v>30510272</v>
      </c>
      <c r="AD188" s="3">
        <f t="shared" si="10"/>
        <v>36348696.999999993</v>
      </c>
      <c r="AE188" s="2">
        <f>IF(AE186&gt;=52800000,52800000,IF(AB167=Graph!G$1*1000,AE187+Graph!G$1*1000,AC188))</f>
        <v>30510272</v>
      </c>
      <c r="AF188" s="3">
        <f t="shared" si="11"/>
        <v>30510272</v>
      </c>
      <c r="AG188" s="3">
        <f t="shared" si="26"/>
        <v>33553099.749999996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23"/>
        <v>406261</v>
      </c>
      <c r="H189" s="2">
        <f t="shared" si="13"/>
        <v>65042457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814149.17191627622</v>
      </c>
      <c r="Q189" s="2">
        <f>IF(P189&gt;Graph!$G$1*1000,Graph!$G$1*1000,P189)</f>
        <v>420000</v>
      </c>
      <c r="R189" s="2">
        <f t="shared" si="16"/>
        <v>67278969</v>
      </c>
      <c r="S189" s="2">
        <f t="shared" si="17"/>
        <v>406261</v>
      </c>
      <c r="T189" s="2">
        <f t="shared" si="18"/>
        <v>13739</v>
      </c>
      <c r="U189" s="2">
        <f t="shared" si="19"/>
        <v>420000</v>
      </c>
      <c r="V189" s="2">
        <f t="shared" si="28"/>
        <v>30916533</v>
      </c>
      <c r="W189" s="2">
        <f t="shared" si="20"/>
        <v>406261</v>
      </c>
      <c r="X189" s="2">
        <f t="shared" si="6"/>
        <v>13739</v>
      </c>
      <c r="Y189" s="2">
        <f t="shared" si="7"/>
        <v>36362435.999999993</v>
      </c>
      <c r="Z189" s="2" t="str">
        <f t="shared" si="8"/>
        <v>HERE</v>
      </c>
      <c r="AA189" s="2">
        <f>IF(Z189="HERE",Y189,AA188+Graph!$G$1*1000)</f>
        <v>36362435.999999993</v>
      </c>
      <c r="AB189" s="2">
        <f t="shared" si="21"/>
        <v>13739</v>
      </c>
      <c r="AC189" s="2">
        <f t="shared" si="9"/>
        <v>30916533</v>
      </c>
      <c r="AD189" s="3">
        <f t="shared" si="10"/>
        <v>36362435.999999993</v>
      </c>
      <c r="AE189" s="2">
        <f>IF(AE187&gt;=52800000,52800000,IF(AB168=Graph!G$1*1000,AE188+Graph!G$1*1000,AC189))</f>
        <v>30916533</v>
      </c>
      <c r="AF189" s="3">
        <f t="shared" si="11"/>
        <v>30916533</v>
      </c>
      <c r="AG189" s="3">
        <f t="shared" si="26"/>
        <v>33585777.899999991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23"/>
        <v>406261</v>
      </c>
      <c r="H190" s="2">
        <f t="shared" si="13"/>
        <v>65448718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817343.53109124303</v>
      </c>
      <c r="Q190" s="2">
        <f>IF(P190&gt;Graph!$G$1*1000,Graph!$G$1*1000,P190)</f>
        <v>420000</v>
      </c>
      <c r="R190" s="2">
        <f t="shared" si="16"/>
        <v>67698969</v>
      </c>
      <c r="S190" s="2">
        <f t="shared" si="17"/>
        <v>406261</v>
      </c>
      <c r="T190" s="2">
        <f t="shared" si="18"/>
        <v>13739</v>
      </c>
      <c r="U190" s="2">
        <f t="shared" si="19"/>
        <v>420000</v>
      </c>
      <c r="V190" s="2">
        <f t="shared" si="28"/>
        <v>31322794</v>
      </c>
      <c r="W190" s="2">
        <f t="shared" si="20"/>
        <v>406261</v>
      </c>
      <c r="X190" s="2">
        <f t="shared" si="6"/>
        <v>13739</v>
      </c>
      <c r="Y190" s="2">
        <f t="shared" si="7"/>
        <v>36376174.999999993</v>
      </c>
      <c r="Z190" s="2" t="str">
        <f t="shared" si="8"/>
        <v>HERE</v>
      </c>
      <c r="AA190" s="2">
        <f>IF(Z190="HERE",Y190,AA189+Graph!$G$1*1000)</f>
        <v>36376174.999999993</v>
      </c>
      <c r="AB190" s="2">
        <f t="shared" si="21"/>
        <v>13739</v>
      </c>
      <c r="AC190" s="2">
        <f t="shared" si="9"/>
        <v>31322794</v>
      </c>
      <c r="AD190" s="3">
        <f t="shared" si="10"/>
        <v>36376174.999999993</v>
      </c>
      <c r="AE190" s="2">
        <f>IF(AE188&gt;=52800000,52800000,IF(AB169=Graph!G$1*1000,AE189+Graph!G$1*1000,AC190))</f>
        <v>31322794</v>
      </c>
      <c r="AF190" s="3">
        <f t="shared" si="11"/>
        <v>31322794</v>
      </c>
      <c r="AG190" s="3">
        <f t="shared" si="26"/>
        <v>33618456.049999997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23"/>
        <v>406261</v>
      </c>
      <c r="H191" s="2">
        <f t="shared" si="13"/>
        <v>65854979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820537.89026620984</v>
      </c>
      <c r="Q191" s="2">
        <f>IF(P191&gt;Graph!$G$1*1000,Graph!$G$1*1000,P191)</f>
        <v>420000</v>
      </c>
      <c r="R191" s="2">
        <f t="shared" si="16"/>
        <v>68118969</v>
      </c>
      <c r="S191" s="2">
        <f t="shared" si="17"/>
        <v>406261</v>
      </c>
      <c r="T191" s="2">
        <f t="shared" si="18"/>
        <v>13739</v>
      </c>
      <c r="U191" s="2">
        <f t="shared" si="19"/>
        <v>420000</v>
      </c>
      <c r="V191" s="2">
        <f t="shared" si="28"/>
        <v>31729055</v>
      </c>
      <c r="W191" s="2">
        <f t="shared" si="20"/>
        <v>406261</v>
      </c>
      <c r="X191" s="2">
        <f t="shared" si="6"/>
        <v>13739</v>
      </c>
      <c r="Y191" s="2">
        <f t="shared" si="7"/>
        <v>36389913.999999993</v>
      </c>
      <c r="Z191" s="2" t="str">
        <f t="shared" si="8"/>
        <v>HERE</v>
      </c>
      <c r="AA191" s="2">
        <f>IF(Z191="HERE",Y191,AA190+Graph!$G$1*1000)</f>
        <v>36389913.999999993</v>
      </c>
      <c r="AB191" s="2">
        <f t="shared" si="21"/>
        <v>13739</v>
      </c>
      <c r="AC191" s="2">
        <f t="shared" si="9"/>
        <v>31729055</v>
      </c>
      <c r="AD191" s="3">
        <f t="shared" si="10"/>
        <v>36389913.999999993</v>
      </c>
      <c r="AE191" s="2">
        <f>IF(AE189&gt;=52800000,52800000,IF(AB170=Graph!G$1*1000,AE190+Graph!G$1*1000,AC191))</f>
        <v>31729055</v>
      </c>
      <c r="AF191" s="3">
        <f t="shared" si="11"/>
        <v>31729055</v>
      </c>
      <c r="AG191" s="3">
        <f t="shared" si="26"/>
        <v>33651134.199999996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23"/>
        <v>406261</v>
      </c>
      <c r="H192" s="2">
        <f t="shared" si="13"/>
        <v>66261240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823732.24944117665</v>
      </c>
      <c r="Q192" s="2">
        <f>IF(P192&gt;Graph!$G$1*1000,Graph!$G$1*1000,P192)</f>
        <v>420000</v>
      </c>
      <c r="R192" s="2">
        <f t="shared" si="16"/>
        <v>68538969</v>
      </c>
      <c r="S192" s="2">
        <f t="shared" si="17"/>
        <v>406261</v>
      </c>
      <c r="T192" s="2">
        <f t="shared" si="18"/>
        <v>13739</v>
      </c>
      <c r="U192" s="2">
        <f t="shared" si="19"/>
        <v>420000</v>
      </c>
      <c r="V192" s="2">
        <f t="shared" si="28"/>
        <v>32135316</v>
      </c>
      <c r="W192" s="2">
        <f t="shared" si="20"/>
        <v>406261</v>
      </c>
      <c r="X192" s="2">
        <f t="shared" si="6"/>
        <v>13739</v>
      </c>
      <c r="Y192" s="2">
        <f t="shared" si="7"/>
        <v>36403652.999999993</v>
      </c>
      <c r="Z192" s="2" t="str">
        <f t="shared" si="8"/>
        <v>HERE</v>
      </c>
      <c r="AA192" s="2">
        <f>IF(Z192="HERE",Y192,AA191+Graph!$G$1*1000)</f>
        <v>36403652.999999993</v>
      </c>
      <c r="AB192" s="2">
        <f t="shared" si="21"/>
        <v>13739</v>
      </c>
      <c r="AC192" s="2">
        <f t="shared" si="9"/>
        <v>32135316</v>
      </c>
      <c r="AD192" s="3">
        <f t="shared" si="10"/>
        <v>36403652.999999993</v>
      </c>
      <c r="AE192" s="2">
        <f>IF(AE190&gt;=52800000,52800000,IF(AB171=Graph!G$1*1000,AE191+Graph!G$1*1000,AC192))</f>
        <v>32135316</v>
      </c>
      <c r="AF192" s="3">
        <f t="shared" si="11"/>
        <v>32135316</v>
      </c>
      <c r="AG192" s="3">
        <f t="shared" si="26"/>
        <v>33683812.349999994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23"/>
        <v>406261</v>
      </c>
      <c r="H193" s="2">
        <f t="shared" si="13"/>
        <v>66667501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826926.60861614347</v>
      </c>
      <c r="Q193" s="2">
        <f>IF(P193&gt;Graph!$G$1*1000,Graph!$G$1*1000,P193)</f>
        <v>420000</v>
      </c>
      <c r="R193" s="2">
        <f t="shared" si="16"/>
        <v>68958969</v>
      </c>
      <c r="S193" s="2">
        <f t="shared" si="17"/>
        <v>406261</v>
      </c>
      <c r="T193" s="2">
        <f t="shared" si="18"/>
        <v>13739</v>
      </c>
      <c r="U193" s="2">
        <f t="shared" si="19"/>
        <v>420000</v>
      </c>
      <c r="V193" s="2">
        <f t="shared" si="28"/>
        <v>32541577</v>
      </c>
      <c r="W193" s="2">
        <f t="shared" si="20"/>
        <v>406261</v>
      </c>
      <c r="X193" s="2">
        <f t="shared" si="6"/>
        <v>13739</v>
      </c>
      <c r="Y193" s="2">
        <f t="shared" si="7"/>
        <v>36417391.999999993</v>
      </c>
      <c r="Z193" s="2" t="str">
        <f t="shared" si="8"/>
        <v>HERE</v>
      </c>
      <c r="AA193" s="2">
        <f>IF(Z193="HERE",Y193,AA192+Graph!$G$1*1000)</f>
        <v>36417391.999999993</v>
      </c>
      <c r="AB193" s="2">
        <f t="shared" si="21"/>
        <v>13739</v>
      </c>
      <c r="AC193" s="2">
        <f t="shared" si="9"/>
        <v>32541577</v>
      </c>
      <c r="AD193" s="3">
        <f t="shared" si="10"/>
        <v>36417391.999999993</v>
      </c>
      <c r="AE193" s="2">
        <f>IF(AE191&gt;=52800000,52800000,IF(AB172=Graph!G$1*1000,AE192+Graph!G$1*1000,AC193))</f>
        <v>32541577</v>
      </c>
      <c r="AF193" s="3">
        <f t="shared" si="11"/>
        <v>32541577</v>
      </c>
      <c r="AG193" s="3">
        <f t="shared" si="26"/>
        <v>33716490.499999993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23"/>
        <v>406261</v>
      </c>
      <c r="H194" s="2">
        <f t="shared" si="13"/>
        <v>67073762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830120.96779111028</v>
      </c>
      <c r="Q194" s="2">
        <f>IF(P194&gt;Graph!$G$1*1000,Graph!$G$1*1000,P194)</f>
        <v>420000</v>
      </c>
      <c r="R194" s="2">
        <f t="shared" si="16"/>
        <v>69378969</v>
      </c>
      <c r="S194" s="2">
        <f t="shared" si="17"/>
        <v>406261</v>
      </c>
      <c r="T194" s="2">
        <f t="shared" si="18"/>
        <v>13739</v>
      </c>
      <c r="U194" s="2">
        <f t="shared" si="19"/>
        <v>420000</v>
      </c>
      <c r="V194" s="2">
        <f t="shared" si="28"/>
        <v>32947838</v>
      </c>
      <c r="W194" s="2">
        <f t="shared" si="20"/>
        <v>406261</v>
      </c>
      <c r="X194" s="2">
        <f t="shared" si="6"/>
        <v>13739</v>
      </c>
      <c r="Y194" s="2">
        <f t="shared" si="7"/>
        <v>36431130.999999993</v>
      </c>
      <c r="Z194" s="2" t="str">
        <f t="shared" si="8"/>
        <v>HERE</v>
      </c>
      <c r="AA194" s="2">
        <f>IF(Z194="HERE",Y194,AA193+Graph!$G$1*1000)</f>
        <v>36431130.999999993</v>
      </c>
      <c r="AB194" s="2">
        <f t="shared" si="21"/>
        <v>13739</v>
      </c>
      <c r="AC194" s="2">
        <f t="shared" si="9"/>
        <v>32947838</v>
      </c>
      <c r="AD194" s="3">
        <f t="shared" si="10"/>
        <v>36431130.999999993</v>
      </c>
      <c r="AE194" s="2">
        <f>IF(AE192&gt;=52800000,52800000,IF(AB173=Graph!G$1*1000,AE193+Graph!G$1*1000,AC194))</f>
        <v>32947838</v>
      </c>
      <c r="AF194" s="3">
        <f t="shared" si="11"/>
        <v>32947838</v>
      </c>
      <c r="AG194" s="3">
        <f t="shared" si="26"/>
        <v>33749168.649999991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23"/>
        <v>406261</v>
      </c>
      <c r="H195" s="2">
        <f t="shared" si="13"/>
        <v>67480023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833315.32696607709</v>
      </c>
      <c r="Q195" s="2">
        <f>IF(P195&gt;Graph!$G$1*1000,Graph!$G$1*1000,P195)</f>
        <v>420000</v>
      </c>
      <c r="R195" s="2">
        <f t="shared" si="16"/>
        <v>69798969</v>
      </c>
      <c r="S195" s="2">
        <f t="shared" si="17"/>
        <v>406261</v>
      </c>
      <c r="T195" s="2">
        <f t="shared" si="18"/>
        <v>13739</v>
      </c>
      <c r="U195" s="2">
        <f t="shared" si="19"/>
        <v>420000</v>
      </c>
      <c r="V195" s="2">
        <f t="shared" si="28"/>
        <v>33354099</v>
      </c>
      <c r="W195" s="2">
        <f t="shared" si="20"/>
        <v>406261</v>
      </c>
      <c r="X195" s="2">
        <f t="shared" si="6"/>
        <v>13739</v>
      </c>
      <c r="Y195" s="2">
        <f t="shared" si="7"/>
        <v>36444869.999999993</v>
      </c>
      <c r="Z195" s="2" t="str">
        <f t="shared" si="8"/>
        <v>HERE</v>
      </c>
      <c r="AA195" s="2">
        <f>IF(Z195="HERE",Y195,AA194+Graph!$G$1*1000)</f>
        <v>36444869.999999993</v>
      </c>
      <c r="AB195" s="2">
        <f t="shared" si="21"/>
        <v>13739</v>
      </c>
      <c r="AC195" s="2">
        <f t="shared" si="9"/>
        <v>33354099</v>
      </c>
      <c r="AD195" s="3">
        <f t="shared" si="10"/>
        <v>36444869.999999993</v>
      </c>
      <c r="AE195" s="2">
        <f>IF(AE193&gt;=52800000,52800000,IF(AB174=Graph!G$1*1000,AE194+Graph!G$1*1000,AC195))</f>
        <v>33354099</v>
      </c>
      <c r="AF195" s="3">
        <f t="shared" si="11"/>
        <v>33354099</v>
      </c>
      <c r="AG195" s="3">
        <f t="shared" si="26"/>
        <v>33781846.799999997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23"/>
        <v>406261</v>
      </c>
      <c r="H196" s="2">
        <f t="shared" si="13"/>
        <v>67886284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836509.6861410439</v>
      </c>
      <c r="Q196" s="2">
        <f>IF(P196&gt;Graph!$G$1*1000,Graph!$G$1*1000,P196)</f>
        <v>420000</v>
      </c>
      <c r="R196" s="2">
        <f t="shared" si="16"/>
        <v>70218969</v>
      </c>
      <c r="S196" s="2">
        <f t="shared" si="17"/>
        <v>406261</v>
      </c>
      <c r="T196" s="2">
        <f t="shared" si="18"/>
        <v>13739</v>
      </c>
      <c r="U196" s="2">
        <f t="shared" si="19"/>
        <v>420000</v>
      </c>
      <c r="V196" s="2">
        <f t="shared" si="28"/>
        <v>33760360</v>
      </c>
      <c r="W196" s="2">
        <f t="shared" si="20"/>
        <v>406261</v>
      </c>
      <c r="X196" s="2">
        <f t="shared" si="6"/>
        <v>13739</v>
      </c>
      <c r="Y196" s="2">
        <f t="shared" si="7"/>
        <v>36458608.999999993</v>
      </c>
      <c r="Z196" s="2" t="str">
        <f t="shared" si="8"/>
        <v>HERE</v>
      </c>
      <c r="AA196" s="2">
        <f>IF(Z196="HERE",Y196,AA195+Graph!$G$1*1000)</f>
        <v>36458608.999999993</v>
      </c>
      <c r="AB196" s="2">
        <f t="shared" si="21"/>
        <v>13739</v>
      </c>
      <c r="AC196" s="2">
        <f t="shared" si="9"/>
        <v>33760360</v>
      </c>
      <c r="AD196" s="3">
        <f t="shared" si="10"/>
        <v>36458608.999999993</v>
      </c>
      <c r="AE196" s="2">
        <f>IF(AE194&gt;=52800000,52800000,IF(AB175=Graph!G$1*1000,AE195+Graph!G$1*1000,AC196))</f>
        <v>33760360</v>
      </c>
      <c r="AF196" s="3">
        <f t="shared" si="11"/>
        <v>33760360</v>
      </c>
      <c r="AG196" s="3">
        <f t="shared" si="26"/>
        <v>33814524.949999996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23"/>
        <v>406261</v>
      </c>
      <c r="H197" s="2">
        <f t="shared" si="13"/>
        <v>68292545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839704.04531601071</v>
      </c>
      <c r="Q197" s="2">
        <f>IF(P197&gt;Graph!$G$1*1000,Graph!$G$1*1000,P197)</f>
        <v>420000</v>
      </c>
      <c r="R197" s="2">
        <f t="shared" si="16"/>
        <v>70638969</v>
      </c>
      <c r="S197" s="2">
        <f t="shared" si="17"/>
        <v>406261</v>
      </c>
      <c r="T197" s="2">
        <f t="shared" si="18"/>
        <v>13739</v>
      </c>
      <c r="U197" s="2">
        <f t="shared" si="19"/>
        <v>420000</v>
      </c>
      <c r="V197" s="2">
        <f t="shared" si="28"/>
        <v>34166621</v>
      </c>
      <c r="W197" s="2">
        <f t="shared" si="20"/>
        <v>406261</v>
      </c>
      <c r="X197" s="2">
        <f t="shared" si="6"/>
        <v>13739</v>
      </c>
      <c r="Y197" s="2">
        <f t="shared" si="7"/>
        <v>36472347.999999993</v>
      </c>
      <c r="Z197" s="2" t="str">
        <f t="shared" si="8"/>
        <v>HERE</v>
      </c>
      <c r="AA197" s="2">
        <f>IF(Z197="HERE",Y197,AA196+Graph!$G$1*1000)</f>
        <v>36472347.999999993</v>
      </c>
      <c r="AB197" s="2">
        <f t="shared" si="21"/>
        <v>13739</v>
      </c>
      <c r="AC197" s="2">
        <f t="shared" si="9"/>
        <v>34166621</v>
      </c>
      <c r="AD197" s="3">
        <f t="shared" si="10"/>
        <v>36472347.999999993</v>
      </c>
      <c r="AE197" s="2">
        <f>IF(AE195&gt;=52800000,52800000,IF(AB176=Graph!G$1*1000,AE196+Graph!G$1*1000,AC197))</f>
        <v>34166621</v>
      </c>
      <c r="AF197" s="3">
        <f t="shared" si="11"/>
        <v>34166621</v>
      </c>
      <c r="AG197" s="3">
        <f t="shared" si="26"/>
        <v>33847203.099999994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23"/>
        <v>406261</v>
      </c>
      <c r="H198" s="2">
        <f t="shared" si="13"/>
        <v>68698806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842898.40449097753</v>
      </c>
      <c r="Q198" s="2">
        <f>IF(P198&gt;Graph!$G$1*1000,Graph!$G$1*1000,P198)</f>
        <v>420000</v>
      </c>
      <c r="R198" s="2">
        <f t="shared" si="16"/>
        <v>71058969</v>
      </c>
      <c r="S198" s="2">
        <f t="shared" si="17"/>
        <v>406261</v>
      </c>
      <c r="T198" s="2">
        <f t="shared" si="18"/>
        <v>13739</v>
      </c>
      <c r="U198" s="2">
        <f t="shared" si="19"/>
        <v>420000</v>
      </c>
      <c r="V198" s="2">
        <f t="shared" si="28"/>
        <v>34572882</v>
      </c>
      <c r="W198" s="2">
        <f t="shared" si="20"/>
        <v>406261</v>
      </c>
      <c r="X198" s="2">
        <f t="shared" si="6"/>
        <v>13739</v>
      </c>
      <c r="Y198" s="2">
        <f t="shared" si="7"/>
        <v>36486086.999999993</v>
      </c>
      <c r="Z198" s="2" t="str">
        <f t="shared" si="8"/>
        <v>HERE</v>
      </c>
      <c r="AA198" s="2">
        <f>IF(Z198="HERE",Y198,AA197+Graph!$G$1*1000)</f>
        <v>36486086.999999993</v>
      </c>
      <c r="AB198" s="2">
        <f t="shared" si="21"/>
        <v>13739</v>
      </c>
      <c r="AC198" s="2">
        <f t="shared" si="9"/>
        <v>34572882</v>
      </c>
      <c r="AD198" s="3">
        <f t="shared" si="10"/>
        <v>36486086.999999993</v>
      </c>
      <c r="AE198" s="2">
        <f>IF(AE196&gt;=52800000,52800000,IF(AB177=Graph!G$1*1000,AE197+Graph!G$1*1000,AC198))</f>
        <v>34572882</v>
      </c>
      <c r="AF198" s="3">
        <f t="shared" si="11"/>
        <v>34572882</v>
      </c>
      <c r="AG198" s="3">
        <f t="shared" si="26"/>
        <v>33879881.249999993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23"/>
        <v>406261</v>
      </c>
      <c r="H199" s="2">
        <f t="shared" si="13"/>
        <v>69105067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846092.76366591454</v>
      </c>
      <c r="Q199" s="2">
        <f>IF(P199&gt;Graph!$G$1*1000,Graph!$G$1*1000,P199)</f>
        <v>420000</v>
      </c>
      <c r="R199" s="2">
        <f t="shared" si="16"/>
        <v>71478969</v>
      </c>
      <c r="S199" s="2">
        <f t="shared" si="17"/>
        <v>406261</v>
      </c>
      <c r="T199" s="2">
        <f t="shared" si="18"/>
        <v>13739</v>
      </c>
      <c r="U199" s="2">
        <f t="shared" si="19"/>
        <v>420000</v>
      </c>
      <c r="V199" s="2">
        <f t="shared" si="28"/>
        <v>34979143</v>
      </c>
      <c r="W199" s="2">
        <f t="shared" si="20"/>
        <v>406261</v>
      </c>
      <c r="X199" s="2">
        <f t="shared" si="6"/>
        <v>13739</v>
      </c>
      <c r="Y199" s="2">
        <f t="shared" si="7"/>
        <v>36499825.999999993</v>
      </c>
      <c r="Z199" s="2" t="str">
        <f t="shared" si="8"/>
        <v>HERE</v>
      </c>
      <c r="AA199" s="2">
        <f>IF(Z199="HERE",Y199,AA198+Graph!$G$1*1000)</f>
        <v>36499825.999999993</v>
      </c>
      <c r="AB199" s="2">
        <f t="shared" si="21"/>
        <v>13739</v>
      </c>
      <c r="AC199" s="2">
        <f t="shared" si="9"/>
        <v>34979143</v>
      </c>
      <c r="AD199" s="3">
        <f t="shared" si="10"/>
        <v>36499825.999999993</v>
      </c>
      <c r="AE199" s="2">
        <f>IF(AE197&gt;=52800000,52800000,IF(AB178=Graph!G$1*1000,AE198+Graph!G$1*1000,AC199))</f>
        <v>34979143</v>
      </c>
      <c r="AF199" s="3">
        <f t="shared" si="11"/>
        <v>34979143</v>
      </c>
      <c r="AG199" s="3">
        <f t="shared" si="26"/>
        <v>33912559.399999991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23"/>
        <v>406261</v>
      </c>
      <c r="H200" s="2">
        <f t="shared" si="13"/>
        <v>69511328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849287.12284088135</v>
      </c>
      <c r="Q200" s="2">
        <f>IF(P200&gt;Graph!$G$1*1000,Graph!$G$1*1000,P200)</f>
        <v>420000</v>
      </c>
      <c r="R200" s="2">
        <f t="shared" si="16"/>
        <v>71898969</v>
      </c>
      <c r="S200" s="2">
        <f t="shared" si="17"/>
        <v>406261</v>
      </c>
      <c r="T200" s="2">
        <f t="shared" si="18"/>
        <v>13739</v>
      </c>
      <c r="U200" s="2">
        <f t="shared" si="19"/>
        <v>420000</v>
      </c>
      <c r="V200" s="2">
        <f t="shared" si="28"/>
        <v>35385404</v>
      </c>
      <c r="W200" s="2">
        <f t="shared" si="20"/>
        <v>406261</v>
      </c>
      <c r="X200" s="2">
        <f t="shared" si="6"/>
        <v>13739</v>
      </c>
      <c r="Y200" s="2">
        <f t="shared" si="7"/>
        <v>36513564.999999993</v>
      </c>
      <c r="Z200" s="2" t="str">
        <f t="shared" si="8"/>
        <v>HERE</v>
      </c>
      <c r="AA200" s="2">
        <f>IF(Z200="HERE",Y200,AA199+Graph!$G$1*1000)</f>
        <v>36513564.999999993</v>
      </c>
      <c r="AB200" s="2">
        <f t="shared" si="21"/>
        <v>13739</v>
      </c>
      <c r="AC200" s="2">
        <f t="shared" si="9"/>
        <v>35385404</v>
      </c>
      <c r="AD200" s="3">
        <f t="shared" si="10"/>
        <v>36513564.999999993</v>
      </c>
      <c r="AE200" s="2">
        <f>IF(AE198&gt;=52800000,52800000,IF(AB179=Graph!G$1*1000,AE199+Graph!G$1*1000,AC200))</f>
        <v>35385404</v>
      </c>
      <c r="AF200" s="3">
        <f t="shared" si="11"/>
        <v>35385404</v>
      </c>
      <c r="AG200" s="3">
        <f t="shared" si="26"/>
        <v>33945237.549999997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23"/>
        <v>406261</v>
      </c>
      <c r="H201" s="2">
        <f t="shared" si="13"/>
        <v>69917589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852481.48201584816</v>
      </c>
      <c r="Q201" s="2">
        <f>IF(P201&gt;Graph!$G$1*1000,Graph!$G$1*1000,P201)</f>
        <v>420000</v>
      </c>
      <c r="R201" s="2">
        <f t="shared" si="16"/>
        <v>72318969</v>
      </c>
      <c r="S201" s="2">
        <f t="shared" si="17"/>
        <v>406261</v>
      </c>
      <c r="T201" s="2">
        <f t="shared" si="18"/>
        <v>13739</v>
      </c>
      <c r="U201" s="2">
        <f t="shared" si="19"/>
        <v>420000</v>
      </c>
      <c r="V201" s="2">
        <f t="shared" si="28"/>
        <v>35791665</v>
      </c>
      <c r="W201" s="2">
        <f t="shared" si="20"/>
        <v>406261</v>
      </c>
      <c r="X201" s="2">
        <f t="shared" si="6"/>
        <v>13739</v>
      </c>
      <c r="Y201" s="2">
        <f t="shared" si="7"/>
        <v>36527303.999999993</v>
      </c>
      <c r="Z201" s="2" t="str">
        <f t="shared" si="8"/>
        <v>HERE</v>
      </c>
      <c r="AA201" s="2">
        <f>IF(Z201="HERE",Y201,AA200+Graph!$G$1*1000)</f>
        <v>36527303.999999993</v>
      </c>
      <c r="AB201" s="2">
        <f t="shared" si="21"/>
        <v>13739</v>
      </c>
      <c r="AC201" s="2">
        <f t="shared" si="9"/>
        <v>35791665</v>
      </c>
      <c r="AD201" s="3">
        <f t="shared" si="10"/>
        <v>36527303.999999993</v>
      </c>
      <c r="AE201" s="2">
        <f>IF(AE199&gt;=52800000,52800000,IF(AB180=Graph!G$1*1000,AE200+Graph!G$1*1000,AC201))</f>
        <v>35791665</v>
      </c>
      <c r="AF201" s="3">
        <f t="shared" si="11"/>
        <v>35791665</v>
      </c>
      <c r="AG201" s="3">
        <f t="shared" si="26"/>
        <v>33977915.699999996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23"/>
        <v>406261</v>
      </c>
      <c r="H202" s="2">
        <f t="shared" si="13"/>
        <v>70323850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855675.84119081497</v>
      </c>
      <c r="Q202" s="2">
        <f>IF(P202&gt;Graph!$G$1*1000,Graph!$G$1*1000,P202)</f>
        <v>420000</v>
      </c>
      <c r="R202" s="2">
        <f t="shared" si="16"/>
        <v>72738969</v>
      </c>
      <c r="S202" s="2">
        <f t="shared" si="17"/>
        <v>406261</v>
      </c>
      <c r="T202" s="2">
        <f t="shared" si="18"/>
        <v>13739</v>
      </c>
      <c r="U202" s="2">
        <f t="shared" si="19"/>
        <v>420000</v>
      </c>
      <c r="V202" s="2">
        <f t="shared" si="28"/>
        <v>36197926</v>
      </c>
      <c r="W202" s="2">
        <f t="shared" si="20"/>
        <v>406261</v>
      </c>
      <c r="X202" s="2">
        <f t="shared" si="6"/>
        <v>13739</v>
      </c>
      <c r="Y202" s="2">
        <f t="shared" si="7"/>
        <v>36541042.999999993</v>
      </c>
      <c r="Z202" s="2" t="str">
        <f t="shared" si="8"/>
        <v>HERE</v>
      </c>
      <c r="AA202" s="2">
        <f>IF(Z202="HERE",Y202,AA201+Graph!$G$1*1000)</f>
        <v>36541042.999999993</v>
      </c>
      <c r="AB202" s="2">
        <f t="shared" si="21"/>
        <v>13739</v>
      </c>
      <c r="AC202" s="2">
        <f t="shared" si="9"/>
        <v>35791665</v>
      </c>
      <c r="AD202" s="3">
        <f t="shared" si="10"/>
        <v>36541042.999999993</v>
      </c>
      <c r="AE202" s="2">
        <f>IF(AE200&gt;=52800000,52800000,IF(AB181=Graph!G$1*1000,AE201+Graph!G$1*1000,AC202))</f>
        <v>35791665</v>
      </c>
      <c r="AF202" s="3">
        <f t="shared" si="11"/>
        <v>35791665</v>
      </c>
      <c r="AG202" s="3">
        <f t="shared" si="26"/>
        <v>34010593.849999994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23"/>
        <v>406261</v>
      </c>
      <c r="H203" s="2">
        <f t="shared" si="13"/>
        <v>70730111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858870.20036578178</v>
      </c>
      <c r="Q203" s="2">
        <f>IF(P203&gt;Graph!$G$1*1000,Graph!$G$1*1000,P203)</f>
        <v>420000</v>
      </c>
      <c r="R203" s="2">
        <f t="shared" si="16"/>
        <v>73158969</v>
      </c>
      <c r="S203" s="2">
        <f t="shared" si="17"/>
        <v>406261</v>
      </c>
      <c r="T203" s="2">
        <f t="shared" si="18"/>
        <v>13739</v>
      </c>
      <c r="U203" s="2">
        <f t="shared" si="19"/>
        <v>420000</v>
      </c>
      <c r="V203" s="2">
        <f t="shared" si="28"/>
        <v>36604187</v>
      </c>
      <c r="W203" s="2">
        <f t="shared" si="20"/>
        <v>406261</v>
      </c>
      <c r="X203" s="2">
        <f t="shared" si="6"/>
        <v>13739</v>
      </c>
      <c r="Y203" s="2">
        <f t="shared" si="7"/>
        <v>36554781.999999993</v>
      </c>
      <c r="Z203" s="2" t="str">
        <f t="shared" si="8"/>
        <v>MEEP</v>
      </c>
      <c r="AA203" s="2">
        <f>IF(Z203="HERE",Y203,AA202+Graph!$G$1*1000)</f>
        <v>36961042.999999993</v>
      </c>
      <c r="AB203" s="2">
        <f t="shared" si="21"/>
        <v>420000</v>
      </c>
      <c r="AC203" s="2">
        <f t="shared" si="9"/>
        <v>35791665</v>
      </c>
      <c r="AD203" s="3">
        <f t="shared" si="10"/>
        <v>36961042.999999993</v>
      </c>
      <c r="AE203" s="2">
        <f>IF(AE201&gt;=52800000,52800000,IF(AB182=Graph!G$1*1000,AE202+Graph!G$1*1000,AC203))</f>
        <v>35791665</v>
      </c>
      <c r="AF203" s="3">
        <f t="shared" si="11"/>
        <v>35791665</v>
      </c>
      <c r="AG203" s="3">
        <f t="shared" si="26"/>
        <v>34043271.999999993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23"/>
        <v>406261</v>
      </c>
      <c r="H204" s="2">
        <f t="shared" si="13"/>
        <v>71136372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862064.5595407486</v>
      </c>
      <c r="Q204" s="2">
        <f>IF(P204&gt;Graph!$G$1*1000,Graph!$G$1*1000,P204)</f>
        <v>420000</v>
      </c>
      <c r="R204" s="2">
        <f t="shared" si="16"/>
        <v>73578969</v>
      </c>
      <c r="S204" s="2">
        <f t="shared" si="17"/>
        <v>406261</v>
      </c>
      <c r="T204" s="2">
        <f t="shared" si="18"/>
        <v>13739</v>
      </c>
      <c r="U204" s="2">
        <f t="shared" si="19"/>
        <v>420000</v>
      </c>
      <c r="V204" s="2">
        <f t="shared" si="28"/>
        <v>37010448</v>
      </c>
      <c r="W204" s="2">
        <f t="shared" si="20"/>
        <v>406261</v>
      </c>
      <c r="X204" s="2">
        <f t="shared" si="6"/>
        <v>13739</v>
      </c>
      <c r="Y204" s="2">
        <f t="shared" si="7"/>
        <v>36568520.999999993</v>
      </c>
      <c r="Z204" s="2" t="str">
        <f t="shared" si="8"/>
        <v>MEEP</v>
      </c>
      <c r="AA204" s="2">
        <f>IF(Z204="HERE",Y204,AA203+Graph!$G$1*1000)</f>
        <v>37381042.999999993</v>
      </c>
      <c r="AB204" s="2">
        <f t="shared" si="21"/>
        <v>420000</v>
      </c>
      <c r="AC204" s="2">
        <f t="shared" si="9"/>
        <v>35791665</v>
      </c>
      <c r="AD204" s="3">
        <f t="shared" si="10"/>
        <v>37381042.999999993</v>
      </c>
      <c r="AE204" s="2">
        <f>IF(AE202&gt;=52800000,52800000,IF(AB183=Graph!G$1*1000,AE203+Graph!G$1*1000,AC204))</f>
        <v>35791665</v>
      </c>
      <c r="AF204" s="3">
        <f t="shared" si="11"/>
        <v>35791665</v>
      </c>
      <c r="AG204" s="3">
        <f t="shared" si="26"/>
        <v>34075950.149999991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23"/>
        <v>406261</v>
      </c>
      <c r="H205" s="2">
        <f t="shared" si="13"/>
        <v>71542633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865258.91871571541</v>
      </c>
      <c r="Q205" s="2">
        <f>IF(P205&gt;Graph!$G$1*1000,Graph!$G$1*1000,P205)</f>
        <v>420000</v>
      </c>
      <c r="R205" s="2">
        <f t="shared" si="16"/>
        <v>73998969</v>
      </c>
      <c r="S205" s="2">
        <f t="shared" si="17"/>
        <v>406261</v>
      </c>
      <c r="T205" s="2">
        <f t="shared" si="18"/>
        <v>13739</v>
      </c>
      <c r="U205" s="2">
        <f t="shared" si="19"/>
        <v>420000</v>
      </c>
      <c r="V205" s="2">
        <f t="shared" si="28"/>
        <v>37416709</v>
      </c>
      <c r="W205" s="2">
        <f t="shared" si="20"/>
        <v>406261</v>
      </c>
      <c r="X205" s="2">
        <f t="shared" si="6"/>
        <v>13739</v>
      </c>
      <c r="Y205" s="2">
        <f t="shared" si="7"/>
        <v>36582259.999999993</v>
      </c>
      <c r="Z205" s="2" t="str">
        <f t="shared" si="8"/>
        <v>MEEP</v>
      </c>
      <c r="AA205" s="2">
        <f>IF(Z205="HERE",Y205,AA204+Graph!$G$1*1000)</f>
        <v>37801042.999999993</v>
      </c>
      <c r="AB205" s="2">
        <f t="shared" si="21"/>
        <v>420000</v>
      </c>
      <c r="AC205" s="2">
        <f t="shared" si="9"/>
        <v>35791665</v>
      </c>
      <c r="AD205" s="3">
        <f t="shared" si="10"/>
        <v>37801042.999999993</v>
      </c>
      <c r="AE205" s="2">
        <f>IF(AE203&gt;=52800000,52800000,IF(AB184=Graph!G$1*1000,AE204+Graph!G$1*1000,AC205))</f>
        <v>35791665</v>
      </c>
      <c r="AF205" s="3">
        <f t="shared" si="11"/>
        <v>35791665</v>
      </c>
      <c r="AG205" s="3">
        <f t="shared" si="26"/>
        <v>34108628.299999997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23"/>
        <v>406261</v>
      </c>
      <c r="H206" s="2">
        <f t="shared" si="13"/>
        <v>71948894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868453.27789068222</v>
      </c>
      <c r="Q206" s="2">
        <f>IF(P206&gt;Graph!$G$1*1000,Graph!$G$1*1000,P206)</f>
        <v>420000</v>
      </c>
      <c r="R206" s="2">
        <f t="shared" si="16"/>
        <v>74418969</v>
      </c>
      <c r="S206" s="2">
        <f t="shared" si="17"/>
        <v>406261</v>
      </c>
      <c r="T206" s="2">
        <f t="shared" si="18"/>
        <v>13739</v>
      </c>
      <c r="U206" s="2">
        <f t="shared" si="19"/>
        <v>420000</v>
      </c>
      <c r="V206" s="2">
        <f t="shared" si="28"/>
        <v>37822970</v>
      </c>
      <c r="W206" s="2">
        <f t="shared" si="20"/>
        <v>406261</v>
      </c>
      <c r="X206" s="2">
        <f t="shared" si="6"/>
        <v>13739</v>
      </c>
      <c r="Y206" s="2">
        <f t="shared" si="7"/>
        <v>36595998.999999993</v>
      </c>
      <c r="Z206" s="2" t="str">
        <f t="shared" si="8"/>
        <v>MEEP</v>
      </c>
      <c r="AA206" s="2">
        <f>IF(Z206="HERE",Y206,AA205+Graph!$G$1*1000)</f>
        <v>38221042.999999993</v>
      </c>
      <c r="AB206" s="2">
        <f t="shared" si="21"/>
        <v>420000</v>
      </c>
      <c r="AC206" s="2">
        <f t="shared" si="9"/>
        <v>35791665</v>
      </c>
      <c r="AD206" s="3">
        <f t="shared" si="10"/>
        <v>38221042.999999993</v>
      </c>
      <c r="AE206" s="2">
        <f>IF(AE204&gt;=52800000,52800000,IF(AB185=Graph!G$1*1000,AE205+Graph!G$1*1000,AC206))</f>
        <v>35791665</v>
      </c>
      <c r="AF206" s="3">
        <f t="shared" si="11"/>
        <v>35791665</v>
      </c>
      <c r="AG206" s="3">
        <f t="shared" si="26"/>
        <v>34141306.449999996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23"/>
        <v>406261</v>
      </c>
      <c r="H207" s="2">
        <f t="shared" si="13"/>
        <v>72355155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871647.63706564903</v>
      </c>
      <c r="Q207" s="2">
        <f>IF(P207&gt;Graph!$G$1*1000,Graph!$G$1*1000,P207)</f>
        <v>420000</v>
      </c>
      <c r="R207" s="2">
        <f t="shared" si="16"/>
        <v>74838969</v>
      </c>
      <c r="S207" s="2">
        <f t="shared" si="17"/>
        <v>406261</v>
      </c>
      <c r="T207" s="2">
        <f t="shared" si="18"/>
        <v>13739</v>
      </c>
      <c r="U207" s="2">
        <f t="shared" si="19"/>
        <v>420000</v>
      </c>
      <c r="V207" s="2">
        <f t="shared" si="28"/>
        <v>38229231</v>
      </c>
      <c r="W207" s="2">
        <f t="shared" si="20"/>
        <v>406261</v>
      </c>
      <c r="X207" s="2">
        <f t="shared" si="6"/>
        <v>13739</v>
      </c>
      <c r="Y207" s="2">
        <f t="shared" si="7"/>
        <v>36609737.999999993</v>
      </c>
      <c r="Z207" s="2" t="str">
        <f t="shared" si="8"/>
        <v>MEEP</v>
      </c>
      <c r="AA207" s="2">
        <f>IF(Z207="HERE",Y207,AA206+Graph!$G$1*1000)</f>
        <v>38641042.999999993</v>
      </c>
      <c r="AB207" s="2">
        <f t="shared" si="21"/>
        <v>420000</v>
      </c>
      <c r="AC207" s="2">
        <f t="shared" si="9"/>
        <v>35791665</v>
      </c>
      <c r="AD207" s="3">
        <f t="shared" si="10"/>
        <v>38641042.999999993</v>
      </c>
      <c r="AE207" s="2">
        <f>IF(AE205&gt;=52800000,52800000,IF(AB186=Graph!G$1*1000,AE206+Graph!G$1*1000,AC207))</f>
        <v>35791665</v>
      </c>
      <c r="AF207" s="3">
        <f t="shared" si="11"/>
        <v>35791665</v>
      </c>
      <c r="AG207" s="3">
        <f t="shared" si="26"/>
        <v>34173984.599999994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23"/>
        <v>406261</v>
      </c>
      <c r="H208" s="2">
        <f t="shared" si="13"/>
        <v>72761416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874841.99624061584</v>
      </c>
      <c r="Q208" s="2">
        <f>IF(P208&gt;Graph!$G$1*1000,Graph!$G$1*1000,P208)</f>
        <v>420000</v>
      </c>
      <c r="R208" s="2">
        <f t="shared" si="16"/>
        <v>75258969</v>
      </c>
      <c r="S208" s="2">
        <f t="shared" si="17"/>
        <v>406261</v>
      </c>
      <c r="T208" s="2">
        <f t="shared" si="18"/>
        <v>13739</v>
      </c>
      <c r="U208" s="2">
        <f t="shared" si="19"/>
        <v>420000</v>
      </c>
      <c r="V208" s="2">
        <f t="shared" si="28"/>
        <v>38635492</v>
      </c>
      <c r="W208" s="2">
        <f t="shared" si="20"/>
        <v>406261</v>
      </c>
      <c r="X208" s="2">
        <f t="shared" si="6"/>
        <v>13739</v>
      </c>
      <c r="Y208" s="2">
        <f t="shared" si="7"/>
        <v>36623476.999999993</v>
      </c>
      <c r="Z208" s="2" t="str">
        <f t="shared" si="8"/>
        <v>MEEP</v>
      </c>
      <c r="AA208" s="2">
        <f>IF(Z208="HERE",Y208,AA207+Graph!$G$1*1000)</f>
        <v>39061042.999999993</v>
      </c>
      <c r="AB208" s="2">
        <f t="shared" si="21"/>
        <v>420000</v>
      </c>
      <c r="AC208" s="2">
        <f t="shared" si="9"/>
        <v>35791665</v>
      </c>
      <c r="AD208" s="3">
        <f t="shared" si="10"/>
        <v>39061042.999999993</v>
      </c>
      <c r="AE208" s="2">
        <f>IF(AE206&gt;=52800000,52800000,IF(AB187=Graph!G$1*1000,AE207+Graph!G$1*1000,AC208))</f>
        <v>35791665</v>
      </c>
      <c r="AF208" s="3">
        <f t="shared" si="11"/>
        <v>35791665</v>
      </c>
      <c r="AG208" s="3">
        <f t="shared" si="26"/>
        <v>34206662.749999993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23"/>
        <v>406261</v>
      </c>
      <c r="H209" s="2">
        <f t="shared" si="13"/>
        <v>73167677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878036.35541558266</v>
      </c>
      <c r="Q209" s="2">
        <f>IF(P209&gt;Graph!$G$1*1000,Graph!$G$1*1000,P209)</f>
        <v>420000</v>
      </c>
      <c r="R209" s="2">
        <f t="shared" si="16"/>
        <v>75678969</v>
      </c>
      <c r="S209" s="2">
        <f t="shared" si="17"/>
        <v>406261</v>
      </c>
      <c r="T209" s="2">
        <f t="shared" si="18"/>
        <v>13739</v>
      </c>
      <c r="U209" s="2">
        <f t="shared" si="19"/>
        <v>420000</v>
      </c>
      <c r="V209" s="2">
        <f t="shared" si="28"/>
        <v>39041753</v>
      </c>
      <c r="W209" s="2">
        <f t="shared" si="20"/>
        <v>406261</v>
      </c>
      <c r="X209" s="2">
        <f t="shared" si="6"/>
        <v>13739</v>
      </c>
      <c r="Y209" s="2">
        <f t="shared" si="7"/>
        <v>36637215.999999993</v>
      </c>
      <c r="Z209" s="2" t="str">
        <f t="shared" si="8"/>
        <v>MEEP</v>
      </c>
      <c r="AA209" s="2">
        <f>IF(Z209="HERE",Y209,AA208+Graph!$G$1*1000)</f>
        <v>39481042.999999993</v>
      </c>
      <c r="AB209" s="2">
        <f t="shared" si="21"/>
        <v>420000</v>
      </c>
      <c r="AC209" s="2">
        <f t="shared" si="9"/>
        <v>35791665</v>
      </c>
      <c r="AD209" s="3">
        <f t="shared" si="10"/>
        <v>39481042.999999993</v>
      </c>
      <c r="AE209" s="2">
        <f>IF(AE207&gt;=52800000,52800000,IF(AB188=Graph!G$1*1000,AE208+Graph!G$1*1000,AC209))</f>
        <v>35791665</v>
      </c>
      <c r="AF209" s="3">
        <f t="shared" si="11"/>
        <v>35791665</v>
      </c>
      <c r="AG209" s="3">
        <f t="shared" si="26"/>
        <v>34239340.899999991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23"/>
        <v>406261</v>
      </c>
      <c r="H210" s="2">
        <f t="shared" si="13"/>
        <v>73573938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881230.71459054947</v>
      </c>
      <c r="Q210" s="2">
        <f>IF(P210&gt;Graph!$G$1*1000,Graph!$G$1*1000,P210)</f>
        <v>420000</v>
      </c>
      <c r="R210" s="2">
        <f t="shared" si="16"/>
        <v>76098969</v>
      </c>
      <c r="S210" s="2">
        <f t="shared" si="17"/>
        <v>406261</v>
      </c>
      <c r="T210" s="2">
        <f t="shared" si="18"/>
        <v>13739</v>
      </c>
      <c r="U210" s="2">
        <f t="shared" si="19"/>
        <v>420000</v>
      </c>
      <c r="V210" s="2">
        <f t="shared" si="28"/>
        <v>39448014</v>
      </c>
      <c r="W210" s="2">
        <f t="shared" si="20"/>
        <v>406261</v>
      </c>
      <c r="X210" s="2">
        <f t="shared" si="6"/>
        <v>13739</v>
      </c>
      <c r="Y210" s="2">
        <f t="shared" si="7"/>
        <v>36650954.999999993</v>
      </c>
      <c r="Z210" s="2" t="str">
        <f t="shared" si="8"/>
        <v>MEEP</v>
      </c>
      <c r="AA210" s="2">
        <f>IF(Z210="HERE",Y210,AA209+Graph!$G$1*1000)</f>
        <v>39901042.999999993</v>
      </c>
      <c r="AB210" s="2">
        <f t="shared" si="21"/>
        <v>420000</v>
      </c>
      <c r="AC210" s="2">
        <f t="shared" si="9"/>
        <v>35791665</v>
      </c>
      <c r="AD210" s="3">
        <f t="shared" si="10"/>
        <v>39901042.999999993</v>
      </c>
      <c r="AE210" s="2">
        <f>IF(AE208&gt;=52800000,52800000,IF(AB189=Graph!G$1*1000,AE209+Graph!G$1*1000,AC210))</f>
        <v>35791665</v>
      </c>
      <c r="AF210" s="3">
        <f t="shared" si="11"/>
        <v>35791665</v>
      </c>
      <c r="AG210" s="3">
        <f t="shared" si="26"/>
        <v>34272019.049999997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23"/>
        <v>406261</v>
      </c>
      <c r="H211" s="2">
        <f t="shared" si="13"/>
        <v>73980199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884425.07376551628</v>
      </c>
      <c r="Q211" s="2">
        <f>IF(P211&gt;Graph!$G$1*1000,Graph!$G$1*1000,P211)</f>
        <v>420000</v>
      </c>
      <c r="R211" s="2">
        <f t="shared" si="16"/>
        <v>76518969</v>
      </c>
      <c r="S211" s="2">
        <f t="shared" si="17"/>
        <v>406261</v>
      </c>
      <c r="T211" s="2">
        <f t="shared" si="18"/>
        <v>13739</v>
      </c>
      <c r="U211" s="2">
        <f t="shared" si="19"/>
        <v>420000</v>
      </c>
      <c r="V211" s="2">
        <f t="shared" si="28"/>
        <v>39854275</v>
      </c>
      <c r="W211" s="2">
        <f t="shared" si="20"/>
        <v>406261</v>
      </c>
      <c r="X211" s="2">
        <f t="shared" si="6"/>
        <v>13739</v>
      </c>
      <c r="Y211" s="2">
        <f t="shared" si="7"/>
        <v>36664693.999999993</v>
      </c>
      <c r="Z211" s="2" t="str">
        <f t="shared" si="8"/>
        <v>MEEP</v>
      </c>
      <c r="AA211" s="2">
        <f>IF(Z211="HERE",Y211,AA210+Graph!$G$1*1000)</f>
        <v>40321042.999999993</v>
      </c>
      <c r="AB211" s="2">
        <f t="shared" si="21"/>
        <v>420000</v>
      </c>
      <c r="AC211" s="2">
        <f t="shared" si="9"/>
        <v>35791665</v>
      </c>
      <c r="AD211" s="3">
        <f t="shared" si="10"/>
        <v>40321042.999999993</v>
      </c>
      <c r="AE211" s="2">
        <f>IF(AE209&gt;=52800000,52800000,IF(AB190=Graph!G$1*1000,AE210+Graph!G$1*1000,AC211))</f>
        <v>35791665</v>
      </c>
      <c r="AF211" s="3">
        <f t="shared" si="11"/>
        <v>35791665</v>
      </c>
      <c r="AG211" s="3">
        <f t="shared" si="26"/>
        <v>34304697.199999996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23"/>
        <v>406261</v>
      </c>
      <c r="H212" s="2">
        <f t="shared" si="13"/>
        <v>74386460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887619.43294045329</v>
      </c>
      <c r="Q212" s="2">
        <f>IF(P212&gt;Graph!$G$1*1000,Graph!$G$1*1000,P212)</f>
        <v>420000</v>
      </c>
      <c r="R212" s="2">
        <f t="shared" si="16"/>
        <v>76938969</v>
      </c>
      <c r="S212" s="2">
        <f t="shared" si="17"/>
        <v>406261</v>
      </c>
      <c r="T212" s="2">
        <f t="shared" si="18"/>
        <v>13739</v>
      </c>
      <c r="U212" s="2">
        <f t="shared" si="19"/>
        <v>420000</v>
      </c>
      <c r="V212" s="2">
        <f t="shared" si="28"/>
        <v>40260536</v>
      </c>
      <c r="W212" s="2">
        <f t="shared" si="20"/>
        <v>406261</v>
      </c>
      <c r="X212" s="2">
        <f t="shared" si="6"/>
        <v>13739</v>
      </c>
      <c r="Y212" s="2">
        <f t="shared" si="7"/>
        <v>36678432.999999993</v>
      </c>
      <c r="Z212" s="2" t="str">
        <f t="shared" si="8"/>
        <v>MEEP</v>
      </c>
      <c r="AA212" s="2">
        <f>IF(Z212="HERE",Y212,AA211+Graph!$G$1*1000)</f>
        <v>40741042.999999993</v>
      </c>
      <c r="AB212" s="2">
        <f t="shared" si="21"/>
        <v>420000</v>
      </c>
      <c r="AC212" s="2">
        <f t="shared" si="9"/>
        <v>35791665</v>
      </c>
      <c r="AD212" s="3">
        <f t="shared" si="10"/>
        <v>40741042.999999993</v>
      </c>
      <c r="AE212" s="2">
        <f>IF(AE210&gt;=52800000,52800000,IF(AB191=Graph!G$1*1000,AE211+Graph!G$1*1000,AC212))</f>
        <v>35791665</v>
      </c>
      <c r="AF212" s="3">
        <f t="shared" si="11"/>
        <v>35791665</v>
      </c>
      <c r="AG212" s="3">
        <f t="shared" si="26"/>
        <v>34337375.349999994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23"/>
        <v>406261</v>
      </c>
      <c r="H213" s="2">
        <f t="shared" si="13"/>
        <v>74792721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890813.7921154201</v>
      </c>
      <c r="Q213" s="2">
        <f>IF(P213&gt;Graph!$G$1*1000,Graph!$G$1*1000,P213)</f>
        <v>420000</v>
      </c>
      <c r="R213" s="2">
        <f t="shared" si="16"/>
        <v>77358969</v>
      </c>
      <c r="S213" s="2">
        <f t="shared" si="17"/>
        <v>406261</v>
      </c>
      <c r="T213" s="2">
        <f t="shared" si="18"/>
        <v>13739</v>
      </c>
      <c r="U213" s="2">
        <f t="shared" si="19"/>
        <v>420000</v>
      </c>
      <c r="V213" s="2">
        <f t="shared" si="28"/>
        <v>40666797</v>
      </c>
      <c r="W213" s="2">
        <f t="shared" si="20"/>
        <v>406261</v>
      </c>
      <c r="X213" s="2">
        <f t="shared" si="6"/>
        <v>13739</v>
      </c>
      <c r="Y213" s="2">
        <f t="shared" si="7"/>
        <v>36692171.999999993</v>
      </c>
      <c r="Z213" s="2" t="str">
        <f t="shared" si="8"/>
        <v>MEEP</v>
      </c>
      <c r="AA213" s="2">
        <f>IF(Z213="HERE",Y213,AA212+Graph!$G$1*1000)</f>
        <v>41161042.999999993</v>
      </c>
      <c r="AB213" s="2">
        <f t="shared" si="21"/>
        <v>420000</v>
      </c>
      <c r="AC213" s="2">
        <f t="shared" si="9"/>
        <v>35791665</v>
      </c>
      <c r="AD213" s="3">
        <f t="shared" si="10"/>
        <v>41161042.999999993</v>
      </c>
      <c r="AE213" s="2">
        <f>IF(AE211&gt;=52800000,52800000,IF(AB192=Graph!G$1*1000,AE212+Graph!G$1*1000,AC213))</f>
        <v>35791665</v>
      </c>
      <c r="AF213" s="3">
        <f t="shared" si="11"/>
        <v>35791665</v>
      </c>
      <c r="AG213" s="3">
        <f t="shared" si="26"/>
        <v>34370053.499999993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23"/>
        <v>406261</v>
      </c>
      <c r="H214" s="2">
        <f t="shared" si="13"/>
        <v>75198982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894008.15129038692</v>
      </c>
      <c r="Q214" s="2">
        <f>IF(P214&gt;Graph!$G$1*1000,Graph!$G$1*1000,P214)</f>
        <v>420000</v>
      </c>
      <c r="R214" s="2">
        <f t="shared" si="16"/>
        <v>77778969</v>
      </c>
      <c r="S214" s="2">
        <f t="shared" si="17"/>
        <v>406261</v>
      </c>
      <c r="T214" s="2">
        <f t="shared" si="18"/>
        <v>13739</v>
      </c>
      <c r="U214" s="2">
        <f t="shared" si="19"/>
        <v>420000</v>
      </c>
      <c r="V214" s="2">
        <f t="shared" si="28"/>
        <v>41073058</v>
      </c>
      <c r="W214" s="2">
        <f t="shared" si="20"/>
        <v>406261</v>
      </c>
      <c r="X214" s="2">
        <f t="shared" si="6"/>
        <v>13739</v>
      </c>
      <c r="Y214" s="2">
        <f t="shared" si="7"/>
        <v>36705910.999999993</v>
      </c>
      <c r="Z214" s="2" t="str">
        <f t="shared" si="8"/>
        <v>MEEP</v>
      </c>
      <c r="AA214" s="2">
        <f>IF(Z214="HERE",Y214,AA213+Graph!$G$1*1000)</f>
        <v>41581042.999999993</v>
      </c>
      <c r="AB214" s="2">
        <f t="shared" si="21"/>
        <v>420000</v>
      </c>
      <c r="AC214" s="2">
        <f t="shared" si="9"/>
        <v>35791665</v>
      </c>
      <c r="AD214" s="3">
        <f t="shared" si="10"/>
        <v>41581042.999999993</v>
      </c>
      <c r="AE214" s="2">
        <f>IF(AE212&gt;=52800000,52800000,IF(AB193=Graph!G$1*1000,AE213+Graph!G$1*1000,AC214))</f>
        <v>35791665</v>
      </c>
      <c r="AF214" s="3">
        <f t="shared" si="11"/>
        <v>35791665</v>
      </c>
      <c r="AG214" s="3">
        <f t="shared" si="26"/>
        <v>34402731.649999991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23"/>
        <v>406261</v>
      </c>
      <c r="H215" s="2">
        <f t="shared" si="13"/>
        <v>75605243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897202.51046535373</v>
      </c>
      <c r="Q215" s="2">
        <f>IF(P215&gt;Graph!$G$1*1000,Graph!$G$1*1000,P215)</f>
        <v>420000</v>
      </c>
      <c r="R215" s="2">
        <f t="shared" si="16"/>
        <v>78198969</v>
      </c>
      <c r="S215" s="2">
        <f t="shared" si="17"/>
        <v>406261</v>
      </c>
      <c r="T215" s="2">
        <f t="shared" si="18"/>
        <v>13739</v>
      </c>
      <c r="U215" s="2">
        <f t="shared" si="19"/>
        <v>420000</v>
      </c>
      <c r="V215" s="2">
        <f t="shared" si="28"/>
        <v>41479319</v>
      </c>
      <c r="W215" s="2">
        <f t="shared" si="20"/>
        <v>406261</v>
      </c>
      <c r="X215" s="2">
        <f t="shared" si="6"/>
        <v>13739</v>
      </c>
      <c r="Y215" s="2">
        <f t="shared" si="7"/>
        <v>36719649.999999993</v>
      </c>
      <c r="Z215" s="2" t="str">
        <f t="shared" si="8"/>
        <v>MEEP</v>
      </c>
      <c r="AA215" s="2">
        <f>IF(Z215="HERE",Y215,AA214+Graph!$G$1*1000)</f>
        <v>42001042.999999993</v>
      </c>
      <c r="AB215" s="2">
        <f t="shared" si="21"/>
        <v>420000</v>
      </c>
      <c r="AC215" s="2">
        <f t="shared" si="9"/>
        <v>35791665</v>
      </c>
      <c r="AD215" s="3">
        <f t="shared" si="10"/>
        <v>42001042.999999993</v>
      </c>
      <c r="AE215" s="2">
        <f>IF(AE213&gt;=52800000,52800000,IF(AB194=Graph!G$1*1000,AE214+Graph!G$1*1000,AC215))</f>
        <v>35791665</v>
      </c>
      <c r="AF215" s="3">
        <f t="shared" si="11"/>
        <v>35791665</v>
      </c>
      <c r="AG215" s="3">
        <f t="shared" si="26"/>
        <v>34435409.799999997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23"/>
        <v>406261</v>
      </c>
      <c r="H216" s="2">
        <f t="shared" si="13"/>
        <v>76011504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900396.86964032054</v>
      </c>
      <c r="Q216" s="2">
        <f>IF(P216&gt;Graph!$G$1*1000,Graph!$G$1*1000,P216)</f>
        <v>420000</v>
      </c>
      <c r="R216" s="2">
        <f t="shared" si="16"/>
        <v>78618969</v>
      </c>
      <c r="S216" s="2">
        <f t="shared" si="17"/>
        <v>406261</v>
      </c>
      <c r="T216" s="2">
        <f t="shared" si="18"/>
        <v>13739</v>
      </c>
      <c r="U216" s="2">
        <f t="shared" si="19"/>
        <v>420000</v>
      </c>
      <c r="V216" s="2">
        <f t="shared" si="28"/>
        <v>41885580</v>
      </c>
      <c r="W216" s="2">
        <f t="shared" si="20"/>
        <v>406261</v>
      </c>
      <c r="X216" s="2">
        <f t="shared" si="6"/>
        <v>13739</v>
      </c>
      <c r="Y216" s="2">
        <f t="shared" si="7"/>
        <v>36733388.999999993</v>
      </c>
      <c r="Z216" s="2" t="str">
        <f t="shared" si="8"/>
        <v>MEEP</v>
      </c>
      <c r="AA216" s="2">
        <f>IF(Z216="HERE",Y216,AA215+Graph!$G$1*1000)</f>
        <v>42421042.999999993</v>
      </c>
      <c r="AB216" s="2">
        <f t="shared" si="21"/>
        <v>420000</v>
      </c>
      <c r="AC216" s="2">
        <f t="shared" si="9"/>
        <v>35791665</v>
      </c>
      <c r="AD216" s="3">
        <f t="shared" si="10"/>
        <v>42421042.999999993</v>
      </c>
      <c r="AE216" s="2">
        <f>IF(AE214&gt;=52800000,52800000,IF(AB195=Graph!G$1*1000,AE215+Graph!G$1*1000,AC216))</f>
        <v>35791665</v>
      </c>
      <c r="AF216" s="3">
        <f t="shared" si="11"/>
        <v>35791665</v>
      </c>
      <c r="AG216" s="3">
        <f t="shared" si="26"/>
        <v>34468087.949999996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23"/>
        <v>406261</v>
      </c>
      <c r="H217" s="2">
        <f t="shared" si="13"/>
        <v>76417765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903591.22881528735</v>
      </c>
      <c r="Q217" s="2">
        <f>IF(P217&gt;Graph!$G$1*1000,Graph!$G$1*1000,P217)</f>
        <v>420000</v>
      </c>
      <c r="R217" s="2">
        <f t="shared" si="16"/>
        <v>79038969</v>
      </c>
      <c r="S217" s="2">
        <f t="shared" si="17"/>
        <v>406261</v>
      </c>
      <c r="T217" s="2">
        <f t="shared" si="18"/>
        <v>13739</v>
      </c>
      <c r="U217" s="2">
        <f t="shared" si="19"/>
        <v>420000</v>
      </c>
      <c r="V217" s="2">
        <f t="shared" si="28"/>
        <v>42291841</v>
      </c>
      <c r="W217" s="2">
        <f t="shared" si="20"/>
        <v>406261</v>
      </c>
      <c r="X217" s="2">
        <f t="shared" si="6"/>
        <v>13739</v>
      </c>
      <c r="Y217" s="2">
        <f t="shared" si="7"/>
        <v>36747127.999999993</v>
      </c>
      <c r="Z217" s="2" t="str">
        <f t="shared" si="8"/>
        <v>MEEP</v>
      </c>
      <c r="AA217" s="2">
        <f>IF(Z217="HERE",Y217,AA216+Graph!$G$1*1000)</f>
        <v>42841042.999999993</v>
      </c>
      <c r="AB217" s="2">
        <f t="shared" si="21"/>
        <v>420000</v>
      </c>
      <c r="AC217" s="2">
        <f t="shared" si="9"/>
        <v>35791665</v>
      </c>
      <c r="AD217" s="3">
        <f t="shared" si="10"/>
        <v>42841042.999999993</v>
      </c>
      <c r="AE217" s="2">
        <f>IF(AE215&gt;=52800000,52800000,IF(AB196=Graph!G$1*1000,AE216+Graph!G$1*1000,AC217))</f>
        <v>35791665</v>
      </c>
      <c r="AF217" s="3">
        <f t="shared" si="11"/>
        <v>35791665</v>
      </c>
      <c r="AG217" s="3">
        <f t="shared" si="26"/>
        <v>34500766.099999994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23"/>
        <v>406261</v>
      </c>
      <c r="H218" s="2">
        <f t="shared" si="13"/>
        <v>76824026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906785.58799025416</v>
      </c>
      <c r="Q218" s="2">
        <f>IF(P218&gt;Graph!$G$1*1000,Graph!$G$1*1000,P218)</f>
        <v>420000</v>
      </c>
      <c r="R218" s="2">
        <f t="shared" si="16"/>
        <v>79458969</v>
      </c>
      <c r="S218" s="2">
        <f t="shared" si="17"/>
        <v>406261</v>
      </c>
      <c r="T218" s="2">
        <f t="shared" si="18"/>
        <v>13739</v>
      </c>
      <c r="U218" s="2">
        <f t="shared" si="19"/>
        <v>420000</v>
      </c>
      <c r="V218" s="2">
        <f t="shared" si="28"/>
        <v>42698102</v>
      </c>
      <c r="W218" s="2">
        <f t="shared" si="20"/>
        <v>406261</v>
      </c>
      <c r="X218" s="2">
        <f t="shared" si="6"/>
        <v>13739</v>
      </c>
      <c r="Y218" s="2">
        <f t="shared" si="7"/>
        <v>36760866.999999993</v>
      </c>
      <c r="Z218" s="2" t="str">
        <f t="shared" si="8"/>
        <v>MEEP</v>
      </c>
      <c r="AA218" s="2">
        <f>IF(Z218="HERE",Y218,AA217+Graph!$G$1*1000)</f>
        <v>43261042.999999993</v>
      </c>
      <c r="AB218" s="2">
        <f t="shared" si="21"/>
        <v>420000</v>
      </c>
      <c r="AC218" s="2">
        <f t="shared" si="9"/>
        <v>35791665</v>
      </c>
      <c r="AD218" s="3">
        <f t="shared" si="10"/>
        <v>43261042.999999993</v>
      </c>
      <c r="AE218" s="2">
        <f>IF(AE216&gt;=52800000,52800000,IF(AB197=Graph!G$1*1000,AE217+Graph!G$1*1000,AC218))</f>
        <v>35791665</v>
      </c>
      <c r="AF218" s="3">
        <f t="shared" si="11"/>
        <v>35791665</v>
      </c>
      <c r="AG218" s="3">
        <f t="shared" si="26"/>
        <v>34533444.249999993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23"/>
        <v>406261</v>
      </c>
      <c r="H219" s="2">
        <f t="shared" si="13"/>
        <v>77230287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909979.94716522098</v>
      </c>
      <c r="Q219" s="2">
        <f>IF(P219&gt;Graph!$G$1*1000,Graph!$G$1*1000,P219)</f>
        <v>420000</v>
      </c>
      <c r="R219" s="2">
        <f t="shared" si="16"/>
        <v>79878969</v>
      </c>
      <c r="S219" s="2">
        <f t="shared" si="17"/>
        <v>406261</v>
      </c>
      <c r="T219" s="2">
        <f t="shared" si="18"/>
        <v>13739</v>
      </c>
      <c r="U219" s="2">
        <f t="shared" si="19"/>
        <v>420000</v>
      </c>
      <c r="V219" s="2">
        <f t="shared" si="28"/>
        <v>43104363</v>
      </c>
      <c r="W219" s="2">
        <f t="shared" si="20"/>
        <v>406261</v>
      </c>
      <c r="X219" s="2">
        <f t="shared" si="6"/>
        <v>13739</v>
      </c>
      <c r="Y219" s="2">
        <f t="shared" si="7"/>
        <v>36774605.999999993</v>
      </c>
      <c r="Z219" s="2" t="str">
        <f t="shared" si="8"/>
        <v>MEEP</v>
      </c>
      <c r="AA219" s="2">
        <f>IF(Z219="HERE",Y219,AA218+Graph!$G$1*1000)</f>
        <v>43681042.999999993</v>
      </c>
      <c r="AB219" s="2">
        <f t="shared" si="21"/>
        <v>420000</v>
      </c>
      <c r="AC219" s="2">
        <f t="shared" si="9"/>
        <v>35791665</v>
      </c>
      <c r="AD219" s="3">
        <f t="shared" si="10"/>
        <v>43681042.999999993</v>
      </c>
      <c r="AE219" s="2">
        <f>IF(AE217&gt;=52800000,52800000,IF(AB198=Graph!G$1*1000,AE218+Graph!G$1*1000,AC219))</f>
        <v>35791665</v>
      </c>
      <c r="AF219" s="3">
        <f t="shared" si="11"/>
        <v>35791665</v>
      </c>
      <c r="AG219" s="3">
        <f t="shared" si="26"/>
        <v>34566122.399999991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23"/>
        <v>406261</v>
      </c>
      <c r="H220" s="2">
        <f t="shared" si="13"/>
        <v>77636548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913174.30634018779</v>
      </c>
      <c r="Q220" s="2">
        <f>IF(P220&gt;Graph!$G$1*1000,Graph!$G$1*1000,P220)</f>
        <v>420000</v>
      </c>
      <c r="R220" s="2">
        <f t="shared" si="16"/>
        <v>80298969</v>
      </c>
      <c r="S220" s="2">
        <f t="shared" si="17"/>
        <v>406261</v>
      </c>
      <c r="T220" s="2">
        <f t="shared" si="18"/>
        <v>13739</v>
      </c>
      <c r="U220" s="2">
        <f t="shared" si="19"/>
        <v>420000</v>
      </c>
      <c r="V220" s="2">
        <f t="shared" si="28"/>
        <v>43510624</v>
      </c>
      <c r="W220" s="2">
        <f t="shared" si="20"/>
        <v>406261</v>
      </c>
      <c r="X220" s="2">
        <f t="shared" si="6"/>
        <v>13739</v>
      </c>
      <c r="Y220" s="2">
        <f t="shared" si="7"/>
        <v>36788344.999999993</v>
      </c>
      <c r="Z220" s="2" t="str">
        <f t="shared" si="8"/>
        <v>MEEP</v>
      </c>
      <c r="AA220" s="2">
        <f>IF(Z220="HERE",Y220,AA219+Graph!$G$1*1000)</f>
        <v>44101042.999999993</v>
      </c>
      <c r="AB220" s="2">
        <f t="shared" si="21"/>
        <v>420000</v>
      </c>
      <c r="AC220" s="2">
        <f t="shared" si="9"/>
        <v>35791665</v>
      </c>
      <c r="AD220" s="3">
        <f t="shared" si="10"/>
        <v>44101042.999999993</v>
      </c>
      <c r="AE220" s="2">
        <f>IF(AE218&gt;=52800000,52800000,IF(AB199=Graph!G$1*1000,AE219+Graph!G$1*1000,AC220))</f>
        <v>35791665</v>
      </c>
      <c r="AF220" s="3">
        <f t="shared" si="11"/>
        <v>35791665</v>
      </c>
      <c r="AG220" s="3">
        <f t="shared" si="26"/>
        <v>34598800.549999997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23"/>
        <v>406261</v>
      </c>
      <c r="H221" s="2">
        <f t="shared" si="13"/>
        <v>78042809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916368.6655151546</v>
      </c>
      <c r="Q221" s="2">
        <f>IF(P221&gt;Graph!$G$1*1000,Graph!$G$1*1000,P221)</f>
        <v>420000</v>
      </c>
      <c r="R221" s="2">
        <f t="shared" si="16"/>
        <v>80718969</v>
      </c>
      <c r="S221" s="2">
        <f t="shared" si="17"/>
        <v>406261</v>
      </c>
      <c r="T221" s="2">
        <f t="shared" si="18"/>
        <v>13739</v>
      </c>
      <c r="U221" s="2">
        <f t="shared" si="19"/>
        <v>420000</v>
      </c>
      <c r="V221" s="2">
        <f t="shared" si="28"/>
        <v>43916885</v>
      </c>
      <c r="W221" s="2">
        <f t="shared" si="20"/>
        <v>406261</v>
      </c>
      <c r="X221" s="2">
        <f t="shared" si="6"/>
        <v>13739</v>
      </c>
      <c r="Y221" s="2">
        <f t="shared" si="7"/>
        <v>36802083.999999993</v>
      </c>
      <c r="Z221" s="2" t="str">
        <f t="shared" si="8"/>
        <v>MEEP</v>
      </c>
      <c r="AA221" s="2">
        <f>IF(Z221="HERE",Y221,AA220+Graph!$G$1*1000)</f>
        <v>44521042.999999993</v>
      </c>
      <c r="AB221" s="2">
        <f t="shared" si="21"/>
        <v>420000</v>
      </c>
      <c r="AC221" s="2">
        <f t="shared" si="9"/>
        <v>35791665</v>
      </c>
      <c r="AD221" s="3">
        <f t="shared" si="10"/>
        <v>44521042.999999993</v>
      </c>
      <c r="AE221" s="2">
        <f>IF(AE219&gt;=52800000,52800000,IF(AB200=Graph!G$1*1000,AE220+Graph!G$1*1000,AC221))</f>
        <v>35791665</v>
      </c>
      <c r="AF221" s="3">
        <f t="shared" si="11"/>
        <v>35791665</v>
      </c>
      <c r="AG221" s="3">
        <f t="shared" si="26"/>
        <v>34631478.699999996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23"/>
        <v>406261</v>
      </c>
      <c r="H222" s="2">
        <f t="shared" si="13"/>
        <v>78449070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919563.02469012141</v>
      </c>
      <c r="Q222" s="2">
        <f>IF(P222&gt;Graph!$G$1*1000,Graph!$G$1*1000,P222)</f>
        <v>420000</v>
      </c>
      <c r="R222" s="2">
        <f t="shared" si="16"/>
        <v>81138969</v>
      </c>
      <c r="S222" s="2">
        <f t="shared" si="17"/>
        <v>406261</v>
      </c>
      <c r="T222" s="2">
        <f t="shared" si="18"/>
        <v>13739</v>
      </c>
      <c r="U222" s="2">
        <f t="shared" si="19"/>
        <v>420000</v>
      </c>
      <c r="V222" s="2">
        <f t="shared" si="28"/>
        <v>44323146</v>
      </c>
      <c r="W222" s="2">
        <f t="shared" si="20"/>
        <v>406261</v>
      </c>
      <c r="X222" s="2">
        <f t="shared" si="6"/>
        <v>13739</v>
      </c>
      <c r="Y222" s="2">
        <f t="shared" si="7"/>
        <v>36815822.999999993</v>
      </c>
      <c r="Z222" s="2" t="str">
        <f t="shared" si="8"/>
        <v>MEEP</v>
      </c>
      <c r="AA222" s="2">
        <f>IF(Z222="HERE",Y222,AA221+Graph!$G$1*1000)</f>
        <v>44941042.999999993</v>
      </c>
      <c r="AB222" s="2">
        <f t="shared" si="21"/>
        <v>420000</v>
      </c>
      <c r="AC222" s="2">
        <f t="shared" si="9"/>
        <v>35791665</v>
      </c>
      <c r="AD222" s="3">
        <f t="shared" si="10"/>
        <v>44941042.999999993</v>
      </c>
      <c r="AE222" s="2">
        <f>IF(AE220&gt;=52800000,52800000,IF(AB201=Graph!G$1*1000,AE221+Graph!G$1*1000,AC222))</f>
        <v>35791665</v>
      </c>
      <c r="AF222" s="3">
        <f t="shared" si="11"/>
        <v>35791665</v>
      </c>
      <c r="AG222" s="3">
        <f t="shared" si="26"/>
        <v>34664156.849999994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23"/>
        <v>406261</v>
      </c>
      <c r="H223" s="2">
        <f t="shared" si="13"/>
        <v>78855331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922757.38386508822</v>
      </c>
      <c r="Q223" s="2">
        <f>IF(P223&gt;Graph!$G$1*1000,Graph!$G$1*1000,P223)</f>
        <v>420000</v>
      </c>
      <c r="R223" s="2">
        <f t="shared" si="16"/>
        <v>81558969</v>
      </c>
      <c r="S223" s="2">
        <f t="shared" si="17"/>
        <v>406261</v>
      </c>
      <c r="T223" s="2">
        <f t="shared" si="18"/>
        <v>13739</v>
      </c>
      <c r="U223" s="2">
        <f t="shared" si="19"/>
        <v>420000</v>
      </c>
      <c r="V223" s="2">
        <f t="shared" si="28"/>
        <v>44729407</v>
      </c>
      <c r="W223" s="2">
        <f t="shared" si="20"/>
        <v>406261</v>
      </c>
      <c r="X223" s="2">
        <f t="shared" si="6"/>
        <v>13739</v>
      </c>
      <c r="Y223" s="2">
        <f t="shared" si="7"/>
        <v>36829561.999999993</v>
      </c>
      <c r="Z223" s="2" t="str">
        <f t="shared" si="8"/>
        <v>MEEP</v>
      </c>
      <c r="AA223" s="2">
        <f>IF(Z223="HERE",Y223,AA222+Graph!$G$1*1000)</f>
        <v>45361042.999999993</v>
      </c>
      <c r="AB223" s="2">
        <f t="shared" si="21"/>
        <v>420000</v>
      </c>
      <c r="AC223" s="2">
        <f t="shared" si="9"/>
        <v>35791665</v>
      </c>
      <c r="AD223" s="3">
        <f t="shared" si="10"/>
        <v>45361042.999999993</v>
      </c>
      <c r="AE223" s="2">
        <f>IF(AE221&gt;=52800000,52800000,IF(AB202=Graph!G$1*1000,AE222+Graph!G$1*1000,AC223))</f>
        <v>35791665</v>
      </c>
      <c r="AF223" s="3">
        <f t="shared" si="11"/>
        <v>35791665</v>
      </c>
      <c r="AG223" s="3">
        <f t="shared" si="26"/>
        <v>34676521.949999996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23"/>
        <v>406261</v>
      </c>
      <c r="H224" s="2">
        <f t="shared" si="13"/>
        <v>79261592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925951.74304005504</v>
      </c>
      <c r="Q224" s="2">
        <f>IF(P224&gt;Graph!$G$1*1000,Graph!$G$1*1000,P224)</f>
        <v>420000</v>
      </c>
      <c r="R224" s="2">
        <f t="shared" si="16"/>
        <v>81978969</v>
      </c>
      <c r="S224" s="2">
        <f t="shared" si="17"/>
        <v>406261</v>
      </c>
      <c r="T224" s="2">
        <f t="shared" si="18"/>
        <v>13739</v>
      </c>
      <c r="U224" s="2">
        <f t="shared" si="19"/>
        <v>420000</v>
      </c>
      <c r="V224" s="2">
        <f t="shared" si="28"/>
        <v>45135668</v>
      </c>
      <c r="W224" s="2">
        <f t="shared" si="20"/>
        <v>406261</v>
      </c>
      <c r="X224" s="2">
        <f t="shared" si="6"/>
        <v>13739</v>
      </c>
      <c r="Y224" s="2">
        <f t="shared" si="7"/>
        <v>36843300.999999993</v>
      </c>
      <c r="Z224" s="2" t="str">
        <f t="shared" si="8"/>
        <v>MEEP</v>
      </c>
      <c r="AA224" s="2">
        <f>IF(Z224="HERE",Y224,AA223+Graph!$G$1*1000)</f>
        <v>45781042.999999993</v>
      </c>
      <c r="AB224" s="2">
        <f t="shared" si="21"/>
        <v>420000</v>
      </c>
      <c r="AC224" s="2">
        <f t="shared" si="9"/>
        <v>35791665</v>
      </c>
      <c r="AD224" s="3">
        <f t="shared" si="10"/>
        <v>45781042.999999993</v>
      </c>
      <c r="AE224" s="2">
        <f>IF(AE222&gt;=52800000,52800000,IF(AB203=Graph!G$1*1000,AE223+Graph!G$1*1000,AC224))</f>
        <v>36211665</v>
      </c>
      <c r="AF224" s="3">
        <f t="shared" si="11"/>
        <v>36211665</v>
      </c>
      <c r="AG224" s="3">
        <f t="shared" si="26"/>
        <v>35054521.949999996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23"/>
        <v>406261</v>
      </c>
      <c r="H225" s="2">
        <f t="shared" si="13"/>
        <v>79667853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929146.10221499205</v>
      </c>
      <c r="Q225" s="2">
        <f>IF(P225&gt;Graph!$G$1*1000,Graph!$G$1*1000,P225)</f>
        <v>420000</v>
      </c>
      <c r="R225" s="2">
        <f t="shared" si="16"/>
        <v>82398969</v>
      </c>
      <c r="S225" s="2">
        <f t="shared" si="17"/>
        <v>406261</v>
      </c>
      <c r="T225" s="2">
        <f t="shared" si="18"/>
        <v>13739</v>
      </c>
      <c r="U225" s="2">
        <f t="shared" si="19"/>
        <v>420000</v>
      </c>
      <c r="V225" s="2">
        <f t="shared" si="28"/>
        <v>45541929</v>
      </c>
      <c r="W225" s="2">
        <f t="shared" si="20"/>
        <v>406261</v>
      </c>
      <c r="X225" s="2">
        <f t="shared" si="6"/>
        <v>13739</v>
      </c>
      <c r="Y225" s="2">
        <f t="shared" si="7"/>
        <v>36857039.999999993</v>
      </c>
      <c r="Z225" s="2" t="str">
        <f t="shared" si="8"/>
        <v>MEEP</v>
      </c>
      <c r="AA225" s="2">
        <f>IF(Z225="HERE",Y225,AA224+Graph!$G$1*1000)</f>
        <v>46201042.999999993</v>
      </c>
      <c r="AB225" s="2">
        <f t="shared" si="21"/>
        <v>420000</v>
      </c>
      <c r="AC225" s="2">
        <f t="shared" si="9"/>
        <v>35791665</v>
      </c>
      <c r="AD225" s="3">
        <f t="shared" si="10"/>
        <v>46201042.999999993</v>
      </c>
      <c r="AE225" s="2">
        <f>IF(AE223&gt;=52800000,52800000,IF(AB204=Graph!G$1*1000,AE224+Graph!G$1*1000,AC225))</f>
        <v>36631665</v>
      </c>
      <c r="AF225" s="3">
        <f t="shared" si="11"/>
        <v>36631665</v>
      </c>
      <c r="AG225" s="3">
        <f t="shared" si="26"/>
        <v>35432521.949999996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23"/>
        <v>406261</v>
      </c>
      <c r="H226" s="2">
        <f t="shared" si="13"/>
        <v>80074114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932340.46138995886</v>
      </c>
      <c r="Q226" s="2">
        <f>IF(P226&gt;Graph!$G$1*1000,Graph!$G$1*1000,P226)</f>
        <v>420000</v>
      </c>
      <c r="R226" s="2">
        <f t="shared" si="16"/>
        <v>82818969</v>
      </c>
      <c r="S226" s="2">
        <f t="shared" si="17"/>
        <v>406261</v>
      </c>
      <c r="T226" s="2">
        <f t="shared" si="18"/>
        <v>13739</v>
      </c>
      <c r="U226" s="2">
        <f t="shared" si="19"/>
        <v>420000</v>
      </c>
      <c r="V226" s="2">
        <f t="shared" si="28"/>
        <v>45948190</v>
      </c>
      <c r="W226" s="2">
        <f t="shared" si="20"/>
        <v>406261</v>
      </c>
      <c r="X226" s="2">
        <f t="shared" si="6"/>
        <v>13739</v>
      </c>
      <c r="Y226" s="2">
        <f t="shared" si="7"/>
        <v>36870778.999999993</v>
      </c>
      <c r="Z226" s="2" t="str">
        <f t="shared" si="8"/>
        <v>MEEP</v>
      </c>
      <c r="AA226" s="2">
        <f>IF(Z226="HERE",Y226,AA225+Graph!$G$1*1000)</f>
        <v>46621042.999999993</v>
      </c>
      <c r="AB226" s="2">
        <f t="shared" si="21"/>
        <v>420000</v>
      </c>
      <c r="AC226" s="2">
        <f t="shared" si="9"/>
        <v>35791665</v>
      </c>
      <c r="AD226" s="3">
        <f t="shared" si="10"/>
        <v>46621042.999999993</v>
      </c>
      <c r="AE226" s="2">
        <f>IF(AE224&gt;=52800000,52800000,IF(AB205=Graph!G$1*1000,AE225+Graph!G$1*1000,AC226))</f>
        <v>37051665</v>
      </c>
      <c r="AF226" s="3">
        <f t="shared" si="11"/>
        <v>37051665</v>
      </c>
      <c r="AG226" s="3">
        <f t="shared" si="26"/>
        <v>35810521.949999996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23"/>
        <v>406261</v>
      </c>
      <c r="H227" s="2">
        <f t="shared" si="13"/>
        <v>80480375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935534.82056492567</v>
      </c>
      <c r="Q227" s="2">
        <f>IF(P227&gt;Graph!$G$1*1000,Graph!$G$1*1000,P227)</f>
        <v>420000</v>
      </c>
      <c r="R227" s="2">
        <f t="shared" si="16"/>
        <v>83238969</v>
      </c>
      <c r="S227" s="2">
        <f t="shared" si="17"/>
        <v>406261</v>
      </c>
      <c r="T227" s="2">
        <f t="shared" si="18"/>
        <v>13739</v>
      </c>
      <c r="U227" s="2">
        <f t="shared" si="19"/>
        <v>420000</v>
      </c>
      <c r="V227" s="2">
        <f t="shared" si="28"/>
        <v>46354451</v>
      </c>
      <c r="W227" s="2">
        <f t="shared" si="20"/>
        <v>406261</v>
      </c>
      <c r="X227" s="2">
        <f t="shared" si="6"/>
        <v>13739</v>
      </c>
      <c r="Y227" s="2">
        <f t="shared" si="7"/>
        <v>36884517.999999993</v>
      </c>
      <c r="Z227" s="2" t="str">
        <f t="shared" si="8"/>
        <v>MEEP</v>
      </c>
      <c r="AA227" s="2">
        <f>IF(Z227="HERE",Y227,AA226+Graph!$G$1*1000)</f>
        <v>47041042.999999993</v>
      </c>
      <c r="AB227" s="2">
        <f t="shared" si="21"/>
        <v>420000</v>
      </c>
      <c r="AC227" s="2">
        <f t="shared" si="9"/>
        <v>35791665</v>
      </c>
      <c r="AD227" s="3">
        <f t="shared" si="10"/>
        <v>47041042.999999993</v>
      </c>
      <c r="AE227" s="2">
        <f>IF(AE225&gt;=52800000,52800000,IF(AB206=Graph!G$1*1000,AE226+Graph!G$1*1000,AC227))</f>
        <v>37471665</v>
      </c>
      <c r="AF227" s="3">
        <f t="shared" si="11"/>
        <v>37471665</v>
      </c>
      <c r="AG227" s="3">
        <f t="shared" si="26"/>
        <v>36188521.949999996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23"/>
        <v>406261</v>
      </c>
      <c r="H228" s="2">
        <f t="shared" si="13"/>
        <v>80886636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938729.17973989248</v>
      </c>
      <c r="Q228" s="2">
        <f>IF(P228&gt;Graph!$G$1*1000,Graph!$G$1*1000,P228)</f>
        <v>420000</v>
      </c>
      <c r="R228" s="2">
        <f t="shared" si="16"/>
        <v>83658969</v>
      </c>
      <c r="S228" s="2">
        <f t="shared" si="17"/>
        <v>406261</v>
      </c>
      <c r="T228" s="2">
        <f t="shared" si="18"/>
        <v>13739</v>
      </c>
      <c r="U228" s="2">
        <f t="shared" si="19"/>
        <v>420000</v>
      </c>
      <c r="V228" s="2">
        <f t="shared" si="28"/>
        <v>46760712</v>
      </c>
      <c r="W228" s="2">
        <f t="shared" si="20"/>
        <v>406261</v>
      </c>
      <c r="X228" s="2">
        <f t="shared" si="6"/>
        <v>13739</v>
      </c>
      <c r="Y228" s="2">
        <f t="shared" si="7"/>
        <v>36898256.999999993</v>
      </c>
      <c r="Z228" s="2" t="str">
        <f t="shared" si="8"/>
        <v>MEEP</v>
      </c>
      <c r="AA228" s="2">
        <f>IF(Z228="HERE",Y228,AA227+Graph!$G$1*1000)</f>
        <v>47461042.999999993</v>
      </c>
      <c r="AB228" s="2">
        <f t="shared" si="21"/>
        <v>420000</v>
      </c>
      <c r="AC228" s="2">
        <f t="shared" si="9"/>
        <v>35791665</v>
      </c>
      <c r="AD228" s="3">
        <f t="shared" si="10"/>
        <v>47461042.999999993</v>
      </c>
      <c r="AE228" s="2">
        <f>IF(AE226&gt;=52800000,52800000,IF(AB207=Graph!G$1*1000,AE227+Graph!G$1*1000,AC228))</f>
        <v>37891665</v>
      </c>
      <c r="AF228" s="3">
        <f t="shared" si="11"/>
        <v>37891665</v>
      </c>
      <c r="AG228" s="3">
        <f t="shared" si="26"/>
        <v>36566521.949999996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23"/>
        <v>406261</v>
      </c>
      <c r="H229" s="2">
        <f t="shared" si="13"/>
        <v>81292897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941923.53891485929</v>
      </c>
      <c r="Q229" s="2">
        <f>IF(P229&gt;Graph!$G$1*1000,Graph!$G$1*1000,P229)</f>
        <v>420000</v>
      </c>
      <c r="R229" s="2">
        <f t="shared" si="16"/>
        <v>84078969</v>
      </c>
      <c r="S229" s="2">
        <f t="shared" si="17"/>
        <v>406261</v>
      </c>
      <c r="T229" s="2">
        <f t="shared" si="18"/>
        <v>13739</v>
      </c>
      <c r="U229" s="2">
        <f t="shared" si="19"/>
        <v>420000</v>
      </c>
      <c r="V229" s="2">
        <f t="shared" si="28"/>
        <v>47166973</v>
      </c>
      <c r="W229" s="2">
        <f t="shared" si="20"/>
        <v>406261</v>
      </c>
      <c r="X229" s="2">
        <f t="shared" si="6"/>
        <v>13739</v>
      </c>
      <c r="Y229" s="2">
        <f t="shared" si="7"/>
        <v>36911995.999999993</v>
      </c>
      <c r="Z229" s="2" t="str">
        <f t="shared" si="8"/>
        <v>MEEP</v>
      </c>
      <c r="AA229" s="2">
        <f>IF(Z229="HERE",Y229,AA228+Graph!$G$1*1000)</f>
        <v>47881042.999999993</v>
      </c>
      <c r="AB229" s="2">
        <f t="shared" si="21"/>
        <v>420000</v>
      </c>
      <c r="AC229" s="2">
        <f t="shared" si="9"/>
        <v>35791665</v>
      </c>
      <c r="AD229" s="3">
        <f t="shared" si="10"/>
        <v>47881042.999999993</v>
      </c>
      <c r="AE229" s="2">
        <f>IF(AE227&gt;=52800000,52800000,IF(AB208=Graph!G$1*1000,AE228+Graph!G$1*1000,AC229))</f>
        <v>38311665</v>
      </c>
      <c r="AF229" s="3">
        <f t="shared" si="11"/>
        <v>38311665</v>
      </c>
      <c r="AG229" s="3">
        <f t="shared" si="26"/>
        <v>36944521.949999996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si="23"/>
        <v>406261</v>
      </c>
      <c r="H230" s="2">
        <f t="shared" si="13"/>
        <v>81699158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945117.89808982611</v>
      </c>
      <c r="Q230" s="2">
        <f>IF(P230&gt;Graph!$G$1*1000,Graph!$G$1*1000,P230)</f>
        <v>420000</v>
      </c>
      <c r="R230" s="2">
        <f t="shared" si="16"/>
        <v>84498969</v>
      </c>
      <c r="S230" s="2">
        <f t="shared" si="17"/>
        <v>406261</v>
      </c>
      <c r="T230" s="2">
        <f t="shared" si="18"/>
        <v>13739</v>
      </c>
      <c r="U230" s="2">
        <f t="shared" si="19"/>
        <v>420000</v>
      </c>
      <c r="V230" s="2">
        <f t="shared" si="28"/>
        <v>47573234</v>
      </c>
      <c r="W230" s="2">
        <f t="shared" si="20"/>
        <v>406261</v>
      </c>
      <c r="X230" s="2">
        <f t="shared" si="6"/>
        <v>13739</v>
      </c>
      <c r="Y230" s="2">
        <f t="shared" si="7"/>
        <v>36925734.999999993</v>
      </c>
      <c r="Z230" s="2" t="str">
        <f t="shared" si="8"/>
        <v>MEEP</v>
      </c>
      <c r="AA230" s="2">
        <f>IF(Z230="HERE",Y230,AA229+Graph!$G$1*1000)</f>
        <v>48301042.999999993</v>
      </c>
      <c r="AB230" s="2">
        <f t="shared" si="21"/>
        <v>420000</v>
      </c>
      <c r="AC230" s="2">
        <f t="shared" si="9"/>
        <v>35791665</v>
      </c>
      <c r="AD230" s="3">
        <f t="shared" si="10"/>
        <v>48301042.999999993</v>
      </c>
      <c r="AE230" s="2">
        <f>IF(AE228&gt;=52800000,52800000,IF(AB209=Graph!G$1*1000,AE229+Graph!G$1*1000,AC230))</f>
        <v>38731665</v>
      </c>
      <c r="AF230" s="3">
        <f t="shared" si="11"/>
        <v>38731665</v>
      </c>
      <c r="AG230" s="3">
        <f t="shared" si="26"/>
        <v>37322521.949999996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23"/>
        <v>406261</v>
      </c>
      <c r="H231" s="2">
        <f t="shared" si="13"/>
        <v>82105419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948312.25726479292</v>
      </c>
      <c r="Q231" s="2">
        <f>IF(P231&gt;Graph!$G$1*1000,Graph!$G$1*1000,P231)</f>
        <v>420000</v>
      </c>
      <c r="R231" s="2">
        <f t="shared" si="16"/>
        <v>84918969</v>
      </c>
      <c r="S231" s="2">
        <f t="shared" si="17"/>
        <v>406261</v>
      </c>
      <c r="T231" s="2">
        <f t="shared" si="18"/>
        <v>13739</v>
      </c>
      <c r="U231" s="2">
        <f t="shared" si="19"/>
        <v>420000</v>
      </c>
      <c r="V231" s="2">
        <f t="shared" si="28"/>
        <v>47979495</v>
      </c>
      <c r="W231" s="2">
        <f t="shared" si="20"/>
        <v>406261</v>
      </c>
      <c r="X231" s="2">
        <f t="shared" si="6"/>
        <v>13739</v>
      </c>
      <c r="Y231" s="2">
        <f t="shared" si="7"/>
        <v>36939473.999999993</v>
      </c>
      <c r="Z231" s="2" t="str">
        <f t="shared" si="8"/>
        <v>MEEP</v>
      </c>
      <c r="AA231" s="2">
        <f>IF(Z231="HERE",Y231,AA230+Graph!$G$1*1000)</f>
        <v>48721042.999999993</v>
      </c>
      <c r="AB231" s="2">
        <f t="shared" si="21"/>
        <v>420000</v>
      </c>
      <c r="AC231" s="2">
        <f t="shared" si="9"/>
        <v>35791665</v>
      </c>
      <c r="AD231" s="3">
        <f t="shared" si="10"/>
        <v>48721042.999999993</v>
      </c>
      <c r="AE231" s="2">
        <f>IF(AE229&gt;=52800000,52800000,IF(AB210=Graph!G$1*1000,AE230+Graph!G$1*1000,AC231))</f>
        <v>39151665</v>
      </c>
      <c r="AF231" s="3">
        <f t="shared" si="11"/>
        <v>39151665</v>
      </c>
      <c r="AG231" s="3">
        <f t="shared" si="26"/>
        <v>37700521.949999996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23"/>
        <v>406261</v>
      </c>
      <c r="H232" s="2">
        <f t="shared" si="13"/>
        <v>82511680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951506.61643975973</v>
      </c>
      <c r="Q232" s="2">
        <f>IF(P232&gt;Graph!$G$1*1000,Graph!$G$1*1000,P232)</f>
        <v>420000</v>
      </c>
      <c r="R232" s="2">
        <f t="shared" si="16"/>
        <v>85338969</v>
      </c>
      <c r="S232" s="2">
        <f t="shared" si="17"/>
        <v>406261</v>
      </c>
      <c r="T232" s="2">
        <f t="shared" si="18"/>
        <v>13739</v>
      </c>
      <c r="U232" s="2">
        <f t="shared" si="19"/>
        <v>420000</v>
      </c>
      <c r="V232" s="2">
        <f t="shared" si="28"/>
        <v>48385756</v>
      </c>
      <c r="W232" s="2">
        <f t="shared" si="20"/>
        <v>406261</v>
      </c>
      <c r="X232" s="2">
        <f t="shared" si="6"/>
        <v>13739</v>
      </c>
      <c r="Y232" s="2">
        <f t="shared" si="7"/>
        <v>36953212.999999993</v>
      </c>
      <c r="Z232" s="2" t="str">
        <f t="shared" si="8"/>
        <v>MEEP</v>
      </c>
      <c r="AA232" s="2">
        <f>IF(Z232="HERE",Y232,AA231+Graph!$G$1*1000)</f>
        <v>49141042.999999993</v>
      </c>
      <c r="AB232" s="2">
        <f t="shared" si="21"/>
        <v>420000</v>
      </c>
      <c r="AC232" s="2">
        <f t="shared" si="9"/>
        <v>35791665</v>
      </c>
      <c r="AD232" s="3">
        <f t="shared" si="10"/>
        <v>49141042.999999993</v>
      </c>
      <c r="AE232" s="2">
        <f>IF(AE230&gt;=52800000,52800000,IF(AB211=Graph!G$1*1000,AE231+Graph!G$1*1000,AC232))</f>
        <v>39571665</v>
      </c>
      <c r="AF232" s="3">
        <f t="shared" si="11"/>
        <v>39571665</v>
      </c>
      <c r="AG232" s="3">
        <f t="shared" si="26"/>
        <v>38078521.949999996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23"/>
        <v>406261</v>
      </c>
      <c r="H233" s="2">
        <f t="shared" si="13"/>
        <v>82917941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954700.97561472654</v>
      </c>
      <c r="Q233" s="2">
        <f>IF(P233&gt;Graph!$G$1*1000,Graph!$G$1*1000,P233)</f>
        <v>420000</v>
      </c>
      <c r="R233" s="2">
        <f t="shared" si="16"/>
        <v>85758969</v>
      </c>
      <c r="S233" s="2">
        <f t="shared" si="17"/>
        <v>406261</v>
      </c>
      <c r="T233" s="2">
        <f t="shared" si="18"/>
        <v>13739</v>
      </c>
      <c r="U233" s="2">
        <f t="shared" si="19"/>
        <v>420000</v>
      </c>
      <c r="V233" s="2">
        <f t="shared" si="28"/>
        <v>48792017</v>
      </c>
      <c r="W233" s="2">
        <f t="shared" si="20"/>
        <v>406261</v>
      </c>
      <c r="X233" s="2">
        <f t="shared" si="6"/>
        <v>13739</v>
      </c>
      <c r="Y233" s="2">
        <f t="shared" si="7"/>
        <v>36966951.999999993</v>
      </c>
      <c r="Z233" s="2" t="str">
        <f t="shared" si="8"/>
        <v>MEEP</v>
      </c>
      <c r="AA233" s="2">
        <f>IF(Z233="HERE",Y233,AA232+Graph!$G$1*1000)</f>
        <v>49561042.999999993</v>
      </c>
      <c r="AB233" s="2">
        <f t="shared" si="21"/>
        <v>420000</v>
      </c>
      <c r="AC233" s="2">
        <f t="shared" si="9"/>
        <v>35791665</v>
      </c>
      <c r="AD233" s="3">
        <f t="shared" si="10"/>
        <v>49561042.999999993</v>
      </c>
      <c r="AE233" s="2">
        <f>IF(AE231&gt;=52800000,52800000,IF(AB212=Graph!G$1*1000,AE232+Graph!G$1*1000,AC233))</f>
        <v>39991665</v>
      </c>
      <c r="AF233" s="3">
        <f t="shared" si="11"/>
        <v>39991665</v>
      </c>
      <c r="AG233" s="3">
        <f t="shared" si="26"/>
        <v>38456521.949999996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23"/>
        <v>406261</v>
      </c>
      <c r="H234" s="2">
        <f t="shared" si="13"/>
        <v>83324202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957895.33478969336</v>
      </c>
      <c r="Q234" s="2">
        <f>IF(P234&gt;Graph!$G$1*1000,Graph!$G$1*1000,P234)</f>
        <v>420000</v>
      </c>
      <c r="R234" s="2">
        <f t="shared" si="16"/>
        <v>86178969</v>
      </c>
      <c r="S234" s="2">
        <f t="shared" si="17"/>
        <v>406261</v>
      </c>
      <c r="T234" s="2">
        <f t="shared" si="18"/>
        <v>13739</v>
      </c>
      <c r="U234" s="2">
        <f t="shared" si="19"/>
        <v>420000</v>
      </c>
      <c r="V234" s="2">
        <f t="shared" si="28"/>
        <v>49198278</v>
      </c>
      <c r="W234" s="2">
        <f t="shared" si="20"/>
        <v>406261</v>
      </c>
      <c r="X234" s="2">
        <f t="shared" si="6"/>
        <v>13739</v>
      </c>
      <c r="Y234" s="2">
        <f t="shared" si="7"/>
        <v>36980690.999999993</v>
      </c>
      <c r="Z234" s="2" t="str">
        <f t="shared" si="8"/>
        <v>MEEP</v>
      </c>
      <c r="AA234" s="2">
        <f>IF(Z234="HERE",Y234,AA233+Graph!$G$1*1000)</f>
        <v>49981042.999999993</v>
      </c>
      <c r="AB234" s="2">
        <f t="shared" si="21"/>
        <v>420000</v>
      </c>
      <c r="AC234" s="2">
        <f t="shared" si="9"/>
        <v>35791665</v>
      </c>
      <c r="AD234" s="3">
        <f t="shared" si="10"/>
        <v>49981042.999999993</v>
      </c>
      <c r="AE234" s="2">
        <f>IF(AE232&gt;=52800000,52800000,IF(AB213=Graph!G$1*1000,AE233+Graph!G$1*1000,AC234))</f>
        <v>40411665</v>
      </c>
      <c r="AF234" s="3">
        <f t="shared" si="11"/>
        <v>40411665</v>
      </c>
      <c r="AG234" s="3">
        <f t="shared" si="26"/>
        <v>38834521.949999996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23"/>
        <v>406261</v>
      </c>
      <c r="H235" s="2">
        <f t="shared" si="13"/>
        <v>83730463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961089.69396466017</v>
      </c>
      <c r="Q235" s="2">
        <f>IF(P235&gt;Graph!$G$1*1000,Graph!$G$1*1000,P235)</f>
        <v>420000</v>
      </c>
      <c r="R235" s="2">
        <f t="shared" si="16"/>
        <v>86598969</v>
      </c>
      <c r="S235" s="2">
        <f t="shared" si="17"/>
        <v>406261</v>
      </c>
      <c r="T235" s="2">
        <f t="shared" si="18"/>
        <v>13739</v>
      </c>
      <c r="U235" s="2">
        <f t="shared" si="19"/>
        <v>420000</v>
      </c>
      <c r="V235" s="2">
        <f t="shared" si="28"/>
        <v>49604539</v>
      </c>
      <c r="W235" s="2">
        <f t="shared" si="20"/>
        <v>406261</v>
      </c>
      <c r="X235" s="2">
        <f t="shared" si="6"/>
        <v>13739</v>
      </c>
      <c r="Y235" s="2">
        <f t="shared" si="7"/>
        <v>36994429.999999993</v>
      </c>
      <c r="Z235" s="2" t="str">
        <f t="shared" si="8"/>
        <v>MEEP</v>
      </c>
      <c r="AA235" s="2">
        <f>IF(Z235="HERE",Y235,AA234+Graph!$G$1*1000)</f>
        <v>50401042.999999993</v>
      </c>
      <c r="AB235" s="2">
        <f t="shared" si="21"/>
        <v>420000</v>
      </c>
      <c r="AC235" s="2">
        <f t="shared" si="9"/>
        <v>35791665</v>
      </c>
      <c r="AD235" s="3">
        <f t="shared" si="10"/>
        <v>50401042.999999993</v>
      </c>
      <c r="AE235" s="2">
        <f>IF(AE233&gt;=52800000,52800000,IF(AB214=Graph!G$1*1000,AE234+Graph!G$1*1000,AC235))</f>
        <v>40831665</v>
      </c>
      <c r="AF235" s="3">
        <f t="shared" si="11"/>
        <v>40831665</v>
      </c>
      <c r="AG235" s="3">
        <f t="shared" si="26"/>
        <v>39212521.949999996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23"/>
        <v>406261</v>
      </c>
      <c r="H236" s="2">
        <f t="shared" si="13"/>
        <v>84136724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964284.05313962698</v>
      </c>
      <c r="Q236" s="2">
        <f>IF(P236&gt;Graph!$G$1*1000,Graph!$G$1*1000,P236)</f>
        <v>420000</v>
      </c>
      <c r="R236" s="2">
        <f t="shared" si="16"/>
        <v>87018969</v>
      </c>
      <c r="S236" s="2">
        <f t="shared" si="17"/>
        <v>406261</v>
      </c>
      <c r="T236" s="2">
        <f t="shared" si="18"/>
        <v>13739</v>
      </c>
      <c r="U236" s="2">
        <f t="shared" si="19"/>
        <v>420000</v>
      </c>
      <c r="V236" s="2">
        <f t="shared" si="28"/>
        <v>50010800</v>
      </c>
      <c r="W236" s="2">
        <f t="shared" si="20"/>
        <v>406261</v>
      </c>
      <c r="X236" s="2">
        <f t="shared" si="6"/>
        <v>13739</v>
      </c>
      <c r="Y236" s="2">
        <f t="shared" si="7"/>
        <v>37008168.999999993</v>
      </c>
      <c r="Z236" s="2" t="str">
        <f t="shared" si="8"/>
        <v>MEEP</v>
      </c>
      <c r="AA236" s="2">
        <f>IF(Z236="HERE",Y236,AA235+Graph!$G$1*1000)</f>
        <v>50821042.999999993</v>
      </c>
      <c r="AB236" s="2">
        <f t="shared" si="21"/>
        <v>420000</v>
      </c>
      <c r="AC236" s="2">
        <f t="shared" si="9"/>
        <v>35791665</v>
      </c>
      <c r="AD236" s="3">
        <f t="shared" si="10"/>
        <v>50821042.999999993</v>
      </c>
      <c r="AE236" s="2">
        <f>IF(AE234&gt;=52800000,52800000,IF(AB215=Graph!G$1*1000,AE235+Graph!G$1*1000,AC236))</f>
        <v>41251665</v>
      </c>
      <c r="AF236" s="3">
        <f t="shared" si="11"/>
        <v>41251665</v>
      </c>
      <c r="AG236" s="3">
        <f t="shared" si="26"/>
        <v>39590521.949999996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23"/>
        <v>406261</v>
      </c>
      <c r="H237" s="2">
        <f t="shared" si="13"/>
        <v>84542985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967478.41231456399</v>
      </c>
      <c r="Q237" s="2">
        <f>IF(P237&gt;Graph!$G$1*1000,Graph!$G$1*1000,P237)</f>
        <v>420000</v>
      </c>
      <c r="R237" s="2">
        <f t="shared" si="16"/>
        <v>87438969</v>
      </c>
      <c r="S237" s="2">
        <f t="shared" si="17"/>
        <v>406261</v>
      </c>
      <c r="T237" s="2">
        <f t="shared" si="18"/>
        <v>13739</v>
      </c>
      <c r="U237" s="2">
        <f t="shared" si="19"/>
        <v>420000</v>
      </c>
      <c r="V237" s="2">
        <f t="shared" si="28"/>
        <v>50417061</v>
      </c>
      <c r="W237" s="2">
        <f t="shared" si="20"/>
        <v>406261</v>
      </c>
      <c r="X237" s="2">
        <f t="shared" si="6"/>
        <v>13739</v>
      </c>
      <c r="Y237" s="2">
        <f t="shared" si="7"/>
        <v>37021907.999999993</v>
      </c>
      <c r="Z237" s="2" t="str">
        <f t="shared" si="8"/>
        <v>MEEP</v>
      </c>
      <c r="AA237" s="2">
        <f>IF(Z237="HERE",Y237,AA236+Graph!$G$1*1000)</f>
        <v>51241042.999999993</v>
      </c>
      <c r="AB237" s="2">
        <f t="shared" si="21"/>
        <v>420000</v>
      </c>
      <c r="AC237" s="2">
        <f t="shared" si="9"/>
        <v>35791665</v>
      </c>
      <c r="AD237" s="3">
        <f t="shared" si="10"/>
        <v>51241042.999999993</v>
      </c>
      <c r="AE237" s="2">
        <f>IF(AE235&gt;=52800000,52800000,IF(AB216=Graph!G$1*1000,AE236+Graph!G$1*1000,AC237))</f>
        <v>41671665</v>
      </c>
      <c r="AF237" s="3">
        <f t="shared" si="11"/>
        <v>41671665</v>
      </c>
      <c r="AG237" s="3">
        <f t="shared" si="26"/>
        <v>39968521.949999996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23"/>
        <v>406261</v>
      </c>
      <c r="H238" s="2">
        <f t="shared" si="13"/>
        <v>84949246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970672.7714895308</v>
      </c>
      <c r="Q238" s="2">
        <f>IF(P238&gt;Graph!$G$1*1000,Graph!$G$1*1000,P238)</f>
        <v>420000</v>
      </c>
      <c r="R238" s="2">
        <f t="shared" si="16"/>
        <v>87858969</v>
      </c>
      <c r="S238" s="2">
        <f t="shared" si="17"/>
        <v>406261</v>
      </c>
      <c r="T238" s="2">
        <f t="shared" si="18"/>
        <v>13739</v>
      </c>
      <c r="U238" s="2">
        <f t="shared" si="19"/>
        <v>420000</v>
      </c>
      <c r="V238" s="2">
        <f t="shared" si="28"/>
        <v>50823322</v>
      </c>
      <c r="W238" s="2">
        <f t="shared" si="20"/>
        <v>406261</v>
      </c>
      <c r="X238" s="2">
        <f t="shared" si="6"/>
        <v>13739</v>
      </c>
      <c r="Y238" s="2">
        <f t="shared" si="7"/>
        <v>37035646.999999993</v>
      </c>
      <c r="Z238" s="2" t="str">
        <f t="shared" si="8"/>
        <v>MEEP</v>
      </c>
      <c r="AA238" s="2">
        <f>IF(Z238="HERE",Y238,AA237+Graph!$G$1*1000)</f>
        <v>51661042.999999993</v>
      </c>
      <c r="AB238" s="2">
        <f t="shared" si="21"/>
        <v>420000</v>
      </c>
      <c r="AC238" s="2">
        <f t="shared" si="9"/>
        <v>35791665</v>
      </c>
      <c r="AD238" s="3">
        <f t="shared" si="10"/>
        <v>51661042.999999993</v>
      </c>
      <c r="AE238" s="2">
        <f>IF(AE236&gt;=52800000,52800000,IF(AB217=Graph!G$1*1000,AE237+Graph!G$1*1000,AC238))</f>
        <v>42091665</v>
      </c>
      <c r="AF238" s="3">
        <f t="shared" si="11"/>
        <v>42091665</v>
      </c>
      <c r="AG238" s="3">
        <f t="shared" si="26"/>
        <v>40346521.949999996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23"/>
        <v>406261</v>
      </c>
      <c r="H239" s="2">
        <f t="shared" si="13"/>
        <v>85355507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973867.13066449761</v>
      </c>
      <c r="Q239" s="2">
        <f>IF(P239&gt;Graph!$G$1*1000,Graph!$G$1*1000,P239)</f>
        <v>420000</v>
      </c>
      <c r="R239" s="2">
        <f t="shared" si="16"/>
        <v>88278969</v>
      </c>
      <c r="S239" s="2">
        <f t="shared" si="17"/>
        <v>406261</v>
      </c>
      <c r="T239" s="2">
        <f t="shared" si="18"/>
        <v>13739</v>
      </c>
      <c r="U239" s="2">
        <f t="shared" si="19"/>
        <v>420000</v>
      </c>
      <c r="V239" s="2">
        <f t="shared" si="28"/>
        <v>51229583</v>
      </c>
      <c r="W239" s="2">
        <f t="shared" si="20"/>
        <v>406261</v>
      </c>
      <c r="X239" s="2">
        <f t="shared" si="6"/>
        <v>13739</v>
      </c>
      <c r="Y239" s="2">
        <f t="shared" si="7"/>
        <v>37049385.999999993</v>
      </c>
      <c r="Z239" s="2" t="str">
        <f t="shared" si="8"/>
        <v>MEEP</v>
      </c>
      <c r="AA239" s="2">
        <f>IF(Z239="HERE",Y239,AA238+Graph!$G$1*1000)</f>
        <v>52081042.999999993</v>
      </c>
      <c r="AB239" s="2">
        <f t="shared" si="21"/>
        <v>420000</v>
      </c>
      <c r="AC239" s="2">
        <f t="shared" si="9"/>
        <v>35791665</v>
      </c>
      <c r="AD239" s="3">
        <f t="shared" si="10"/>
        <v>52081042.999999993</v>
      </c>
      <c r="AE239" s="2">
        <f>IF(AE237&gt;=52800000,52800000,IF(AB218=Graph!G$1*1000,AE238+Graph!G$1*1000,AC239))</f>
        <v>42511665</v>
      </c>
      <c r="AF239" s="3">
        <f t="shared" si="11"/>
        <v>42511665</v>
      </c>
      <c r="AG239" s="3">
        <f t="shared" si="26"/>
        <v>40724521.949999996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23"/>
        <v>406261</v>
      </c>
      <c r="H240" s="2">
        <f t="shared" si="13"/>
        <v>85761768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977061.48983946443</v>
      </c>
      <c r="Q240" s="2">
        <f>IF(P240&gt;Graph!$G$1*1000,Graph!$G$1*1000,P240)</f>
        <v>420000</v>
      </c>
      <c r="R240" s="2">
        <f t="shared" si="16"/>
        <v>88698969</v>
      </c>
      <c r="S240" s="2">
        <f t="shared" si="17"/>
        <v>406261</v>
      </c>
      <c r="T240" s="2">
        <f t="shared" si="18"/>
        <v>13739</v>
      </c>
      <c r="U240" s="2">
        <f t="shared" si="19"/>
        <v>420000</v>
      </c>
      <c r="V240" s="2">
        <f t="shared" si="28"/>
        <v>51635844</v>
      </c>
      <c r="W240" s="2">
        <f t="shared" si="20"/>
        <v>406261</v>
      </c>
      <c r="X240" s="2">
        <f t="shared" si="6"/>
        <v>13739</v>
      </c>
      <c r="Y240" s="2">
        <f t="shared" si="7"/>
        <v>37063124.999999993</v>
      </c>
      <c r="Z240" s="2" t="str">
        <f t="shared" si="8"/>
        <v>MEEP</v>
      </c>
      <c r="AA240" s="2">
        <f>IF(Z240="HERE",Y240,AA239+Graph!$G$1*1000)</f>
        <v>52501042.999999993</v>
      </c>
      <c r="AB240" s="2">
        <f t="shared" si="21"/>
        <v>420000</v>
      </c>
      <c r="AC240" s="2">
        <f t="shared" si="9"/>
        <v>35791665</v>
      </c>
      <c r="AD240" s="3">
        <f t="shared" si="10"/>
        <v>52501042.999999993</v>
      </c>
      <c r="AE240" s="2">
        <f>IF(AE238&gt;=52800000,52800000,IF(AB219=Graph!G$1*1000,AE239+Graph!G$1*1000,AC240))</f>
        <v>42931665</v>
      </c>
      <c r="AF240" s="3">
        <f t="shared" si="11"/>
        <v>42931665</v>
      </c>
      <c r="AG240" s="3">
        <f t="shared" si="26"/>
        <v>41102521.949999996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23"/>
        <v>406261</v>
      </c>
      <c r="H241" s="2">
        <f t="shared" si="13"/>
        <v>86168029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980255.84901443124</v>
      </c>
      <c r="Q241" s="2">
        <f>IF(P241&gt;Graph!$G$1*1000,Graph!$G$1*1000,P241)</f>
        <v>420000</v>
      </c>
      <c r="R241" s="2">
        <f t="shared" si="16"/>
        <v>89118969</v>
      </c>
      <c r="S241" s="2">
        <f t="shared" si="17"/>
        <v>406261</v>
      </c>
      <c r="T241" s="2">
        <f t="shared" si="18"/>
        <v>13739</v>
      </c>
      <c r="U241" s="2">
        <f t="shared" si="19"/>
        <v>420000</v>
      </c>
      <c r="V241" s="2">
        <f t="shared" si="28"/>
        <v>52042105</v>
      </c>
      <c r="W241" s="2">
        <f t="shared" si="20"/>
        <v>406261</v>
      </c>
      <c r="X241" s="2">
        <f t="shared" si="6"/>
        <v>13739</v>
      </c>
      <c r="Y241" s="2">
        <f t="shared" si="7"/>
        <v>37076863.999999993</v>
      </c>
      <c r="Z241" s="2" t="str">
        <f t="shared" si="8"/>
        <v>MEEP</v>
      </c>
      <c r="AA241" s="2">
        <f>IF(Z241="HERE",Y241,AA240+Graph!$G$1*1000)</f>
        <v>52921042.999999993</v>
      </c>
      <c r="AB241" s="2">
        <f t="shared" si="21"/>
        <v>420000</v>
      </c>
      <c r="AC241" s="2">
        <f t="shared" si="9"/>
        <v>35791665</v>
      </c>
      <c r="AD241" s="3">
        <f t="shared" si="10"/>
        <v>52800000</v>
      </c>
      <c r="AE241" s="2">
        <f>IF(AE239&gt;=52800000,52800000,IF(AB220=Graph!G$1*1000,AE240+Graph!G$1*1000,AC241))</f>
        <v>43351665</v>
      </c>
      <c r="AF241" s="3">
        <f t="shared" si="11"/>
        <v>43351665</v>
      </c>
      <c r="AG241" s="3">
        <f t="shared" si="26"/>
        <v>41480521.949999996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23"/>
        <v>406261</v>
      </c>
      <c r="H242" s="2">
        <f t="shared" si="13"/>
        <v>86574290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983450.20818939805</v>
      </c>
      <c r="Q242" s="2">
        <f>IF(P242&gt;Graph!$G$1*1000,Graph!$G$1*1000,P242)</f>
        <v>420000</v>
      </c>
      <c r="R242" s="2">
        <f t="shared" si="16"/>
        <v>89538969</v>
      </c>
      <c r="S242" s="2">
        <f t="shared" si="17"/>
        <v>406261</v>
      </c>
      <c r="T242" s="2">
        <f t="shared" si="18"/>
        <v>13739</v>
      </c>
      <c r="U242" s="2">
        <f t="shared" si="19"/>
        <v>420000</v>
      </c>
      <c r="V242" s="2">
        <f t="shared" si="28"/>
        <v>52448366</v>
      </c>
      <c r="W242" s="2">
        <f t="shared" si="20"/>
        <v>406261</v>
      </c>
      <c r="X242" s="2">
        <f t="shared" si="6"/>
        <v>13739</v>
      </c>
      <c r="Y242" s="2">
        <f t="shared" si="7"/>
        <v>37090602.999999993</v>
      </c>
      <c r="Z242" s="2" t="str">
        <f t="shared" si="8"/>
        <v>MEEP</v>
      </c>
      <c r="AA242" s="2">
        <f>IF(Z242="HERE",Y242,AA241+Graph!$G$1*1000)</f>
        <v>53341042.999999993</v>
      </c>
      <c r="AB242" s="2">
        <f t="shared" si="21"/>
        <v>420000</v>
      </c>
      <c r="AC242" s="2">
        <f t="shared" si="9"/>
        <v>35791665</v>
      </c>
      <c r="AD242" s="3">
        <f t="shared" si="10"/>
        <v>52800000</v>
      </c>
      <c r="AE242" s="2">
        <f>IF(AE240&gt;=52800000,52800000,IF(AB221=Graph!G$1*1000,AE241+Graph!G$1*1000,AC242))</f>
        <v>43771665</v>
      </c>
      <c r="AF242" s="3">
        <f t="shared" si="11"/>
        <v>43771665</v>
      </c>
      <c r="AG242" s="3">
        <f t="shared" si="26"/>
        <v>41858521.949999996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23"/>
        <v>406261</v>
      </c>
      <c r="H243" s="2">
        <f t="shared" si="13"/>
        <v>86980551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986644.56736436486</v>
      </c>
      <c r="Q243" s="2">
        <f>IF(P243&gt;Graph!$G$1*1000,Graph!$G$1*1000,P243)</f>
        <v>420000</v>
      </c>
      <c r="R243" s="2">
        <f t="shared" si="16"/>
        <v>89958969</v>
      </c>
      <c r="S243" s="2">
        <f t="shared" si="17"/>
        <v>406261</v>
      </c>
      <c r="T243" s="2">
        <f t="shared" si="18"/>
        <v>13739</v>
      </c>
      <c r="U243" s="2">
        <f t="shared" si="19"/>
        <v>420000</v>
      </c>
      <c r="V243" s="2">
        <f t="shared" si="28"/>
        <v>52854627</v>
      </c>
      <c r="W243" s="2">
        <f t="shared" si="20"/>
        <v>406261</v>
      </c>
      <c r="X243" s="2">
        <f t="shared" si="6"/>
        <v>13739</v>
      </c>
      <c r="Y243" s="2">
        <f t="shared" si="7"/>
        <v>37104341.999999993</v>
      </c>
      <c r="Z243" s="2" t="str">
        <f t="shared" si="8"/>
        <v>MEEP</v>
      </c>
      <c r="AA243" s="2">
        <f>IF(Z243="HERE",Y243,AA242+Graph!$G$1*1000)</f>
        <v>53761042.999999993</v>
      </c>
      <c r="AB243" s="2">
        <f t="shared" si="21"/>
        <v>420000</v>
      </c>
      <c r="AC243" s="2">
        <f t="shared" si="9"/>
        <v>35791665</v>
      </c>
      <c r="AD243" s="3">
        <f t="shared" si="10"/>
        <v>52800000</v>
      </c>
      <c r="AE243" s="2">
        <f>IF(AE241&gt;=52800000,52800000,IF(AB222=Graph!G$1*1000,AE242+Graph!G$1*1000,AC243))</f>
        <v>44191665</v>
      </c>
      <c r="AF243" s="3">
        <f t="shared" si="11"/>
        <v>44191665</v>
      </c>
      <c r="AG243" s="3">
        <f t="shared" si="26"/>
        <v>42236521.949999996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23"/>
        <v>406261</v>
      </c>
      <c r="H244" s="2">
        <f t="shared" si="13"/>
        <v>87386812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989838.92653933167</v>
      </c>
      <c r="Q244" s="2">
        <f>IF(P244&gt;Graph!$G$1*1000,Graph!$G$1*1000,P244)</f>
        <v>420000</v>
      </c>
      <c r="R244" s="2">
        <f t="shared" si="16"/>
        <v>90378969</v>
      </c>
      <c r="S244" s="2">
        <f t="shared" si="17"/>
        <v>406261</v>
      </c>
      <c r="T244" s="2">
        <f t="shared" si="18"/>
        <v>13739</v>
      </c>
      <c r="U244" s="2">
        <f t="shared" si="19"/>
        <v>420000</v>
      </c>
      <c r="V244" s="2">
        <f t="shared" si="28"/>
        <v>53260888</v>
      </c>
      <c r="W244" s="2">
        <f t="shared" si="20"/>
        <v>406261</v>
      </c>
      <c r="X244" s="2">
        <f t="shared" si="6"/>
        <v>13739</v>
      </c>
      <c r="Y244" s="2">
        <f t="shared" si="7"/>
        <v>37118080.999999993</v>
      </c>
      <c r="Z244" s="2" t="str">
        <f t="shared" si="8"/>
        <v>MEEP</v>
      </c>
      <c r="AA244" s="2">
        <f>IF(Z244="HERE",Y244,AA243+Graph!$G$1*1000)</f>
        <v>54181042.999999993</v>
      </c>
      <c r="AB244" s="2">
        <f t="shared" si="21"/>
        <v>420000</v>
      </c>
      <c r="AC244" s="2">
        <f t="shared" si="9"/>
        <v>35791665</v>
      </c>
      <c r="AD244" s="3">
        <f t="shared" si="10"/>
        <v>52800000</v>
      </c>
      <c r="AE244" s="2">
        <f>IF(AE242&gt;=52800000,52800000,IF(AB223=Graph!G$1*1000,AE243+Graph!G$1*1000,AC244))</f>
        <v>44611665</v>
      </c>
      <c r="AF244" s="3">
        <f t="shared" si="11"/>
        <v>44611665</v>
      </c>
      <c r="AG244" s="3">
        <f t="shared" si="26"/>
        <v>42614521.949999996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23"/>
        <v>406261</v>
      </c>
      <c r="H245" s="2">
        <f t="shared" si="13"/>
        <v>87793073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993033.28571429849</v>
      </c>
      <c r="Q245" s="2">
        <f>IF(P245&gt;Graph!$G$1*1000,Graph!$G$1*1000,P245)</f>
        <v>420000</v>
      </c>
      <c r="R245" s="2">
        <f t="shared" si="16"/>
        <v>90798969</v>
      </c>
      <c r="S245" s="2">
        <f t="shared" si="17"/>
        <v>406261</v>
      </c>
      <c r="T245" s="2">
        <f t="shared" si="18"/>
        <v>13739</v>
      </c>
      <c r="U245" s="2">
        <f t="shared" si="19"/>
        <v>420000</v>
      </c>
      <c r="V245" s="2">
        <f t="shared" si="28"/>
        <v>53667149</v>
      </c>
      <c r="W245" s="2">
        <f t="shared" si="20"/>
        <v>406261</v>
      </c>
      <c r="X245" s="2">
        <f t="shared" si="6"/>
        <v>13739</v>
      </c>
      <c r="Y245" s="2">
        <f t="shared" si="7"/>
        <v>37131819.999999993</v>
      </c>
      <c r="Z245" s="2" t="str">
        <f t="shared" si="8"/>
        <v>MEEP</v>
      </c>
      <c r="AA245" s="2">
        <f>IF(Z245="HERE",Y245,AA244+Graph!$G$1*1000)</f>
        <v>54601042.999999993</v>
      </c>
      <c r="AB245" s="2">
        <f t="shared" si="21"/>
        <v>420000</v>
      </c>
      <c r="AC245" s="2">
        <f t="shared" si="9"/>
        <v>35791665</v>
      </c>
      <c r="AD245" s="3">
        <f t="shared" si="10"/>
        <v>52800000</v>
      </c>
      <c r="AE245" s="2">
        <f>IF(AE243&gt;=52800000,52800000,IF(AB224=Graph!G$1*1000,AE244+Graph!G$1*1000,AC245))</f>
        <v>45031665</v>
      </c>
      <c r="AF245" s="3">
        <f t="shared" si="11"/>
        <v>45031665</v>
      </c>
      <c r="AG245" s="3">
        <f t="shared" si="26"/>
        <v>43013521.949999996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23"/>
        <v>406261</v>
      </c>
      <c r="H246" s="2">
        <f t="shared" si="13"/>
        <v>88199334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996227.6448892653</v>
      </c>
      <c r="Q246" s="2">
        <f>IF(P246&gt;Graph!$G$1*1000,Graph!$G$1*1000,P246)</f>
        <v>420000</v>
      </c>
      <c r="R246" s="2">
        <f t="shared" si="16"/>
        <v>91218969</v>
      </c>
      <c r="S246" s="2">
        <f t="shared" si="17"/>
        <v>406261</v>
      </c>
      <c r="T246" s="2">
        <f t="shared" si="18"/>
        <v>13739</v>
      </c>
      <c r="U246" s="2">
        <f t="shared" si="19"/>
        <v>420000</v>
      </c>
      <c r="V246" s="2">
        <f t="shared" si="28"/>
        <v>54073410</v>
      </c>
      <c r="W246" s="2">
        <f t="shared" si="20"/>
        <v>406261</v>
      </c>
      <c r="X246" s="2">
        <f t="shared" si="6"/>
        <v>13739</v>
      </c>
      <c r="Y246" s="2">
        <f t="shared" si="7"/>
        <v>37145558.999999993</v>
      </c>
      <c r="Z246" s="2" t="str">
        <f t="shared" si="8"/>
        <v>MEEP</v>
      </c>
      <c r="AA246" s="2">
        <f>IF(Z246="HERE",Y246,AA245+Graph!$G$1*1000)</f>
        <v>55021042.999999993</v>
      </c>
      <c r="AB246" s="2">
        <f t="shared" si="21"/>
        <v>420000</v>
      </c>
      <c r="AC246" s="2">
        <f t="shared" si="9"/>
        <v>35791665</v>
      </c>
      <c r="AD246" s="3">
        <f t="shared" si="10"/>
        <v>52800000</v>
      </c>
      <c r="AE246" s="2">
        <f>IF(AE244&gt;=52800000,52800000,IF(AB225=Graph!G$1*1000,AE245+Graph!G$1*1000,AC246))</f>
        <v>45451665</v>
      </c>
      <c r="AF246" s="3">
        <f t="shared" si="11"/>
        <v>45451665</v>
      </c>
      <c r="AG246" s="3">
        <f t="shared" si="26"/>
        <v>43412521.949999996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23"/>
        <v>406261</v>
      </c>
      <c r="H247" s="2">
        <f t="shared" si="13"/>
        <v>88605595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999422.00406423211</v>
      </c>
      <c r="Q247" s="2">
        <f>IF(P247&gt;Graph!$G$1*1000,Graph!$G$1*1000,P247)</f>
        <v>420000</v>
      </c>
      <c r="R247" s="2">
        <f t="shared" si="16"/>
        <v>91638969</v>
      </c>
      <c r="S247" s="2">
        <f t="shared" si="17"/>
        <v>406261</v>
      </c>
      <c r="T247" s="2">
        <f t="shared" si="18"/>
        <v>13739</v>
      </c>
      <c r="U247" s="2">
        <f t="shared" si="19"/>
        <v>420000</v>
      </c>
      <c r="V247" s="2">
        <f t="shared" si="28"/>
        <v>54479671</v>
      </c>
      <c r="W247" s="2">
        <f t="shared" si="20"/>
        <v>406261</v>
      </c>
      <c r="X247" s="2">
        <f t="shared" si="6"/>
        <v>13739</v>
      </c>
      <c r="Y247" s="2">
        <f t="shared" si="7"/>
        <v>37159297.999999993</v>
      </c>
      <c r="Z247" s="2" t="str">
        <f t="shared" si="8"/>
        <v>MEEP</v>
      </c>
      <c r="AA247" s="2">
        <f>IF(Z247="HERE",Y247,AA246+Graph!$G$1*1000)</f>
        <v>55441042.999999993</v>
      </c>
      <c r="AB247" s="2">
        <f t="shared" si="21"/>
        <v>420000</v>
      </c>
      <c r="AC247" s="2">
        <f t="shared" si="9"/>
        <v>35791665</v>
      </c>
      <c r="AD247" s="3">
        <f t="shared" si="10"/>
        <v>52800000</v>
      </c>
      <c r="AE247" s="2">
        <f>IF(AE245&gt;=52800000,52800000,IF(AB226=Graph!G$1*1000,AE246+Graph!G$1*1000,AC247))</f>
        <v>45871665</v>
      </c>
      <c r="AF247" s="3">
        <f t="shared" si="11"/>
        <v>45871665</v>
      </c>
      <c r="AG247" s="3">
        <f t="shared" si="26"/>
        <v>43811521.949999996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23"/>
        <v>406261</v>
      </c>
      <c r="H248" s="2">
        <f t="shared" si="13"/>
        <v>89011856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1002616.3632391989</v>
      </c>
      <c r="Q248" s="2">
        <f>IF(P248&gt;Graph!$G$1*1000,Graph!$G$1*1000,P248)</f>
        <v>420000</v>
      </c>
      <c r="R248" s="2">
        <f t="shared" si="16"/>
        <v>92058969</v>
      </c>
      <c r="S248" s="2">
        <f t="shared" si="17"/>
        <v>406261</v>
      </c>
      <c r="T248" s="2">
        <f t="shared" si="18"/>
        <v>13739</v>
      </c>
      <c r="U248" s="2">
        <f t="shared" si="19"/>
        <v>420000</v>
      </c>
      <c r="V248" s="2">
        <f t="shared" si="28"/>
        <v>54885932</v>
      </c>
      <c r="W248" s="2">
        <f t="shared" si="20"/>
        <v>406261</v>
      </c>
      <c r="X248" s="2">
        <f t="shared" si="6"/>
        <v>13739</v>
      </c>
      <c r="Y248" s="2">
        <f t="shared" si="7"/>
        <v>37173036.999999993</v>
      </c>
      <c r="Z248" s="2" t="str">
        <f t="shared" si="8"/>
        <v>MEEP</v>
      </c>
      <c r="AA248" s="2">
        <f>IF(Z248="HERE",Y248,AA247+Graph!$G$1*1000)</f>
        <v>55861042.999999993</v>
      </c>
      <c r="AB248" s="2">
        <f t="shared" si="21"/>
        <v>420000</v>
      </c>
      <c r="AC248" s="2">
        <f t="shared" si="9"/>
        <v>35791665</v>
      </c>
      <c r="AD248" s="3">
        <f t="shared" si="10"/>
        <v>52800000</v>
      </c>
      <c r="AE248" s="2">
        <f>IF(AE246&gt;=52800000,52800000,IF(AB227=Graph!G$1*1000,AE247+Graph!G$1*1000,AC248))</f>
        <v>46291665</v>
      </c>
      <c r="AF248" s="3">
        <f t="shared" si="11"/>
        <v>46291665</v>
      </c>
      <c r="AG248" s="3">
        <f t="shared" si="26"/>
        <v>44210521.949999996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23"/>
        <v>406261</v>
      </c>
      <c r="H249" s="2">
        <f t="shared" si="13"/>
        <v>89418117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1005810.7224141657</v>
      </c>
      <c r="Q249" s="2">
        <f>IF(P249&gt;Graph!$G$1*1000,Graph!$G$1*1000,P249)</f>
        <v>420000</v>
      </c>
      <c r="R249" s="2">
        <f t="shared" si="16"/>
        <v>92478969</v>
      </c>
      <c r="S249" s="2">
        <f t="shared" si="17"/>
        <v>406261</v>
      </c>
      <c r="T249" s="2">
        <f t="shared" si="18"/>
        <v>13739</v>
      </c>
      <c r="U249" s="2">
        <f t="shared" si="19"/>
        <v>420000</v>
      </c>
      <c r="V249" s="2">
        <f t="shared" si="28"/>
        <v>55292193</v>
      </c>
      <c r="W249" s="2">
        <f t="shared" si="20"/>
        <v>406261</v>
      </c>
      <c r="X249" s="2">
        <f t="shared" si="6"/>
        <v>13739</v>
      </c>
      <c r="Y249" s="2">
        <f t="shared" si="7"/>
        <v>37186775.999999993</v>
      </c>
      <c r="Z249" s="2" t="str">
        <f t="shared" si="8"/>
        <v>MEEP</v>
      </c>
      <c r="AA249" s="2">
        <f>IF(Z249="HERE",Y249,AA248+Graph!$G$1*1000)</f>
        <v>56281042.999999993</v>
      </c>
      <c r="AB249" s="2">
        <f t="shared" si="21"/>
        <v>420000</v>
      </c>
      <c r="AC249" s="2">
        <f t="shared" si="9"/>
        <v>35791665</v>
      </c>
      <c r="AD249" s="3">
        <f t="shared" si="10"/>
        <v>52800000</v>
      </c>
      <c r="AE249" s="2">
        <f>IF(AE247&gt;=52800000,52800000,IF(AB228=Graph!G$1*1000,AE248+Graph!G$1*1000,AC249))</f>
        <v>46711665</v>
      </c>
      <c r="AF249" s="3">
        <f t="shared" si="11"/>
        <v>46711665</v>
      </c>
      <c r="AG249" s="3">
        <f t="shared" si="26"/>
        <v>44609521.949999996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23"/>
        <v>406261</v>
      </c>
      <c r="H250" s="2">
        <f t="shared" si="13"/>
        <v>89824378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1009005.0815891027</v>
      </c>
      <c r="Q250" s="2">
        <f>IF(P250&gt;Graph!$G$1*1000,Graph!$G$1*1000,P250)</f>
        <v>420000</v>
      </c>
      <c r="R250" s="2">
        <f t="shared" si="16"/>
        <v>92898969</v>
      </c>
      <c r="S250" s="2">
        <f t="shared" si="17"/>
        <v>406261</v>
      </c>
      <c r="T250" s="2">
        <f t="shared" si="18"/>
        <v>13739</v>
      </c>
      <c r="U250" s="2">
        <f t="shared" si="19"/>
        <v>420000</v>
      </c>
      <c r="V250" s="2">
        <f t="shared" si="28"/>
        <v>55698454</v>
      </c>
      <c r="W250" s="2">
        <f t="shared" si="20"/>
        <v>406261</v>
      </c>
      <c r="X250" s="2">
        <f t="shared" si="6"/>
        <v>13739</v>
      </c>
      <c r="Y250" s="2">
        <f t="shared" si="7"/>
        <v>37200514.999999993</v>
      </c>
      <c r="Z250" s="2" t="str">
        <f t="shared" si="8"/>
        <v>MEEP</v>
      </c>
      <c r="AA250" s="2">
        <f>IF(Z250="HERE",Y250,AA249+Graph!$G$1*1000)</f>
        <v>56701042.999999993</v>
      </c>
      <c r="AB250" s="2">
        <f t="shared" si="21"/>
        <v>420000</v>
      </c>
      <c r="AC250" s="2">
        <f t="shared" si="9"/>
        <v>35791665</v>
      </c>
      <c r="AD250" s="3">
        <f t="shared" si="10"/>
        <v>52800000</v>
      </c>
      <c r="AE250" s="2">
        <f>IF(AE248&gt;=52800000,52800000,IF(AB229=Graph!G$1*1000,AE249+Graph!G$1*1000,AC250))</f>
        <v>47131665</v>
      </c>
      <c r="AF250" s="3">
        <f t="shared" si="11"/>
        <v>47131665</v>
      </c>
      <c r="AG250" s="3">
        <f t="shared" si="26"/>
        <v>45008521.949999996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23"/>
        <v>406261</v>
      </c>
      <c r="H251" s="2">
        <f t="shared" si="13"/>
        <v>90230639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1012199.4407640696</v>
      </c>
      <c r="Q251" s="2">
        <f>IF(P251&gt;Graph!$G$1*1000,Graph!$G$1*1000,P251)</f>
        <v>420000</v>
      </c>
      <c r="R251" s="2">
        <f t="shared" si="16"/>
        <v>93318969</v>
      </c>
      <c r="S251" s="2">
        <f t="shared" si="17"/>
        <v>406261</v>
      </c>
      <c r="T251" s="2">
        <f t="shared" si="18"/>
        <v>13739</v>
      </c>
      <c r="U251" s="2">
        <f t="shared" si="19"/>
        <v>420000</v>
      </c>
      <c r="V251" s="2">
        <f t="shared" si="28"/>
        <v>56104715</v>
      </c>
      <c r="W251" s="2">
        <f t="shared" si="20"/>
        <v>406261</v>
      </c>
      <c r="X251" s="2">
        <f t="shared" si="6"/>
        <v>13739</v>
      </c>
      <c r="Y251" s="2">
        <f t="shared" si="7"/>
        <v>37214253.999999993</v>
      </c>
      <c r="Z251" s="2" t="str">
        <f t="shared" si="8"/>
        <v>MEEP</v>
      </c>
      <c r="AA251" s="2">
        <f>IF(Z251="HERE",Y251,AA250+Graph!$G$1*1000)</f>
        <v>57121042.999999993</v>
      </c>
      <c r="AB251" s="2">
        <f t="shared" si="21"/>
        <v>420000</v>
      </c>
      <c r="AC251" s="2">
        <f t="shared" si="9"/>
        <v>35791665</v>
      </c>
      <c r="AD251" s="3">
        <f t="shared" si="10"/>
        <v>52800000</v>
      </c>
      <c r="AE251" s="2">
        <f>IF(AE249&gt;=52800000,52800000,IF(AB230=Graph!G$1*1000,AE250+Graph!G$1*1000,AC251))</f>
        <v>47551665</v>
      </c>
      <c r="AF251" s="3">
        <f t="shared" si="11"/>
        <v>47551665</v>
      </c>
      <c r="AG251" s="3">
        <f t="shared" si="26"/>
        <v>45407521.949999996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23"/>
        <v>406261</v>
      </c>
      <c r="H252" s="2">
        <f t="shared" si="13"/>
        <v>90636900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1015393.7999390364</v>
      </c>
      <c r="Q252" s="2">
        <f>IF(P252&gt;Graph!$G$1*1000,Graph!$G$1*1000,P252)</f>
        <v>420000</v>
      </c>
      <c r="R252" s="2">
        <f t="shared" si="16"/>
        <v>93738969</v>
      </c>
      <c r="S252" s="2">
        <f t="shared" si="17"/>
        <v>406261</v>
      </c>
      <c r="T252" s="2">
        <f t="shared" si="18"/>
        <v>13739</v>
      </c>
      <c r="U252" s="2">
        <f t="shared" si="19"/>
        <v>420000</v>
      </c>
      <c r="V252" s="2">
        <f t="shared" si="28"/>
        <v>56510976</v>
      </c>
      <c r="W252" s="2">
        <f t="shared" si="20"/>
        <v>406261</v>
      </c>
      <c r="X252" s="2">
        <f t="shared" si="6"/>
        <v>13739</v>
      </c>
      <c r="Y252" s="2">
        <f t="shared" si="7"/>
        <v>37227992.999999993</v>
      </c>
      <c r="Z252" s="2" t="str">
        <f t="shared" si="8"/>
        <v>MEEP</v>
      </c>
      <c r="AA252" s="2">
        <f>IF(Z252="HERE",Y252,AA251+Graph!$G$1*1000)</f>
        <v>57541042.999999993</v>
      </c>
      <c r="AB252" s="2">
        <f t="shared" si="21"/>
        <v>420000</v>
      </c>
      <c r="AC252" s="2">
        <f t="shared" si="9"/>
        <v>35791665</v>
      </c>
      <c r="AD252" s="3">
        <f t="shared" si="10"/>
        <v>52800000</v>
      </c>
      <c r="AE252" s="2">
        <f>IF(AE250&gt;=52800000,52800000,IF(AB231=Graph!G$1*1000,AE251+Graph!G$1*1000,AC252))</f>
        <v>47971665</v>
      </c>
      <c r="AF252" s="3">
        <f t="shared" si="11"/>
        <v>47971665</v>
      </c>
      <c r="AG252" s="3">
        <f t="shared" si="26"/>
        <v>45806521.949999996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23"/>
        <v>406261</v>
      </c>
      <c r="H253" s="2">
        <f t="shared" si="13"/>
        <v>91043161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1018588.1591140032</v>
      </c>
      <c r="Q253" s="2">
        <f>IF(P253&gt;Graph!$G$1*1000,Graph!$G$1*1000,P253)</f>
        <v>420000</v>
      </c>
      <c r="R253" s="2">
        <f t="shared" si="16"/>
        <v>94158969</v>
      </c>
      <c r="S253" s="2">
        <f t="shared" si="17"/>
        <v>406261</v>
      </c>
      <c r="T253" s="2">
        <f t="shared" si="18"/>
        <v>13739</v>
      </c>
      <c r="U253" s="2">
        <f t="shared" si="19"/>
        <v>420000</v>
      </c>
      <c r="V253" s="2">
        <f t="shared" si="28"/>
        <v>56917237</v>
      </c>
      <c r="W253" s="2">
        <f t="shared" si="20"/>
        <v>406261</v>
      </c>
      <c r="X253" s="2">
        <f t="shared" si="6"/>
        <v>13739</v>
      </c>
      <c r="Y253" s="2">
        <f t="shared" si="7"/>
        <v>37241731.999999993</v>
      </c>
      <c r="Z253" s="2" t="str">
        <f t="shared" si="8"/>
        <v>MEEP</v>
      </c>
      <c r="AA253" s="2">
        <f>IF(Z253="HERE",Y253,AA252+Graph!$G$1*1000)</f>
        <v>57961042.999999993</v>
      </c>
      <c r="AB253" s="2">
        <f t="shared" si="21"/>
        <v>420000</v>
      </c>
      <c r="AC253" s="2">
        <f t="shared" si="9"/>
        <v>35791665</v>
      </c>
      <c r="AD253" s="3">
        <f t="shared" si="10"/>
        <v>52800000</v>
      </c>
      <c r="AE253" s="2">
        <f>IF(AE251&gt;=52800000,52800000,IF(AB232=Graph!G$1*1000,AE252+Graph!G$1*1000,AC253))</f>
        <v>48391665</v>
      </c>
      <c r="AF253" s="3">
        <f t="shared" si="11"/>
        <v>48391665</v>
      </c>
      <c r="AG253" s="3">
        <f t="shared" si="26"/>
        <v>46205521.949999996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23"/>
        <v>406261</v>
      </c>
      <c r="H254" s="2">
        <f t="shared" si="13"/>
        <v>91449422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1021782.51828897</v>
      </c>
      <c r="Q254" s="2">
        <f>IF(P254&gt;Graph!$G$1*1000,Graph!$G$1*1000,P254)</f>
        <v>420000</v>
      </c>
      <c r="R254" s="2">
        <f t="shared" si="16"/>
        <v>94578969</v>
      </c>
      <c r="S254" s="2">
        <f t="shared" si="17"/>
        <v>406261</v>
      </c>
      <c r="T254" s="2">
        <f t="shared" si="18"/>
        <v>13739</v>
      </c>
      <c r="U254" s="2">
        <f t="shared" si="19"/>
        <v>420000</v>
      </c>
      <c r="V254" s="2">
        <f t="shared" si="28"/>
        <v>57323498</v>
      </c>
      <c r="W254" s="2">
        <f t="shared" si="20"/>
        <v>406261</v>
      </c>
      <c r="X254" s="2">
        <f t="shared" si="6"/>
        <v>13739</v>
      </c>
      <c r="Y254" s="2">
        <f t="shared" si="7"/>
        <v>37255470.999999993</v>
      </c>
      <c r="Z254" s="2" t="str">
        <f t="shared" si="8"/>
        <v>MEEP</v>
      </c>
      <c r="AA254" s="2">
        <f>IF(Z254="HERE",Y254,AA253+Graph!$G$1*1000)</f>
        <v>58381042.999999993</v>
      </c>
      <c r="AB254" s="2">
        <f t="shared" si="21"/>
        <v>420000</v>
      </c>
      <c r="AC254" s="2">
        <f t="shared" si="9"/>
        <v>35791665</v>
      </c>
      <c r="AD254" s="3">
        <f t="shared" si="10"/>
        <v>52800000</v>
      </c>
      <c r="AE254" s="2">
        <f>IF(AE252&gt;=52800000,52800000,IF(AB233=Graph!G$1*1000,AE253+Graph!G$1*1000,AC254))</f>
        <v>48811665</v>
      </c>
      <c r="AF254" s="3">
        <f t="shared" si="11"/>
        <v>48811665</v>
      </c>
      <c r="AG254" s="3">
        <f t="shared" si="26"/>
        <v>46604521.949999996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23"/>
        <v>406261</v>
      </c>
      <c r="H255" s="2">
        <f t="shared" si="13"/>
        <v>91855683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1024976.8774639368</v>
      </c>
      <c r="Q255" s="2">
        <f>IF(P255&gt;Graph!$G$1*1000,Graph!$G$1*1000,P255)</f>
        <v>420000</v>
      </c>
      <c r="R255" s="2">
        <f t="shared" si="16"/>
        <v>94998969</v>
      </c>
      <c r="S255" s="2">
        <f t="shared" si="17"/>
        <v>406261</v>
      </c>
      <c r="T255" s="2">
        <f t="shared" si="18"/>
        <v>13739</v>
      </c>
      <c r="U255" s="2">
        <f t="shared" si="19"/>
        <v>420000</v>
      </c>
      <c r="V255" s="2">
        <f t="shared" si="28"/>
        <v>57729759</v>
      </c>
      <c r="W255" s="2">
        <f t="shared" si="20"/>
        <v>406261</v>
      </c>
      <c r="X255" s="2">
        <f t="shared" si="6"/>
        <v>13739</v>
      </c>
      <c r="Y255" s="2">
        <f t="shared" si="7"/>
        <v>37269209.999999993</v>
      </c>
      <c r="Z255" s="2" t="str">
        <f t="shared" si="8"/>
        <v>MEEP</v>
      </c>
      <c r="AA255" s="2">
        <f>IF(Z255="HERE",Y255,AA254+Graph!$G$1*1000)</f>
        <v>58801042.999999993</v>
      </c>
      <c r="AB255" s="2">
        <f t="shared" si="21"/>
        <v>420000</v>
      </c>
      <c r="AC255" s="2">
        <f t="shared" si="9"/>
        <v>35791665</v>
      </c>
      <c r="AD255" s="3">
        <f t="shared" si="10"/>
        <v>52800000</v>
      </c>
      <c r="AE255" s="2">
        <f>IF(AE253&gt;=52800000,52800000,IF(AB234=Graph!G$1*1000,AE254+Graph!G$1*1000,AC255))</f>
        <v>49231665</v>
      </c>
      <c r="AF255" s="3">
        <f t="shared" si="11"/>
        <v>49231665</v>
      </c>
      <c r="AG255" s="3">
        <f t="shared" si="26"/>
        <v>47003521.949999996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23"/>
        <v>406261</v>
      </c>
      <c r="H256" s="2">
        <f t="shared" si="13"/>
        <v>92261944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1028171.2366389036</v>
      </c>
      <c r="Q256" s="2">
        <f>IF(P256&gt;Graph!$G$1*1000,Graph!$G$1*1000,P256)</f>
        <v>420000</v>
      </c>
      <c r="R256" s="2">
        <f t="shared" si="16"/>
        <v>95418969</v>
      </c>
      <c r="S256" s="2">
        <f t="shared" si="17"/>
        <v>406261</v>
      </c>
      <c r="T256" s="2">
        <f t="shared" si="18"/>
        <v>13739</v>
      </c>
      <c r="U256" s="2">
        <f t="shared" si="19"/>
        <v>420000</v>
      </c>
      <c r="V256" s="2">
        <f t="shared" si="28"/>
        <v>58136020</v>
      </c>
      <c r="W256" s="2">
        <f t="shared" si="20"/>
        <v>406261</v>
      </c>
      <c r="X256" s="2">
        <f t="shared" si="6"/>
        <v>13739</v>
      </c>
      <c r="Y256" s="2">
        <f t="shared" si="7"/>
        <v>37282948.999999993</v>
      </c>
      <c r="Z256" s="2" t="str">
        <f t="shared" si="8"/>
        <v>MEEP</v>
      </c>
      <c r="AA256" s="2">
        <f>IF(Z256="HERE",Y256,AA255+Graph!$G$1*1000)</f>
        <v>59221042.999999993</v>
      </c>
      <c r="AB256" s="2">
        <f t="shared" si="21"/>
        <v>420000</v>
      </c>
      <c r="AC256" s="2">
        <f t="shared" si="9"/>
        <v>35791665</v>
      </c>
      <c r="AD256" s="3">
        <f t="shared" si="10"/>
        <v>52800000</v>
      </c>
      <c r="AE256" s="2">
        <f>IF(AE254&gt;=52800000,52800000,IF(AB235=Graph!G$1*1000,AE255+Graph!G$1*1000,AC256))</f>
        <v>49651665</v>
      </c>
      <c r="AF256" s="3">
        <f t="shared" si="11"/>
        <v>49651665</v>
      </c>
      <c r="AG256" s="3">
        <f t="shared" si="26"/>
        <v>47402521.949999996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23"/>
        <v>406261</v>
      </c>
      <c r="H257" s="2">
        <f t="shared" si="13"/>
        <v>92668205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1031365.5958138704</v>
      </c>
      <c r="Q257" s="2">
        <f>IF(P257&gt;Graph!$G$1*1000,Graph!$G$1*1000,P257)</f>
        <v>420000</v>
      </c>
      <c r="R257" s="2">
        <f t="shared" si="16"/>
        <v>95838969</v>
      </c>
      <c r="S257" s="2">
        <f t="shared" si="17"/>
        <v>406261</v>
      </c>
      <c r="T257" s="2">
        <f t="shared" si="18"/>
        <v>13739</v>
      </c>
      <c r="U257" s="2">
        <f t="shared" si="19"/>
        <v>420000</v>
      </c>
      <c r="V257" s="2">
        <f t="shared" si="28"/>
        <v>58542281</v>
      </c>
      <c r="W257" s="2">
        <f t="shared" si="20"/>
        <v>406261</v>
      </c>
      <c r="X257" s="2">
        <f t="shared" si="6"/>
        <v>13739</v>
      </c>
      <c r="Y257" s="2">
        <f t="shared" si="7"/>
        <v>37296687.999999993</v>
      </c>
      <c r="Z257" s="2" t="str">
        <f t="shared" si="8"/>
        <v>MEEP</v>
      </c>
      <c r="AA257" s="2">
        <f>IF(Z257="HERE",Y257,AA256+Graph!$G$1*1000)</f>
        <v>59641042.999999993</v>
      </c>
      <c r="AB257" s="2">
        <f t="shared" si="21"/>
        <v>420000</v>
      </c>
      <c r="AC257" s="2">
        <f t="shared" si="9"/>
        <v>35791665</v>
      </c>
      <c r="AD257" s="3">
        <f t="shared" si="10"/>
        <v>52800000</v>
      </c>
      <c r="AE257" s="2">
        <f>IF(AE255&gt;=52800000,52800000,IF(AB236=Graph!G$1*1000,AE256+Graph!G$1*1000,AC257))</f>
        <v>50071665</v>
      </c>
      <c r="AF257" s="3">
        <f t="shared" si="11"/>
        <v>50071665</v>
      </c>
      <c r="AG257" s="3">
        <f t="shared" si="26"/>
        <v>47801521.949999996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23"/>
        <v>406261</v>
      </c>
      <c r="H258" s="2">
        <f t="shared" si="13"/>
        <v>93074466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1034559.9549888372</v>
      </c>
      <c r="Q258" s="2">
        <f>IF(P258&gt;Graph!$G$1*1000,Graph!$G$1*1000,P258)</f>
        <v>420000</v>
      </c>
      <c r="R258" s="2">
        <f t="shared" si="16"/>
        <v>96258969</v>
      </c>
      <c r="S258" s="2">
        <f t="shared" si="17"/>
        <v>406261</v>
      </c>
      <c r="T258" s="2">
        <f t="shared" si="18"/>
        <v>13739</v>
      </c>
      <c r="U258" s="2">
        <f t="shared" si="19"/>
        <v>420000</v>
      </c>
      <c r="V258" s="2">
        <f t="shared" si="28"/>
        <v>58948542</v>
      </c>
      <c r="W258" s="2">
        <f t="shared" si="20"/>
        <v>406261</v>
      </c>
      <c r="X258" s="2">
        <f t="shared" si="6"/>
        <v>13739</v>
      </c>
      <c r="Y258" s="2">
        <f t="shared" si="7"/>
        <v>37310426.999999993</v>
      </c>
      <c r="Z258" s="2" t="str">
        <f t="shared" si="8"/>
        <v>MEEP</v>
      </c>
      <c r="AA258" s="2">
        <f>IF(Z258="HERE",Y258,AA257+Graph!$G$1*1000)</f>
        <v>60061042.999999993</v>
      </c>
      <c r="AB258" s="2">
        <f t="shared" si="21"/>
        <v>420000</v>
      </c>
      <c r="AC258" s="2">
        <f t="shared" si="9"/>
        <v>35791665</v>
      </c>
      <c r="AD258" s="3">
        <f t="shared" si="10"/>
        <v>52800000</v>
      </c>
      <c r="AE258" s="2">
        <f>IF(AE256&gt;=52800000,52800000,IF(AB237=Graph!G$1*1000,AE257+Graph!G$1*1000,AC258))</f>
        <v>50491665</v>
      </c>
      <c r="AF258" s="3">
        <f t="shared" si="11"/>
        <v>50491665</v>
      </c>
      <c r="AG258" s="3">
        <f t="shared" si="26"/>
        <v>48200521.949999996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23"/>
        <v>406261</v>
      </c>
      <c r="H259" s="2">
        <f t="shared" si="13"/>
        <v>93480727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1037754.3141638041</v>
      </c>
      <c r="Q259" s="2">
        <f>IF(P259&gt;Graph!$G$1*1000,Graph!$G$1*1000,P259)</f>
        <v>420000</v>
      </c>
      <c r="R259" s="2">
        <f t="shared" si="16"/>
        <v>96678969</v>
      </c>
      <c r="S259" s="2">
        <f t="shared" si="17"/>
        <v>406261</v>
      </c>
      <c r="T259" s="2">
        <f t="shared" si="18"/>
        <v>13739</v>
      </c>
      <c r="U259" s="2">
        <f t="shared" si="19"/>
        <v>420000</v>
      </c>
      <c r="V259" s="2">
        <f t="shared" si="28"/>
        <v>59354803</v>
      </c>
      <c r="W259" s="2">
        <f t="shared" si="20"/>
        <v>406261</v>
      </c>
      <c r="X259" s="2">
        <f t="shared" si="6"/>
        <v>13739</v>
      </c>
      <c r="Y259" s="2">
        <f t="shared" si="7"/>
        <v>37324165.999999993</v>
      </c>
      <c r="Z259" s="2" t="str">
        <f t="shared" si="8"/>
        <v>MEEP</v>
      </c>
      <c r="AA259" s="2">
        <f>IF(Z259="HERE",Y259,AA258+Graph!$G$1*1000)</f>
        <v>60481042.999999993</v>
      </c>
      <c r="AB259" s="2">
        <f t="shared" si="21"/>
        <v>420000</v>
      </c>
      <c r="AC259" s="2">
        <f t="shared" si="9"/>
        <v>35791665</v>
      </c>
      <c r="AD259" s="3">
        <f t="shared" si="10"/>
        <v>52800000</v>
      </c>
      <c r="AE259" s="2">
        <f>IF(AE257&gt;=52800000,52800000,IF(AB238=Graph!G$1*1000,AE258+Graph!G$1*1000,AC259))</f>
        <v>50911665</v>
      </c>
      <c r="AF259" s="3">
        <f t="shared" si="11"/>
        <v>50911665</v>
      </c>
      <c r="AG259" s="3">
        <f t="shared" si="26"/>
        <v>48599521.949999996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23"/>
        <v>406261</v>
      </c>
      <c r="H260" s="2">
        <f t="shared" si="13"/>
        <v>93886988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1040948.6733387709</v>
      </c>
      <c r="Q260" s="2">
        <f>IF(P260&gt;Graph!$G$1*1000,Graph!$G$1*1000,P260)</f>
        <v>420000</v>
      </c>
      <c r="R260" s="2">
        <f t="shared" si="16"/>
        <v>97098969</v>
      </c>
      <c r="S260" s="2">
        <f t="shared" si="17"/>
        <v>406261</v>
      </c>
      <c r="T260" s="2">
        <f t="shared" si="18"/>
        <v>13739</v>
      </c>
      <c r="U260" s="2">
        <f t="shared" si="19"/>
        <v>420000</v>
      </c>
      <c r="V260" s="2">
        <f t="shared" si="28"/>
        <v>59761064</v>
      </c>
      <c r="W260" s="2">
        <f t="shared" si="20"/>
        <v>406261</v>
      </c>
      <c r="X260" s="2">
        <f t="shared" si="6"/>
        <v>13739</v>
      </c>
      <c r="Y260" s="2">
        <f t="shared" si="7"/>
        <v>37337904.999999993</v>
      </c>
      <c r="Z260" s="2" t="str">
        <f t="shared" si="8"/>
        <v>MEEP</v>
      </c>
      <c r="AA260" s="2">
        <f>IF(Z260="HERE",Y260,AA259+Graph!$G$1*1000)</f>
        <v>60901042.999999993</v>
      </c>
      <c r="AB260" s="2">
        <f t="shared" si="21"/>
        <v>420000</v>
      </c>
      <c r="AC260" s="2">
        <f t="shared" si="9"/>
        <v>35791665</v>
      </c>
      <c r="AD260" s="3">
        <f t="shared" si="10"/>
        <v>52800000</v>
      </c>
      <c r="AE260" s="2">
        <f>IF(AE258&gt;=52800000,52800000,IF(AB239=Graph!G$1*1000,AE259+Graph!G$1*1000,AC260))</f>
        <v>51331665</v>
      </c>
      <c r="AF260" s="3">
        <f t="shared" si="11"/>
        <v>51331665</v>
      </c>
      <c r="AG260" s="3">
        <f t="shared" si="26"/>
        <v>48998521.949999996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23"/>
        <v>406261</v>
      </c>
      <c r="H261" s="2">
        <f t="shared" si="13"/>
        <v>94293249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1044143.0325137377</v>
      </c>
      <c r="Q261" s="2">
        <f>IF(P261&gt;Graph!$G$1*1000,Graph!$G$1*1000,P261)</f>
        <v>420000</v>
      </c>
      <c r="R261" s="2">
        <f t="shared" si="16"/>
        <v>97518969</v>
      </c>
      <c r="S261" s="2">
        <f t="shared" si="17"/>
        <v>406261</v>
      </c>
      <c r="T261" s="2">
        <f t="shared" si="18"/>
        <v>13739</v>
      </c>
      <c r="U261" s="2">
        <f t="shared" si="19"/>
        <v>420000</v>
      </c>
      <c r="V261" s="2">
        <f t="shared" si="28"/>
        <v>60167325</v>
      </c>
      <c r="W261" s="2">
        <f t="shared" si="20"/>
        <v>406261</v>
      </c>
      <c r="X261" s="2">
        <f t="shared" si="6"/>
        <v>13739</v>
      </c>
      <c r="Y261" s="2">
        <f t="shared" si="7"/>
        <v>37351643.999999993</v>
      </c>
      <c r="Z261" s="2" t="str">
        <f t="shared" si="8"/>
        <v>MEEP</v>
      </c>
      <c r="AA261" s="2">
        <f>IF(Z261="HERE",Y261,AA260+Graph!$G$1*1000)</f>
        <v>61321042.999999993</v>
      </c>
      <c r="AB261" s="2">
        <f t="shared" si="21"/>
        <v>420000</v>
      </c>
      <c r="AC261" s="2">
        <f t="shared" si="9"/>
        <v>35791665</v>
      </c>
      <c r="AD261" s="3">
        <f t="shared" si="10"/>
        <v>52800000</v>
      </c>
      <c r="AE261" s="2">
        <f>IF(AE259&gt;=52800000,52800000,IF(AB240=Graph!G$1*1000,AE260+Graph!G$1*1000,AC261))</f>
        <v>51751665</v>
      </c>
      <c r="AF261" s="3">
        <f t="shared" si="11"/>
        <v>51751665</v>
      </c>
      <c r="AG261" s="3">
        <f t="shared" si="26"/>
        <v>49397521.949999996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23"/>
        <v>406261</v>
      </c>
      <c r="H262" s="2">
        <f t="shared" si="13"/>
        <v>94699510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1047337.3916886747</v>
      </c>
      <c r="Q262" s="2">
        <f>IF(P262&gt;Graph!$G$1*1000,Graph!$G$1*1000,P262)</f>
        <v>420000</v>
      </c>
      <c r="R262" s="2">
        <f t="shared" si="16"/>
        <v>97938969</v>
      </c>
      <c r="S262" s="2">
        <f t="shared" si="17"/>
        <v>406261</v>
      </c>
      <c r="T262" s="2">
        <f t="shared" si="18"/>
        <v>13739</v>
      </c>
      <c r="U262" s="2">
        <f t="shared" si="19"/>
        <v>420000</v>
      </c>
      <c r="V262" s="2">
        <f t="shared" si="28"/>
        <v>60573586</v>
      </c>
      <c r="W262" s="2">
        <f t="shared" si="20"/>
        <v>406261</v>
      </c>
      <c r="X262" s="2">
        <f t="shared" si="6"/>
        <v>13739</v>
      </c>
      <c r="Y262" s="2">
        <f t="shared" si="7"/>
        <v>37365382.999999993</v>
      </c>
      <c r="Z262" s="2" t="str">
        <f t="shared" si="8"/>
        <v>MEEP</v>
      </c>
      <c r="AA262" s="2">
        <f>IF(Z262="HERE",Y262,AA261+Graph!$G$1*1000)</f>
        <v>61741042.999999993</v>
      </c>
      <c r="AB262" s="2">
        <f t="shared" si="21"/>
        <v>420000</v>
      </c>
      <c r="AC262" s="2">
        <f t="shared" si="9"/>
        <v>35791665</v>
      </c>
      <c r="AD262" s="3">
        <f t="shared" si="10"/>
        <v>52800000</v>
      </c>
      <c r="AE262" s="2">
        <f>IF(AE260&gt;=52800000,52800000,IF(AB241=Graph!G$1*1000,AE261+Graph!G$1*1000,AC262))</f>
        <v>52171665</v>
      </c>
      <c r="AF262" s="3">
        <f t="shared" si="11"/>
        <v>52171665</v>
      </c>
      <c r="AG262" s="3">
        <f t="shared" si="26"/>
        <v>49687583.25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23"/>
        <v>406261</v>
      </c>
      <c r="H263" s="2">
        <f t="shared" si="13"/>
        <v>95105771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1050531.7508636415</v>
      </c>
      <c r="Q263" s="2">
        <f>IF(P263&gt;Graph!$G$1*1000,Graph!$G$1*1000,P263)</f>
        <v>420000</v>
      </c>
      <c r="R263" s="2">
        <f t="shared" si="16"/>
        <v>98358969</v>
      </c>
      <c r="S263" s="2">
        <f t="shared" si="17"/>
        <v>406261</v>
      </c>
      <c r="T263" s="2">
        <f t="shared" si="18"/>
        <v>13739</v>
      </c>
      <c r="U263" s="2">
        <f t="shared" si="19"/>
        <v>420000</v>
      </c>
      <c r="V263" s="2">
        <f t="shared" si="28"/>
        <v>60979847</v>
      </c>
      <c r="W263" s="2">
        <f t="shared" si="20"/>
        <v>406261</v>
      </c>
      <c r="X263" s="2">
        <f t="shared" si="6"/>
        <v>13739</v>
      </c>
      <c r="Y263" s="2">
        <f t="shared" si="7"/>
        <v>37379121.999999993</v>
      </c>
      <c r="Z263" s="2" t="str">
        <f t="shared" si="8"/>
        <v>MEEP</v>
      </c>
      <c r="AA263" s="2">
        <f>IF(Z263="HERE",Y263,AA262+Graph!$G$1*1000)</f>
        <v>62161042.999999993</v>
      </c>
      <c r="AB263" s="2">
        <f t="shared" si="21"/>
        <v>420000</v>
      </c>
      <c r="AC263" s="2">
        <f t="shared" si="9"/>
        <v>35791665</v>
      </c>
      <c r="AD263" s="3">
        <f t="shared" si="10"/>
        <v>52800000</v>
      </c>
      <c r="AE263" s="2">
        <f>IF(AE261&gt;=52800000,52800000,IF(AB242=Graph!G$1*1000,AE262+Graph!G$1*1000,AC263))</f>
        <v>52591665</v>
      </c>
      <c r="AF263" s="3">
        <f t="shared" si="11"/>
        <v>52591665</v>
      </c>
      <c r="AG263" s="3">
        <f t="shared" si="26"/>
        <v>49708583.25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23"/>
        <v>406261</v>
      </c>
      <c r="H264" s="2">
        <f t="shared" si="13"/>
        <v>95512032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1053726.1100386083</v>
      </c>
      <c r="Q264" s="2">
        <f>IF(P264&gt;Graph!$G$1*1000,Graph!$G$1*1000,P264)</f>
        <v>420000</v>
      </c>
      <c r="R264" s="2">
        <f t="shared" si="16"/>
        <v>98778969</v>
      </c>
      <c r="S264" s="2">
        <f t="shared" si="17"/>
        <v>406261</v>
      </c>
      <c r="T264" s="2">
        <f t="shared" si="18"/>
        <v>13739</v>
      </c>
      <c r="U264" s="2">
        <f t="shared" si="19"/>
        <v>420000</v>
      </c>
      <c r="V264" s="2">
        <f t="shared" si="28"/>
        <v>61386108</v>
      </c>
      <c r="W264" s="2">
        <f t="shared" si="20"/>
        <v>406261</v>
      </c>
      <c r="X264" s="2">
        <f t="shared" si="6"/>
        <v>13739</v>
      </c>
      <c r="Y264" s="2">
        <f t="shared" si="7"/>
        <v>37392860.999999993</v>
      </c>
      <c r="Z264" s="2" t="str">
        <f t="shared" si="8"/>
        <v>MEEP</v>
      </c>
      <c r="AA264" s="2">
        <f>IF(Z264="HERE",Y264,AA263+Graph!$G$1*1000)</f>
        <v>62581042.999999993</v>
      </c>
      <c r="AB264" s="2">
        <f t="shared" si="21"/>
        <v>420000</v>
      </c>
      <c r="AC264" s="2">
        <f t="shared" si="9"/>
        <v>35791665</v>
      </c>
      <c r="AD264" s="3">
        <f t="shared" si="10"/>
        <v>52800000</v>
      </c>
      <c r="AE264" s="2">
        <f>IF(AE262&gt;=52800000,52800000,IF(AB243=Graph!G$1*1000,AE263+Graph!G$1*1000,AC264))</f>
        <v>53011665</v>
      </c>
      <c r="AF264" s="3">
        <f t="shared" si="11"/>
        <v>52800000</v>
      </c>
      <c r="AG264" s="3">
        <f t="shared" si="26"/>
        <v>49729583.25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23"/>
        <v>406261</v>
      </c>
      <c r="H265" s="2">
        <f t="shared" si="13"/>
        <v>95918293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1056920.4692135751</v>
      </c>
      <c r="Q265" s="2">
        <f>IF(P265&gt;Graph!$G$1*1000,Graph!$G$1*1000,P265)</f>
        <v>420000</v>
      </c>
      <c r="R265" s="2">
        <f t="shared" si="16"/>
        <v>99198969</v>
      </c>
      <c r="S265" s="2">
        <f t="shared" si="17"/>
        <v>406261</v>
      </c>
      <c r="T265" s="2">
        <f t="shared" si="18"/>
        <v>13739</v>
      </c>
      <c r="U265" s="2">
        <f t="shared" si="19"/>
        <v>420000</v>
      </c>
      <c r="V265" s="2">
        <f t="shared" si="28"/>
        <v>61792369</v>
      </c>
      <c r="W265" s="2">
        <f t="shared" si="20"/>
        <v>406261</v>
      </c>
      <c r="X265" s="2">
        <f t="shared" si="6"/>
        <v>13739</v>
      </c>
      <c r="Y265" s="2">
        <f t="shared" si="7"/>
        <v>37406599.999999993</v>
      </c>
      <c r="Z265" s="2" t="str">
        <f t="shared" si="8"/>
        <v>MEEP</v>
      </c>
      <c r="AA265" s="2">
        <f>IF(Z265="HERE",Y265,AA264+Graph!$G$1*1000)</f>
        <v>63001042.999999993</v>
      </c>
      <c r="AB265" s="2">
        <f t="shared" si="21"/>
        <v>420000</v>
      </c>
      <c r="AC265" s="2">
        <f t="shared" si="9"/>
        <v>35791665</v>
      </c>
      <c r="AD265" s="3">
        <f t="shared" si="10"/>
        <v>52800000</v>
      </c>
      <c r="AE265" s="2">
        <f>IF(AE263&gt;=52800000,52800000,IF(AB244=Graph!G$1*1000,AE264+Graph!G$1*1000,AC265))</f>
        <v>53431665</v>
      </c>
      <c r="AF265" s="3">
        <f t="shared" si="11"/>
        <v>52800000</v>
      </c>
      <c r="AG265" s="3">
        <f t="shared" si="26"/>
        <v>49750583.25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23"/>
        <v>406261</v>
      </c>
      <c r="H266" s="2">
        <f t="shared" si="13"/>
        <v>96324554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1060114.8283885419</v>
      </c>
      <c r="Q266" s="2">
        <f>IF(P266&gt;Graph!$G$1*1000,Graph!$G$1*1000,P266)</f>
        <v>420000</v>
      </c>
      <c r="R266" s="2">
        <f t="shared" si="16"/>
        <v>99618969</v>
      </c>
      <c r="S266" s="2">
        <f t="shared" si="17"/>
        <v>406261</v>
      </c>
      <c r="T266" s="2">
        <f t="shared" si="18"/>
        <v>13739</v>
      </c>
      <c r="U266" s="2">
        <f t="shared" si="19"/>
        <v>420000</v>
      </c>
      <c r="V266" s="2">
        <f t="shared" si="28"/>
        <v>62198630</v>
      </c>
      <c r="W266" s="2">
        <f t="shared" si="20"/>
        <v>406261</v>
      </c>
      <c r="X266" s="2">
        <f t="shared" si="6"/>
        <v>13739</v>
      </c>
      <c r="Y266" s="2">
        <f t="shared" si="7"/>
        <v>37420338.999999993</v>
      </c>
      <c r="Z266" s="2" t="str">
        <f t="shared" si="8"/>
        <v>MEEP</v>
      </c>
      <c r="AA266" s="2">
        <f>IF(Z266="HERE",Y266,AA265+Graph!$G$1*1000)</f>
        <v>63421042.999999993</v>
      </c>
      <c r="AB266" s="2">
        <f t="shared" si="21"/>
        <v>420000</v>
      </c>
      <c r="AC266" s="2">
        <f t="shared" si="9"/>
        <v>35791665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49771583.25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23"/>
        <v>406261</v>
      </c>
      <c r="H267" s="2">
        <f t="shared" si="13"/>
        <v>96730815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1063309.1875635087</v>
      </c>
      <c r="Q267" s="2">
        <f>IF(P267&gt;Graph!$G$1*1000,Graph!$G$1*1000,P267)</f>
        <v>420000</v>
      </c>
      <c r="R267" s="2">
        <f t="shared" si="16"/>
        <v>100038969</v>
      </c>
      <c r="S267" s="2">
        <f t="shared" si="17"/>
        <v>406261</v>
      </c>
      <c r="T267" s="2">
        <f t="shared" si="18"/>
        <v>13739</v>
      </c>
      <c r="U267" s="2">
        <f t="shared" si="19"/>
        <v>420000</v>
      </c>
      <c r="V267" s="2">
        <f t="shared" si="28"/>
        <v>62604891</v>
      </c>
      <c r="W267" s="2">
        <f t="shared" si="20"/>
        <v>406261</v>
      </c>
      <c r="X267" s="2">
        <f t="shared" si="6"/>
        <v>13739</v>
      </c>
      <c r="Y267" s="2">
        <f t="shared" si="7"/>
        <v>37434077.999999993</v>
      </c>
      <c r="Z267" s="2" t="str">
        <f t="shared" si="8"/>
        <v>MEEP</v>
      </c>
      <c r="AA267" s="2">
        <f>IF(Z267="HERE",Y267,AA266+Graph!$G$1*1000)</f>
        <v>63841042.999999993</v>
      </c>
      <c r="AB267" s="2">
        <f t="shared" si="21"/>
        <v>420000</v>
      </c>
      <c r="AC267" s="2">
        <f t="shared" si="9"/>
        <v>35791665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49792583.25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23"/>
        <v>406261</v>
      </c>
      <c r="H268" s="2">
        <f t="shared" si="13"/>
        <v>97137076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1066503.5467384756</v>
      </c>
      <c r="Q268" s="2">
        <f>IF(P268&gt;Graph!$G$1*1000,Graph!$G$1*1000,P268)</f>
        <v>420000</v>
      </c>
      <c r="R268" s="2">
        <f t="shared" si="16"/>
        <v>100458969</v>
      </c>
      <c r="S268" s="2">
        <f t="shared" si="17"/>
        <v>406261</v>
      </c>
      <c r="T268" s="2">
        <f t="shared" si="18"/>
        <v>13739</v>
      </c>
      <c r="U268" s="2">
        <f t="shared" si="19"/>
        <v>420000</v>
      </c>
      <c r="V268" s="2">
        <f t="shared" si="28"/>
        <v>63011152</v>
      </c>
      <c r="W268" s="2">
        <f t="shared" si="20"/>
        <v>406261</v>
      </c>
      <c r="X268" s="2">
        <f t="shared" si="6"/>
        <v>13739</v>
      </c>
      <c r="Y268" s="2">
        <f t="shared" si="7"/>
        <v>37447816.999999993</v>
      </c>
      <c r="Z268" s="2" t="str">
        <f t="shared" si="8"/>
        <v>MEEP</v>
      </c>
      <c r="AA268" s="2">
        <f>IF(Z268="HERE",Y268,AA267+Graph!$G$1*1000)</f>
        <v>64261042.999999993</v>
      </c>
      <c r="AB268" s="2">
        <f t="shared" si="21"/>
        <v>420000</v>
      </c>
      <c r="AC268" s="2">
        <f t="shared" si="9"/>
        <v>35791665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49813583.25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23"/>
        <v>406261</v>
      </c>
      <c r="H269" s="2">
        <f t="shared" si="13"/>
        <v>97543337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1069697.9059134424</v>
      </c>
      <c r="Q269" s="2">
        <f>IF(P269&gt;Graph!$G$1*1000,Graph!$G$1*1000,P269)</f>
        <v>420000</v>
      </c>
      <c r="R269" s="2">
        <f t="shared" si="16"/>
        <v>100878969</v>
      </c>
      <c r="S269" s="2">
        <f t="shared" si="17"/>
        <v>406261</v>
      </c>
      <c r="T269" s="2">
        <f t="shared" si="18"/>
        <v>13739</v>
      </c>
      <c r="U269" s="2">
        <f t="shared" si="19"/>
        <v>420000</v>
      </c>
      <c r="V269" s="2">
        <f t="shared" si="28"/>
        <v>63417413</v>
      </c>
      <c r="W269" s="2">
        <f t="shared" si="20"/>
        <v>406261</v>
      </c>
      <c r="X269" s="2">
        <f t="shared" si="6"/>
        <v>13739</v>
      </c>
      <c r="Y269" s="2">
        <f t="shared" si="7"/>
        <v>37461555.999999993</v>
      </c>
      <c r="Z269" s="2" t="str">
        <f t="shared" si="8"/>
        <v>MEEP</v>
      </c>
      <c r="AA269" s="2">
        <f>IF(Z269="HERE",Y269,AA268+Graph!$G$1*1000)</f>
        <v>64681042.999999993</v>
      </c>
      <c r="AB269" s="2">
        <f t="shared" si="21"/>
        <v>420000</v>
      </c>
      <c r="AC269" s="2">
        <f t="shared" si="9"/>
        <v>35791665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49834583.25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23"/>
        <v>406261</v>
      </c>
      <c r="H270" s="2">
        <f t="shared" si="13"/>
        <v>97949598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1072892.2650884092</v>
      </c>
      <c r="Q270" s="2">
        <f>IF(P270&gt;Graph!$G$1*1000,Graph!$G$1*1000,P270)</f>
        <v>420000</v>
      </c>
      <c r="R270" s="2">
        <f t="shared" si="16"/>
        <v>101298969</v>
      </c>
      <c r="S270" s="2">
        <f t="shared" si="17"/>
        <v>406261</v>
      </c>
      <c r="T270" s="2">
        <f t="shared" si="18"/>
        <v>13739</v>
      </c>
      <c r="U270" s="2">
        <f t="shared" si="19"/>
        <v>420000</v>
      </c>
      <c r="V270" s="2">
        <f t="shared" si="28"/>
        <v>63823674</v>
      </c>
      <c r="W270" s="2">
        <f t="shared" si="20"/>
        <v>406261</v>
      </c>
      <c r="X270" s="2">
        <f t="shared" si="6"/>
        <v>13739</v>
      </c>
      <c r="Y270" s="2">
        <f t="shared" si="7"/>
        <v>37475294.999999993</v>
      </c>
      <c r="Z270" s="2" t="str">
        <f t="shared" si="8"/>
        <v>MEEP</v>
      </c>
      <c r="AA270" s="2">
        <f>IF(Z270="HERE",Y270,AA269+Graph!$G$1*1000)</f>
        <v>65101042.999999993</v>
      </c>
      <c r="AB270" s="2">
        <f t="shared" si="21"/>
        <v>420000</v>
      </c>
      <c r="AC270" s="2">
        <f t="shared" si="9"/>
        <v>35791665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49855583.25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23"/>
        <v>406261</v>
      </c>
      <c r="H271" s="2">
        <f t="shared" si="13"/>
        <v>98355859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1076086.624263376</v>
      </c>
      <c r="Q271" s="2">
        <f>IF(P271&gt;Graph!$G$1*1000,Graph!$G$1*1000,P271)</f>
        <v>420000</v>
      </c>
      <c r="R271" s="2">
        <f t="shared" si="16"/>
        <v>101718969</v>
      </c>
      <c r="S271" s="2">
        <f t="shared" si="17"/>
        <v>406261</v>
      </c>
      <c r="T271" s="2">
        <f t="shared" si="18"/>
        <v>13739</v>
      </c>
      <c r="U271" s="2">
        <f t="shared" si="19"/>
        <v>420000</v>
      </c>
      <c r="V271" s="2">
        <f t="shared" si="28"/>
        <v>64229935</v>
      </c>
      <c r="W271" s="2">
        <f t="shared" si="20"/>
        <v>406261</v>
      </c>
      <c r="X271" s="2">
        <f t="shared" si="6"/>
        <v>13739</v>
      </c>
      <c r="Y271" s="2">
        <f t="shared" si="7"/>
        <v>37489033.999999993</v>
      </c>
      <c r="Z271" s="2" t="str">
        <f t="shared" si="8"/>
        <v>MEEP</v>
      </c>
      <c r="AA271" s="2">
        <f>IF(Z271="HERE",Y271,AA270+Graph!$G$1*1000)</f>
        <v>65521042.999999993</v>
      </c>
      <c r="AB271" s="2">
        <f t="shared" si="21"/>
        <v>420000</v>
      </c>
      <c r="AC271" s="2">
        <f t="shared" si="9"/>
        <v>35791665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49876583.25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23"/>
        <v>406261</v>
      </c>
      <c r="H272" s="2">
        <f t="shared" si="13"/>
        <v>98762120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1079280.9834383428</v>
      </c>
      <c r="Q272" s="2">
        <f>IF(P272&gt;Graph!$G$1*1000,Graph!$G$1*1000,P272)</f>
        <v>420000</v>
      </c>
      <c r="R272" s="2">
        <f t="shared" si="16"/>
        <v>102138969</v>
      </c>
      <c r="S272" s="2">
        <f t="shared" si="17"/>
        <v>406261</v>
      </c>
      <c r="T272" s="2">
        <f t="shared" si="18"/>
        <v>13739</v>
      </c>
      <c r="U272" s="2">
        <f t="shared" si="19"/>
        <v>420000</v>
      </c>
      <c r="V272" s="2">
        <f t="shared" si="28"/>
        <v>64636196</v>
      </c>
      <c r="W272" s="2">
        <f t="shared" si="20"/>
        <v>406261</v>
      </c>
      <c r="X272" s="2">
        <f t="shared" si="6"/>
        <v>13739</v>
      </c>
      <c r="Y272" s="2">
        <f t="shared" si="7"/>
        <v>37502772.999999993</v>
      </c>
      <c r="Z272" s="2" t="str">
        <f t="shared" si="8"/>
        <v>MEEP</v>
      </c>
      <c r="AA272" s="2">
        <f>IF(Z272="HERE",Y272,AA271+Graph!$G$1*1000)</f>
        <v>65941042.999999993</v>
      </c>
      <c r="AB272" s="2">
        <f t="shared" si="21"/>
        <v>420000</v>
      </c>
      <c r="AC272" s="2">
        <f t="shared" si="9"/>
        <v>35791665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49897583.25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23"/>
        <v>406261</v>
      </c>
      <c r="H273" s="2">
        <f t="shared" si="13"/>
        <v>99168381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1082475.3426133096</v>
      </c>
      <c r="Q273" s="2">
        <f>IF(P273&gt;Graph!$G$1*1000,Graph!$G$1*1000,P273)</f>
        <v>420000</v>
      </c>
      <c r="R273" s="2">
        <f t="shared" si="16"/>
        <v>102558969</v>
      </c>
      <c r="S273" s="2">
        <f t="shared" si="17"/>
        <v>406261</v>
      </c>
      <c r="T273" s="2">
        <f t="shared" si="18"/>
        <v>13739</v>
      </c>
      <c r="U273" s="2">
        <f t="shared" si="19"/>
        <v>420000</v>
      </c>
      <c r="V273" s="2">
        <f t="shared" si="28"/>
        <v>65042457</v>
      </c>
      <c r="W273" s="2">
        <f t="shared" si="20"/>
        <v>406261</v>
      </c>
      <c r="X273" s="2">
        <f t="shared" si="6"/>
        <v>13739</v>
      </c>
      <c r="Y273" s="2">
        <f t="shared" si="7"/>
        <v>37516511.999999993</v>
      </c>
      <c r="Z273" s="2" t="str">
        <f t="shared" si="8"/>
        <v>MEEP</v>
      </c>
      <c r="AA273" s="2">
        <f>IF(Z273="HERE",Y273,AA272+Graph!$G$1*1000)</f>
        <v>66361042.999999993</v>
      </c>
      <c r="AB273" s="2">
        <f t="shared" si="21"/>
        <v>420000</v>
      </c>
      <c r="AC273" s="2">
        <f t="shared" si="9"/>
        <v>35791665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49918583.25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23"/>
        <v>406261</v>
      </c>
      <c r="H274" s="2">
        <f t="shared" si="13"/>
        <v>99574642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1085669.7017882764</v>
      </c>
      <c r="Q274" s="2">
        <f>IF(P274&gt;Graph!$G$1*1000,Graph!$G$1*1000,P274)</f>
        <v>420000</v>
      </c>
      <c r="R274" s="2">
        <f t="shared" si="16"/>
        <v>102978969</v>
      </c>
      <c r="S274" s="2">
        <f t="shared" si="17"/>
        <v>406261</v>
      </c>
      <c r="T274" s="2">
        <f t="shared" si="18"/>
        <v>13739</v>
      </c>
      <c r="U274" s="2">
        <f t="shared" si="19"/>
        <v>420000</v>
      </c>
      <c r="V274" s="2">
        <f t="shared" si="28"/>
        <v>65448718</v>
      </c>
      <c r="W274" s="2">
        <f t="shared" si="20"/>
        <v>406261</v>
      </c>
      <c r="X274" s="2">
        <f t="shared" si="6"/>
        <v>13739</v>
      </c>
      <c r="Y274" s="2">
        <f t="shared" si="7"/>
        <v>37530250.999999993</v>
      </c>
      <c r="Z274" s="2" t="str">
        <f t="shared" si="8"/>
        <v>MEEP</v>
      </c>
      <c r="AA274" s="2">
        <f>IF(Z274="HERE",Y274,AA273+Graph!$G$1*1000)</f>
        <v>66781042.999999993</v>
      </c>
      <c r="AB274" s="2">
        <f t="shared" si="21"/>
        <v>420000</v>
      </c>
      <c r="AC274" s="2">
        <f t="shared" si="9"/>
        <v>35791665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49939583.25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23"/>
        <v>406261</v>
      </c>
      <c r="H275" s="2">
        <f t="shared" si="13"/>
        <v>99980903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1088864.0609632134</v>
      </c>
      <c r="Q275" s="2">
        <f>IF(P275&gt;Graph!$G$1*1000,Graph!$G$1*1000,P275)</f>
        <v>420000</v>
      </c>
      <c r="R275" s="2">
        <f t="shared" si="16"/>
        <v>103398969</v>
      </c>
      <c r="S275" s="2">
        <f t="shared" si="17"/>
        <v>406261</v>
      </c>
      <c r="T275" s="2">
        <f t="shared" si="18"/>
        <v>13739</v>
      </c>
      <c r="U275" s="2">
        <f t="shared" si="19"/>
        <v>420000</v>
      </c>
      <c r="V275" s="2">
        <f t="shared" si="28"/>
        <v>65854979</v>
      </c>
      <c r="W275" s="2">
        <f t="shared" si="20"/>
        <v>406261</v>
      </c>
      <c r="X275" s="2">
        <f t="shared" si="6"/>
        <v>13739</v>
      </c>
      <c r="Y275" s="2">
        <f t="shared" si="7"/>
        <v>37543989.999999993</v>
      </c>
      <c r="Z275" s="2" t="str">
        <f t="shared" si="8"/>
        <v>MEEP</v>
      </c>
      <c r="AA275" s="2">
        <f>IF(Z275="HERE",Y275,AA274+Graph!$G$1*1000)</f>
        <v>67201043</v>
      </c>
      <c r="AB275" s="2">
        <f t="shared" si="21"/>
        <v>420000.00000000745</v>
      </c>
      <c r="AC275" s="2">
        <f t="shared" si="9"/>
        <v>35791665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49960583.25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23"/>
        <v>406261</v>
      </c>
      <c r="H276" s="2">
        <f t="shared" si="13"/>
        <v>100387164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1092058.4201381803</v>
      </c>
      <c r="Q276" s="2">
        <f>IF(P276&gt;Graph!$G$1*1000,Graph!$G$1*1000,P276)</f>
        <v>420000</v>
      </c>
      <c r="R276" s="2">
        <f t="shared" si="16"/>
        <v>103818969</v>
      </c>
      <c r="S276" s="2">
        <f t="shared" si="17"/>
        <v>406261</v>
      </c>
      <c r="T276" s="2">
        <f t="shared" si="18"/>
        <v>13739</v>
      </c>
      <c r="U276" s="2">
        <f t="shared" si="19"/>
        <v>420000</v>
      </c>
      <c r="V276" s="2">
        <f t="shared" si="28"/>
        <v>66261240</v>
      </c>
      <c r="W276" s="2">
        <f t="shared" si="20"/>
        <v>406261</v>
      </c>
      <c r="X276" s="2">
        <f t="shared" si="6"/>
        <v>13739</v>
      </c>
      <c r="Y276" s="2">
        <f t="shared" si="7"/>
        <v>37557728.999999993</v>
      </c>
      <c r="Z276" s="2" t="str">
        <f t="shared" si="8"/>
        <v>MEEP</v>
      </c>
      <c r="AA276" s="2">
        <f>IF(Z276="HERE",Y276,AA275+Graph!$G$1*1000)</f>
        <v>67621043</v>
      </c>
      <c r="AB276" s="2">
        <f t="shared" si="21"/>
        <v>420000</v>
      </c>
      <c r="AC276" s="2">
        <f t="shared" si="9"/>
        <v>35791665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49981583.25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23"/>
        <v>406261</v>
      </c>
      <c r="H277" s="2">
        <f t="shared" si="13"/>
        <v>100793425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1095252.7793131471</v>
      </c>
      <c r="Q277" s="2">
        <f>IF(P277&gt;Graph!$G$1*1000,Graph!$G$1*1000,P277)</f>
        <v>420000</v>
      </c>
      <c r="R277" s="2">
        <f t="shared" si="16"/>
        <v>104238969</v>
      </c>
      <c r="S277" s="2">
        <f t="shared" si="17"/>
        <v>406261</v>
      </c>
      <c r="T277" s="2">
        <f t="shared" si="18"/>
        <v>13739</v>
      </c>
      <c r="U277" s="2">
        <f t="shared" si="19"/>
        <v>420000</v>
      </c>
      <c r="V277" s="2">
        <f t="shared" si="28"/>
        <v>66667501</v>
      </c>
      <c r="W277" s="2">
        <f t="shared" si="20"/>
        <v>406261</v>
      </c>
      <c r="X277" s="2">
        <f t="shared" si="6"/>
        <v>13739</v>
      </c>
      <c r="Y277" s="2">
        <f t="shared" si="7"/>
        <v>37571467.999999993</v>
      </c>
      <c r="Z277" s="2" t="str">
        <f t="shared" si="8"/>
        <v>MEEP</v>
      </c>
      <c r="AA277" s="2">
        <f>IF(Z277="HERE",Y277,AA276+Graph!$G$1*1000)</f>
        <v>68041043</v>
      </c>
      <c r="AB277" s="2">
        <f t="shared" si="21"/>
        <v>420000</v>
      </c>
      <c r="AC277" s="2">
        <f t="shared" si="9"/>
        <v>35791665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50002583.25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23"/>
        <v>406261</v>
      </c>
      <c r="H278" s="2">
        <f t="shared" si="13"/>
        <v>101199686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1098447.1384881139</v>
      </c>
      <c r="Q278" s="2">
        <f>IF(P278&gt;Graph!$G$1*1000,Graph!$G$1*1000,P278)</f>
        <v>420000</v>
      </c>
      <c r="R278" s="2">
        <f t="shared" si="16"/>
        <v>104658969</v>
      </c>
      <c r="S278" s="2">
        <f t="shared" si="17"/>
        <v>406261</v>
      </c>
      <c r="T278" s="2">
        <f t="shared" si="18"/>
        <v>13739</v>
      </c>
      <c r="U278" s="2">
        <f t="shared" si="19"/>
        <v>420000</v>
      </c>
      <c r="V278" s="2">
        <f t="shared" si="28"/>
        <v>67073762</v>
      </c>
      <c r="W278" s="2">
        <f t="shared" si="20"/>
        <v>406261</v>
      </c>
      <c r="X278" s="2">
        <f t="shared" si="6"/>
        <v>13739</v>
      </c>
      <c r="Y278" s="2">
        <f t="shared" si="7"/>
        <v>37585206.999999993</v>
      </c>
      <c r="Z278" s="2" t="str">
        <f t="shared" si="8"/>
        <v>MEEP</v>
      </c>
      <c r="AA278" s="2">
        <f>IF(Z278="HERE",Y278,AA277+Graph!$G$1*1000)</f>
        <v>68461043</v>
      </c>
      <c r="AB278" s="2">
        <f t="shared" si="21"/>
        <v>420000</v>
      </c>
      <c r="AC278" s="2">
        <f t="shared" si="9"/>
        <v>35791665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50023583.25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23"/>
        <v>406261</v>
      </c>
      <c r="H279" s="2">
        <f t="shared" si="13"/>
        <v>101605947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1101641.4976630807</v>
      </c>
      <c r="Q279" s="2">
        <f>IF(P279&gt;Graph!$G$1*1000,Graph!$G$1*1000,P279)</f>
        <v>420000</v>
      </c>
      <c r="R279" s="2">
        <f t="shared" si="16"/>
        <v>105078969</v>
      </c>
      <c r="S279" s="2">
        <f t="shared" si="17"/>
        <v>406261</v>
      </c>
      <c r="T279" s="2">
        <f t="shared" si="18"/>
        <v>13739</v>
      </c>
      <c r="U279" s="2">
        <f t="shared" si="19"/>
        <v>420000</v>
      </c>
      <c r="V279" s="2">
        <f t="shared" si="28"/>
        <v>67480023</v>
      </c>
      <c r="W279" s="2">
        <f t="shared" si="20"/>
        <v>406261</v>
      </c>
      <c r="X279" s="2">
        <f t="shared" si="6"/>
        <v>13739</v>
      </c>
      <c r="Y279" s="2">
        <f t="shared" si="7"/>
        <v>37598945.999999993</v>
      </c>
      <c r="Z279" s="2" t="str">
        <f t="shared" si="8"/>
        <v>MEEP</v>
      </c>
      <c r="AA279" s="2">
        <f>IF(Z279="HERE",Y279,AA278+Graph!$G$1*1000)</f>
        <v>68881043</v>
      </c>
      <c r="AB279" s="2">
        <f t="shared" si="21"/>
        <v>420000</v>
      </c>
      <c r="AC279" s="2">
        <f t="shared" si="9"/>
        <v>35791665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50044583.25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23"/>
        <v>406261</v>
      </c>
      <c r="H280" s="2">
        <f t="shared" si="13"/>
        <v>102012208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1104835.8568380475</v>
      </c>
      <c r="Q280" s="2">
        <f>IF(P280&gt;Graph!$G$1*1000,Graph!$G$1*1000,P280)</f>
        <v>420000</v>
      </c>
      <c r="R280" s="2">
        <f t="shared" si="16"/>
        <v>105498969</v>
      </c>
      <c r="S280" s="2">
        <f t="shared" si="17"/>
        <v>406261</v>
      </c>
      <c r="T280" s="2">
        <f t="shared" si="18"/>
        <v>13739</v>
      </c>
      <c r="U280" s="2">
        <f t="shared" si="19"/>
        <v>420000</v>
      </c>
      <c r="V280" s="2">
        <f t="shared" si="28"/>
        <v>67886284</v>
      </c>
      <c r="W280" s="2">
        <f t="shared" si="20"/>
        <v>406261</v>
      </c>
      <c r="X280" s="2">
        <f t="shared" si="6"/>
        <v>13739</v>
      </c>
      <c r="Y280" s="2">
        <f t="shared" si="7"/>
        <v>37612684.999999993</v>
      </c>
      <c r="Z280" s="2" t="str">
        <f t="shared" si="8"/>
        <v>MEEP</v>
      </c>
      <c r="AA280" s="2">
        <f>IF(Z280="HERE",Y280,AA279+Graph!$G$1*1000)</f>
        <v>69301043</v>
      </c>
      <c r="AB280" s="2">
        <f t="shared" si="21"/>
        <v>420000</v>
      </c>
      <c r="AC280" s="2">
        <f t="shared" si="9"/>
        <v>35791665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50065583.25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23"/>
        <v>406261</v>
      </c>
      <c r="H281" s="2">
        <f t="shared" si="13"/>
        <v>102418469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1108030.2160130143</v>
      </c>
      <c r="Q281" s="2">
        <f>IF(P281&gt;Graph!$G$1*1000,Graph!$G$1*1000,P281)</f>
        <v>420000</v>
      </c>
      <c r="R281" s="2">
        <f t="shared" si="16"/>
        <v>105918969</v>
      </c>
      <c r="S281" s="2">
        <f t="shared" si="17"/>
        <v>406261</v>
      </c>
      <c r="T281" s="2">
        <f t="shared" si="18"/>
        <v>13739</v>
      </c>
      <c r="U281" s="2">
        <f t="shared" si="19"/>
        <v>420000</v>
      </c>
      <c r="V281" s="2">
        <f t="shared" si="28"/>
        <v>68292545</v>
      </c>
      <c r="W281" s="2">
        <f t="shared" si="20"/>
        <v>406261</v>
      </c>
      <c r="X281" s="2">
        <f t="shared" si="6"/>
        <v>13739</v>
      </c>
      <c r="Y281" s="2">
        <f t="shared" si="7"/>
        <v>37626423.999999993</v>
      </c>
      <c r="Z281" s="2" t="str">
        <f t="shared" si="8"/>
        <v>MEEP</v>
      </c>
      <c r="AA281" s="2">
        <f>IF(Z281="HERE",Y281,AA280+Graph!$G$1*1000)</f>
        <v>69721043</v>
      </c>
      <c r="AB281" s="2">
        <f t="shared" si="21"/>
        <v>420000</v>
      </c>
      <c r="AC281" s="2">
        <f t="shared" si="9"/>
        <v>35791665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50086583.25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23"/>
        <v>406261</v>
      </c>
      <c r="H282" s="2">
        <f t="shared" si="13"/>
        <v>102824730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1111224.5751879811</v>
      </c>
      <c r="Q282" s="2">
        <f>IF(P282&gt;Graph!$G$1*1000,Graph!$G$1*1000,P282)</f>
        <v>420000</v>
      </c>
      <c r="R282" s="2">
        <f t="shared" si="16"/>
        <v>106338969</v>
      </c>
      <c r="S282" s="2">
        <f t="shared" si="17"/>
        <v>406261</v>
      </c>
      <c r="T282" s="2">
        <f t="shared" si="18"/>
        <v>13739</v>
      </c>
      <c r="U282" s="2">
        <f t="shared" si="19"/>
        <v>420000</v>
      </c>
      <c r="V282" s="2">
        <f t="shared" si="28"/>
        <v>68698806</v>
      </c>
      <c r="W282" s="2">
        <f t="shared" si="20"/>
        <v>406261</v>
      </c>
      <c r="X282" s="2">
        <f t="shared" si="6"/>
        <v>13739</v>
      </c>
      <c r="Y282" s="2">
        <f t="shared" si="7"/>
        <v>37640162.999999993</v>
      </c>
      <c r="Z282" s="2" t="str">
        <f t="shared" si="8"/>
        <v>MEEP</v>
      </c>
      <c r="AA282" s="2">
        <f>IF(Z282="HERE",Y282,AA281+Graph!$G$1*1000)</f>
        <v>70141043</v>
      </c>
      <c r="AB282" s="2">
        <f t="shared" si="21"/>
        <v>420000</v>
      </c>
      <c r="AC282" s="2">
        <f t="shared" si="9"/>
        <v>35791665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50107583.25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23"/>
        <v>406261</v>
      </c>
      <c r="H283" s="2">
        <f t="shared" si="13"/>
        <v>103230991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1114418.9343629479</v>
      </c>
      <c r="Q283" s="2">
        <f>IF(P283&gt;Graph!$G$1*1000,Graph!$G$1*1000,P283)</f>
        <v>420000</v>
      </c>
      <c r="R283" s="2">
        <f t="shared" si="16"/>
        <v>106758969</v>
      </c>
      <c r="S283" s="2">
        <f t="shared" si="17"/>
        <v>406261</v>
      </c>
      <c r="T283" s="2">
        <f t="shared" si="18"/>
        <v>13739</v>
      </c>
      <c r="U283" s="2">
        <f t="shared" si="19"/>
        <v>420000</v>
      </c>
      <c r="V283" s="2">
        <f t="shared" si="28"/>
        <v>69105067</v>
      </c>
      <c r="W283" s="2">
        <f t="shared" si="20"/>
        <v>406261</v>
      </c>
      <c r="X283" s="2">
        <f t="shared" si="6"/>
        <v>13739</v>
      </c>
      <c r="Y283" s="2">
        <f t="shared" si="7"/>
        <v>37653901.999999993</v>
      </c>
      <c r="Z283" s="2" t="str">
        <f t="shared" si="8"/>
        <v>MEEP</v>
      </c>
      <c r="AA283" s="2">
        <f>IF(Z283="HERE",Y283,AA282+Graph!$G$1*1000)</f>
        <v>70561043</v>
      </c>
      <c r="AB283" s="2">
        <f t="shared" si="21"/>
        <v>420000</v>
      </c>
      <c r="AC283" s="2">
        <f t="shared" si="9"/>
        <v>35791665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50128583.25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23"/>
        <v>406261</v>
      </c>
      <c r="H284" s="2">
        <f t="shared" si="13"/>
        <v>103637252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1117613.2935379148</v>
      </c>
      <c r="Q284" s="2">
        <f>IF(P284&gt;Graph!$G$1*1000,Graph!$G$1*1000,P284)</f>
        <v>420000</v>
      </c>
      <c r="R284" s="2">
        <f t="shared" si="16"/>
        <v>107178969</v>
      </c>
      <c r="S284" s="2">
        <f t="shared" si="17"/>
        <v>406261</v>
      </c>
      <c r="T284" s="2">
        <f t="shared" si="18"/>
        <v>13739</v>
      </c>
      <c r="U284" s="2">
        <f t="shared" si="19"/>
        <v>420000</v>
      </c>
      <c r="V284" s="2">
        <f t="shared" si="28"/>
        <v>69511328</v>
      </c>
      <c r="W284" s="2">
        <f t="shared" si="20"/>
        <v>406261</v>
      </c>
      <c r="X284" s="2">
        <f t="shared" si="6"/>
        <v>13739</v>
      </c>
      <c r="Y284" s="2">
        <f t="shared" si="7"/>
        <v>37667640.999999993</v>
      </c>
      <c r="Z284" s="2" t="str">
        <f t="shared" si="8"/>
        <v>MEEP</v>
      </c>
      <c r="AA284" s="2">
        <f>IF(Z284="HERE",Y284,AA283+Graph!$G$1*1000)</f>
        <v>70981043</v>
      </c>
      <c r="AB284" s="2">
        <f t="shared" si="21"/>
        <v>420000</v>
      </c>
      <c r="AC284" s="2">
        <f t="shared" si="9"/>
        <v>35791665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50149583.25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23"/>
        <v>406261</v>
      </c>
      <c r="H285" s="2">
        <f t="shared" si="13"/>
        <v>104043513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1120807.6527128816</v>
      </c>
      <c r="Q285" s="2">
        <f>IF(P285&gt;Graph!$G$1*1000,Graph!$G$1*1000,P285)</f>
        <v>420000</v>
      </c>
      <c r="R285" s="2">
        <f t="shared" si="16"/>
        <v>107598969</v>
      </c>
      <c r="S285" s="2">
        <f t="shared" si="17"/>
        <v>406261</v>
      </c>
      <c r="T285" s="2">
        <f t="shared" si="18"/>
        <v>13739</v>
      </c>
      <c r="U285" s="2">
        <f t="shared" si="19"/>
        <v>420000</v>
      </c>
      <c r="V285" s="2">
        <f t="shared" si="28"/>
        <v>69917589</v>
      </c>
      <c r="W285" s="2">
        <f t="shared" si="20"/>
        <v>406261</v>
      </c>
      <c r="X285" s="2">
        <f t="shared" si="6"/>
        <v>13739</v>
      </c>
      <c r="Y285" s="2">
        <f t="shared" si="7"/>
        <v>37681379.999999993</v>
      </c>
      <c r="Z285" s="2" t="str">
        <f t="shared" si="8"/>
        <v>MEEP</v>
      </c>
      <c r="AA285" s="2">
        <f>IF(Z285="HERE",Y285,AA284+Graph!$G$1*1000)</f>
        <v>71401043</v>
      </c>
      <c r="AB285" s="2">
        <f t="shared" si="21"/>
        <v>420000</v>
      </c>
      <c r="AC285" s="2">
        <f t="shared" si="9"/>
        <v>35791665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23"/>
        <v>406261</v>
      </c>
      <c r="H286" s="2">
        <f t="shared" si="13"/>
        <v>104449774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1124002.0118878484</v>
      </c>
      <c r="Q286" s="2">
        <f>IF(P286&gt;Graph!$G$1*1000,Graph!$G$1*1000,P286)</f>
        <v>420000</v>
      </c>
      <c r="R286" s="2">
        <f t="shared" si="16"/>
        <v>108018969</v>
      </c>
      <c r="S286" s="2">
        <f t="shared" si="17"/>
        <v>406261</v>
      </c>
      <c r="T286" s="2">
        <f t="shared" si="18"/>
        <v>13739</v>
      </c>
      <c r="U286" s="2">
        <f t="shared" si="19"/>
        <v>420000</v>
      </c>
      <c r="V286" s="2">
        <f t="shared" si="28"/>
        <v>70323850</v>
      </c>
      <c r="W286" s="2">
        <f t="shared" si="20"/>
        <v>406261</v>
      </c>
      <c r="X286" s="2">
        <f t="shared" si="6"/>
        <v>13739</v>
      </c>
      <c r="Y286" s="2">
        <f t="shared" si="7"/>
        <v>37695118.999999993</v>
      </c>
      <c r="Z286" s="2" t="str">
        <f t="shared" si="8"/>
        <v>MEEP</v>
      </c>
      <c r="AA286" s="2">
        <f>IF(Z286="HERE",Y286,AA285+Graph!$G$1*1000)</f>
        <v>71821043</v>
      </c>
      <c r="AB286" s="2">
        <f t="shared" si="21"/>
        <v>420000</v>
      </c>
      <c r="AC286" s="2">
        <f t="shared" si="9"/>
        <v>35791665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214</v>
      </c>
      <c r="C287" s="7"/>
      <c r="D287" s="2" t="e">
        <f t="shared" si="12"/>
        <v>#N/A</v>
      </c>
      <c r="E287" s="2" t="e">
        <f t="shared" si="22"/>
        <v>#N/A</v>
      </c>
      <c r="F287" s="2">
        <v>1085449.6065840274</v>
      </c>
      <c r="G287" s="2">
        <f t="shared" si="23"/>
        <v>406261</v>
      </c>
      <c r="H287" s="2">
        <f t="shared" si="13"/>
        <v>104856035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1127196.3710627854</v>
      </c>
      <c r="Q287" s="2">
        <f>IF(P287&gt;Graph!$G$1*1000,Graph!$G$1*1000,P287)</f>
        <v>420000</v>
      </c>
      <c r="R287" s="2">
        <f t="shared" si="16"/>
        <v>108438969</v>
      </c>
      <c r="S287" s="2">
        <f t="shared" si="17"/>
        <v>406261</v>
      </c>
      <c r="T287" s="2">
        <f t="shared" si="18"/>
        <v>13739</v>
      </c>
      <c r="U287" s="2">
        <f t="shared" si="19"/>
        <v>420000</v>
      </c>
      <c r="V287" s="2">
        <f t="shared" si="28"/>
        <v>70730111</v>
      </c>
      <c r="W287" s="2">
        <f t="shared" si="20"/>
        <v>406261</v>
      </c>
      <c r="X287" s="2">
        <f t="shared" si="6"/>
        <v>13739</v>
      </c>
      <c r="Y287" s="2">
        <f t="shared" si="7"/>
        <v>37708857.999999993</v>
      </c>
      <c r="Z287" s="2" t="str">
        <f t="shared" si="8"/>
        <v>MEEP</v>
      </c>
      <c r="AA287" s="2">
        <f>IF(Z287="HERE",Y287,AA286+Graph!$G$1*1000)</f>
        <v>72241043</v>
      </c>
      <c r="AB287" s="2">
        <f t="shared" si="21"/>
        <v>420000</v>
      </c>
      <c r="AC287" s="2">
        <f t="shared" si="9"/>
        <v>35791665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215</v>
      </c>
      <c r="C288" s="7"/>
      <c r="D288" s="2" t="e">
        <f t="shared" si="12"/>
        <v>#N/A</v>
      </c>
      <c r="E288" s="2" t="e">
        <f t="shared" si="22"/>
        <v>#N/A</v>
      </c>
      <c r="F288" s="2">
        <v>1088483.6317821592</v>
      </c>
      <c r="G288" s="2">
        <f t="shared" si="23"/>
        <v>406261</v>
      </c>
      <c r="H288" s="2">
        <f t="shared" si="13"/>
        <v>105262296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1130390.7302377522</v>
      </c>
      <c r="Q288" s="2">
        <f>IF(P288&gt;Graph!$G$1*1000,Graph!$G$1*1000,P288)</f>
        <v>420000</v>
      </c>
      <c r="R288" s="2">
        <f t="shared" si="16"/>
        <v>108858969</v>
      </c>
      <c r="S288" s="2">
        <f t="shared" si="17"/>
        <v>406261</v>
      </c>
      <c r="T288" s="2">
        <f t="shared" si="18"/>
        <v>13739</v>
      </c>
      <c r="U288" s="2">
        <f t="shared" si="19"/>
        <v>420000</v>
      </c>
      <c r="V288" s="2">
        <f t="shared" si="28"/>
        <v>71136372</v>
      </c>
      <c r="W288" s="2">
        <f t="shared" si="20"/>
        <v>406261</v>
      </c>
      <c r="X288" s="2">
        <f t="shared" si="6"/>
        <v>13739</v>
      </c>
      <c r="Y288" s="2">
        <f t="shared" si="7"/>
        <v>37722596.999999993</v>
      </c>
      <c r="Z288" s="2" t="str">
        <f t="shared" si="8"/>
        <v>MEEP</v>
      </c>
      <c r="AA288" s="2">
        <f>IF(Z288="HERE",Y288,AA287+Graph!$G$1*1000)</f>
        <v>72661043</v>
      </c>
      <c r="AB288" s="2">
        <f t="shared" si="21"/>
        <v>420000</v>
      </c>
      <c r="AC288" s="2">
        <f t="shared" si="9"/>
        <v>35791665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216</v>
      </c>
      <c r="C289" s="7"/>
      <c r="D289" s="2" t="e">
        <f t="shared" si="12"/>
        <v>#N/A</v>
      </c>
      <c r="E289" s="2" t="e">
        <f t="shared" si="22"/>
        <v>#N/A</v>
      </c>
      <c r="F289" s="2">
        <v>1091517.656980291</v>
      </c>
      <c r="G289" s="2">
        <f t="shared" si="23"/>
        <v>406261</v>
      </c>
      <c r="H289" s="2">
        <f t="shared" si="13"/>
        <v>105668557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1133585.089412719</v>
      </c>
      <c r="Q289" s="2">
        <f>IF(P289&gt;Graph!$G$1*1000,Graph!$G$1*1000,P289)</f>
        <v>420000</v>
      </c>
      <c r="R289" s="2">
        <f t="shared" si="16"/>
        <v>109278969</v>
      </c>
      <c r="S289" s="2">
        <f t="shared" si="17"/>
        <v>406261</v>
      </c>
      <c r="T289" s="2">
        <f t="shared" si="18"/>
        <v>13739</v>
      </c>
      <c r="U289" s="2">
        <f t="shared" si="19"/>
        <v>420000</v>
      </c>
      <c r="V289" s="2">
        <f t="shared" si="28"/>
        <v>71542633</v>
      </c>
      <c r="W289" s="2">
        <f t="shared" si="20"/>
        <v>406261</v>
      </c>
      <c r="X289" s="2">
        <f t="shared" si="6"/>
        <v>13739</v>
      </c>
      <c r="Y289" s="2">
        <f t="shared" si="7"/>
        <v>37736335.999999993</v>
      </c>
      <c r="Z289" s="2" t="str">
        <f t="shared" si="8"/>
        <v>MEEP</v>
      </c>
      <c r="AA289" s="2">
        <f>IF(Z289="HERE",Y289,AA288+Graph!$G$1*1000)</f>
        <v>73081043</v>
      </c>
      <c r="AB289" s="2">
        <f t="shared" si="21"/>
        <v>420000</v>
      </c>
      <c r="AC289" s="2">
        <f t="shared" si="9"/>
        <v>35791665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217</v>
      </c>
      <c r="C290" s="7"/>
      <c r="D290" s="2" t="e">
        <f t="shared" si="12"/>
        <v>#N/A</v>
      </c>
      <c r="E290" s="2" t="e">
        <f t="shared" si="22"/>
        <v>#N/A</v>
      </c>
      <c r="F290" s="2">
        <v>1094551.6821784228</v>
      </c>
      <c r="G290" s="2">
        <f t="shared" si="23"/>
        <v>406261</v>
      </c>
      <c r="H290" s="2">
        <f t="shared" si="13"/>
        <v>106074818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1136779.4485876858</v>
      </c>
      <c r="Q290" s="2">
        <f>IF(P290&gt;Graph!$G$1*1000,Graph!$G$1*1000,P290)</f>
        <v>420000</v>
      </c>
      <c r="R290" s="2">
        <f t="shared" si="16"/>
        <v>109698969</v>
      </c>
      <c r="S290" s="2">
        <f t="shared" si="17"/>
        <v>406261</v>
      </c>
      <c r="T290" s="2">
        <f t="shared" si="18"/>
        <v>13739</v>
      </c>
      <c r="U290" s="2">
        <f t="shared" si="19"/>
        <v>420000</v>
      </c>
      <c r="V290" s="2">
        <f t="shared" si="28"/>
        <v>71948894</v>
      </c>
      <c r="W290" s="2">
        <f t="shared" si="20"/>
        <v>406261</v>
      </c>
      <c r="X290" s="2">
        <f t="shared" si="6"/>
        <v>13739</v>
      </c>
      <c r="Y290" s="2">
        <f t="shared" si="7"/>
        <v>37750074.999999993</v>
      </c>
      <c r="Z290" s="2" t="str">
        <f t="shared" si="8"/>
        <v>MEEP</v>
      </c>
      <c r="AA290" s="2">
        <f>IF(Z290="HERE",Y290,AA289+Graph!$G$1*1000)</f>
        <v>73501043</v>
      </c>
      <c r="AB290" s="2">
        <f t="shared" si="21"/>
        <v>420000</v>
      </c>
      <c r="AC290" s="2">
        <f t="shared" si="9"/>
        <v>35791665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218</v>
      </c>
      <c r="C291" s="7"/>
      <c r="D291" s="2" t="e">
        <f t="shared" si="12"/>
        <v>#N/A</v>
      </c>
      <c r="E291" s="2" t="e">
        <f t="shared" si="22"/>
        <v>#N/A</v>
      </c>
      <c r="F291" s="2">
        <v>1097585.7073765546</v>
      </c>
      <c r="G291" s="2">
        <f t="shared" si="23"/>
        <v>406261</v>
      </c>
      <c r="H291" s="2">
        <f t="shared" si="13"/>
        <v>106481079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1139973.8077626526</v>
      </c>
      <c r="Q291" s="2">
        <f>IF(P291&gt;Graph!$G$1*1000,Graph!$G$1*1000,P291)</f>
        <v>420000</v>
      </c>
      <c r="R291" s="2">
        <f t="shared" si="16"/>
        <v>110118969</v>
      </c>
      <c r="S291" s="2">
        <f t="shared" si="17"/>
        <v>406261</v>
      </c>
      <c r="T291" s="2">
        <f t="shared" si="18"/>
        <v>13739</v>
      </c>
      <c r="U291" s="2">
        <f t="shared" si="19"/>
        <v>420000</v>
      </c>
      <c r="V291" s="2">
        <f t="shared" si="28"/>
        <v>72355155</v>
      </c>
      <c r="W291" s="2">
        <f t="shared" si="20"/>
        <v>406261</v>
      </c>
      <c r="X291" s="2">
        <f t="shared" si="6"/>
        <v>13739</v>
      </c>
      <c r="Y291" s="2">
        <f t="shared" si="7"/>
        <v>37763813.999999993</v>
      </c>
      <c r="Z291" s="2" t="str">
        <f t="shared" si="8"/>
        <v>MEEP</v>
      </c>
      <c r="AA291" s="2">
        <f>IF(Z291="HERE",Y291,AA290+Graph!$G$1*1000)</f>
        <v>73921043</v>
      </c>
      <c r="AB291" s="2">
        <f t="shared" si="21"/>
        <v>420000</v>
      </c>
      <c r="AC291" s="2">
        <f t="shared" si="9"/>
        <v>35791665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219</v>
      </c>
      <c r="C292" s="7"/>
      <c r="D292" s="2" t="e">
        <f t="shared" si="12"/>
        <v>#N/A</v>
      </c>
      <c r="E292" s="2" t="e">
        <f t="shared" si="22"/>
        <v>#N/A</v>
      </c>
      <c r="F292" s="2">
        <v>1100619.7325746864</v>
      </c>
      <c r="G292" s="2">
        <f t="shared" si="23"/>
        <v>406261</v>
      </c>
      <c r="H292" s="2">
        <f t="shared" si="13"/>
        <v>106887340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1143168.1669376194</v>
      </c>
      <c r="Q292" s="2">
        <f>IF(P292&gt;Graph!$G$1*1000,Graph!$G$1*1000,P292)</f>
        <v>420000</v>
      </c>
      <c r="R292" s="2">
        <f t="shared" si="16"/>
        <v>110538969</v>
      </c>
      <c r="S292" s="2">
        <f t="shared" si="17"/>
        <v>406261</v>
      </c>
      <c r="T292" s="2">
        <f t="shared" si="18"/>
        <v>13739</v>
      </c>
      <c r="U292" s="2">
        <f t="shared" si="19"/>
        <v>420000</v>
      </c>
      <c r="V292" s="2">
        <f t="shared" si="28"/>
        <v>72761416</v>
      </c>
      <c r="W292" s="2">
        <f t="shared" si="20"/>
        <v>406261</v>
      </c>
      <c r="X292" s="2">
        <f t="shared" si="6"/>
        <v>13739</v>
      </c>
      <c r="Y292" s="2">
        <f t="shared" si="7"/>
        <v>37777552.999999993</v>
      </c>
      <c r="Z292" s="2" t="str">
        <f t="shared" si="8"/>
        <v>MEEP</v>
      </c>
      <c r="AA292" s="2">
        <f>IF(Z292="HERE",Y292,AA291+Graph!$G$1*1000)</f>
        <v>74341043</v>
      </c>
      <c r="AB292" s="2">
        <f t="shared" si="21"/>
        <v>420000</v>
      </c>
      <c r="AC292" s="2">
        <f t="shared" si="9"/>
        <v>35791665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220</v>
      </c>
      <c r="C293" s="7"/>
      <c r="D293" s="2" t="e">
        <f t="shared" si="12"/>
        <v>#N/A</v>
      </c>
      <c r="E293" s="2" t="e">
        <f t="shared" si="22"/>
        <v>#N/A</v>
      </c>
      <c r="F293" s="2">
        <v>1103653.7577728182</v>
      </c>
      <c r="G293" s="2">
        <f t="shared" si="23"/>
        <v>406261</v>
      </c>
      <c r="H293" s="2">
        <f t="shared" si="13"/>
        <v>107293601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1146362.5261125863</v>
      </c>
      <c r="Q293" s="2">
        <f>IF(P293&gt;Graph!$G$1*1000,Graph!$G$1*1000,P293)</f>
        <v>420000</v>
      </c>
      <c r="R293" s="2">
        <f t="shared" si="16"/>
        <v>110958969</v>
      </c>
      <c r="S293" s="2">
        <f t="shared" si="17"/>
        <v>406261</v>
      </c>
      <c r="T293" s="2">
        <f t="shared" si="18"/>
        <v>13739</v>
      </c>
      <c r="U293" s="2">
        <f t="shared" si="19"/>
        <v>420000</v>
      </c>
      <c r="V293" s="2">
        <f t="shared" si="28"/>
        <v>73167677</v>
      </c>
      <c r="W293" s="2">
        <f t="shared" si="20"/>
        <v>406261</v>
      </c>
      <c r="X293" s="2">
        <f t="shared" si="6"/>
        <v>13739</v>
      </c>
      <c r="Y293" s="2">
        <f t="shared" si="7"/>
        <v>37791291.999999993</v>
      </c>
      <c r="Z293" s="2" t="str">
        <f t="shared" si="8"/>
        <v>MEEP</v>
      </c>
      <c r="AA293" s="2">
        <f>IF(Z293="HERE",Y293,AA292+Graph!$G$1*1000)</f>
        <v>74761043</v>
      </c>
      <c r="AB293" s="2">
        <f t="shared" si="21"/>
        <v>420000</v>
      </c>
      <c r="AC293" s="2">
        <f t="shared" si="9"/>
        <v>35791665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221</v>
      </c>
      <c r="C294" s="7"/>
      <c r="D294" s="2" t="e">
        <f t="shared" si="12"/>
        <v>#N/A</v>
      </c>
      <c r="E294" s="2" t="e">
        <f t="shared" si="22"/>
        <v>#N/A</v>
      </c>
      <c r="F294" s="2">
        <v>1106687.78297095</v>
      </c>
      <c r="G294" s="2">
        <f t="shared" si="23"/>
        <v>406261</v>
      </c>
      <c r="H294" s="2">
        <f t="shared" si="13"/>
        <v>107699862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1149556.8852875531</v>
      </c>
      <c r="Q294" s="2">
        <f>IF(P294&gt;Graph!$G$1*1000,Graph!$G$1*1000,P294)</f>
        <v>420000</v>
      </c>
      <c r="R294" s="2">
        <f t="shared" si="16"/>
        <v>111378969</v>
      </c>
      <c r="S294" s="2">
        <f t="shared" si="17"/>
        <v>406261</v>
      </c>
      <c r="T294" s="2">
        <f t="shared" si="18"/>
        <v>13739</v>
      </c>
      <c r="U294" s="2">
        <f t="shared" si="19"/>
        <v>420000</v>
      </c>
      <c r="V294" s="2">
        <f t="shared" si="28"/>
        <v>73573938</v>
      </c>
      <c r="W294" s="2">
        <f t="shared" si="20"/>
        <v>406261</v>
      </c>
      <c r="X294" s="2">
        <f t="shared" si="6"/>
        <v>13739</v>
      </c>
      <c r="Y294" s="2">
        <f t="shared" si="7"/>
        <v>37805030.999999993</v>
      </c>
      <c r="Z294" s="2" t="str">
        <f t="shared" si="8"/>
        <v>MEEP</v>
      </c>
      <c r="AA294" s="2">
        <f>IF(Z294="HERE",Y294,AA293+Graph!$G$1*1000)</f>
        <v>75181043</v>
      </c>
      <c r="AB294" s="2">
        <f t="shared" si="21"/>
        <v>420000</v>
      </c>
      <c r="AC294" s="2">
        <f t="shared" si="9"/>
        <v>35791665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222</v>
      </c>
      <c r="C295" s="7"/>
      <c r="D295" s="2" t="e">
        <f t="shared" si="12"/>
        <v>#N/A</v>
      </c>
      <c r="E295" s="2" t="e">
        <f t="shared" si="22"/>
        <v>#N/A</v>
      </c>
      <c r="F295" s="2">
        <v>1109721.8081690818</v>
      </c>
      <c r="G295" s="2">
        <f t="shared" si="23"/>
        <v>406261</v>
      </c>
      <c r="H295" s="2">
        <f t="shared" si="13"/>
        <v>108106123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1152751.2444625199</v>
      </c>
      <c r="Q295" s="2">
        <f>IF(P295&gt;Graph!$G$1*1000,Graph!$G$1*1000,P295)</f>
        <v>420000</v>
      </c>
      <c r="R295" s="2">
        <f t="shared" si="16"/>
        <v>111798969</v>
      </c>
      <c r="S295" s="2">
        <f t="shared" si="17"/>
        <v>406261</v>
      </c>
      <c r="T295" s="2">
        <f t="shared" si="18"/>
        <v>13739</v>
      </c>
      <c r="U295" s="2">
        <f t="shared" si="19"/>
        <v>420000</v>
      </c>
      <c r="V295" s="2">
        <f t="shared" si="28"/>
        <v>73980199</v>
      </c>
      <c r="W295" s="2">
        <f t="shared" si="20"/>
        <v>406261</v>
      </c>
      <c r="X295" s="2">
        <f t="shared" si="6"/>
        <v>13739</v>
      </c>
      <c r="Y295" s="2">
        <f t="shared" si="7"/>
        <v>37818769.999999993</v>
      </c>
      <c r="Z295" s="2" t="str">
        <f t="shared" si="8"/>
        <v>MEEP</v>
      </c>
      <c r="AA295" s="2">
        <f>IF(Z295="HERE",Y295,AA294+Graph!$G$1*1000)</f>
        <v>75601043</v>
      </c>
      <c r="AB295" s="2">
        <f t="shared" si="21"/>
        <v>420000</v>
      </c>
      <c r="AC295" s="2">
        <f t="shared" si="9"/>
        <v>35791665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223</v>
      </c>
      <c r="C296" s="7"/>
      <c r="D296" s="2" t="e">
        <f t="shared" si="12"/>
        <v>#N/A</v>
      </c>
      <c r="E296" s="2" t="e">
        <f t="shared" si="22"/>
        <v>#N/A</v>
      </c>
      <c r="F296" s="2">
        <v>1112755.8333672136</v>
      </c>
      <c r="G296" s="2">
        <f t="shared" si="23"/>
        <v>406261</v>
      </c>
      <c r="H296" s="2">
        <f t="shared" si="13"/>
        <v>108512384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1155945.6036374867</v>
      </c>
      <c r="Q296" s="2">
        <f>IF(P296&gt;Graph!$G$1*1000,Graph!$G$1*1000,P296)</f>
        <v>420000</v>
      </c>
      <c r="R296" s="2">
        <f t="shared" si="16"/>
        <v>112218969</v>
      </c>
      <c r="S296" s="2">
        <f t="shared" si="17"/>
        <v>406261</v>
      </c>
      <c r="T296" s="2">
        <f t="shared" si="18"/>
        <v>13739</v>
      </c>
      <c r="U296" s="2">
        <f t="shared" si="19"/>
        <v>420000</v>
      </c>
      <c r="V296" s="2">
        <f t="shared" si="28"/>
        <v>74386460</v>
      </c>
      <c r="W296" s="2">
        <f t="shared" si="20"/>
        <v>406261</v>
      </c>
      <c r="X296" s="2">
        <f t="shared" si="6"/>
        <v>13739</v>
      </c>
      <c r="Y296" s="2">
        <f t="shared" si="7"/>
        <v>37832508.999999993</v>
      </c>
      <c r="Z296" s="2" t="str">
        <f t="shared" si="8"/>
        <v>MEEP</v>
      </c>
      <c r="AA296" s="2">
        <f>IF(Z296="HERE",Y296,AA295+Graph!$G$1*1000)</f>
        <v>76021043</v>
      </c>
      <c r="AB296" s="2">
        <f t="shared" si="21"/>
        <v>420000</v>
      </c>
      <c r="AC296" s="2">
        <f t="shared" si="9"/>
        <v>35791665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224</v>
      </c>
      <c r="C297" s="7"/>
      <c r="D297" s="2" t="e">
        <f t="shared" si="12"/>
        <v>#N/A</v>
      </c>
      <c r="E297" s="2" t="e">
        <f t="shared" si="22"/>
        <v>#N/A</v>
      </c>
      <c r="F297" s="2">
        <v>1115789.8585653454</v>
      </c>
      <c r="G297" s="2">
        <f t="shared" si="23"/>
        <v>406261</v>
      </c>
      <c r="H297" s="2">
        <f t="shared" si="13"/>
        <v>108918645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1159139.9628124535</v>
      </c>
      <c r="Q297" s="2">
        <f>IF(P297&gt;Graph!$G$1*1000,Graph!$G$1*1000,P297)</f>
        <v>420000</v>
      </c>
      <c r="R297" s="2">
        <f t="shared" si="16"/>
        <v>112638969</v>
      </c>
      <c r="S297" s="2">
        <f t="shared" si="17"/>
        <v>406261</v>
      </c>
      <c r="T297" s="2">
        <f t="shared" si="18"/>
        <v>13739</v>
      </c>
      <c r="U297" s="2">
        <f t="shared" si="19"/>
        <v>420000</v>
      </c>
      <c r="V297" s="2">
        <f t="shared" si="28"/>
        <v>74792721</v>
      </c>
      <c r="W297" s="2">
        <f t="shared" si="20"/>
        <v>406261</v>
      </c>
      <c r="X297" s="2">
        <f t="shared" si="6"/>
        <v>13739</v>
      </c>
      <c r="Y297" s="2">
        <f t="shared" si="7"/>
        <v>37846247.999999993</v>
      </c>
      <c r="Z297" s="2" t="str">
        <f t="shared" si="8"/>
        <v>MEEP</v>
      </c>
      <c r="AA297" s="2">
        <f>IF(Z297="HERE",Y297,AA296+Graph!$G$1*1000)</f>
        <v>76441043</v>
      </c>
      <c r="AB297" s="2">
        <f t="shared" si="21"/>
        <v>420000</v>
      </c>
      <c r="AC297" s="2">
        <f t="shared" si="9"/>
        <v>35791665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225</v>
      </c>
      <c r="C298" s="7"/>
      <c r="D298" s="2" t="e">
        <f t="shared" si="12"/>
        <v>#N/A</v>
      </c>
      <c r="E298" s="2" t="e">
        <f t="shared" si="22"/>
        <v>#N/A</v>
      </c>
      <c r="F298" s="2">
        <v>1118823.8837634772</v>
      </c>
      <c r="G298" s="2">
        <f t="shared" si="23"/>
        <v>406261</v>
      </c>
      <c r="H298" s="2">
        <f t="shared" si="13"/>
        <v>109324906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1162334.3219874203</v>
      </c>
      <c r="Q298" s="2">
        <f>IF(P298&gt;Graph!$G$1*1000,Graph!$G$1*1000,P298)</f>
        <v>420000</v>
      </c>
      <c r="R298" s="2">
        <f t="shared" si="16"/>
        <v>113058969</v>
      </c>
      <c r="S298" s="2">
        <f t="shared" si="17"/>
        <v>406261</v>
      </c>
      <c r="T298" s="2">
        <f t="shared" si="18"/>
        <v>13739</v>
      </c>
      <c r="U298" s="2">
        <f t="shared" si="19"/>
        <v>420000</v>
      </c>
      <c r="V298" s="2">
        <f t="shared" si="28"/>
        <v>75198982</v>
      </c>
      <c r="W298" s="2">
        <f t="shared" si="20"/>
        <v>406261</v>
      </c>
      <c r="X298" s="2">
        <f t="shared" si="6"/>
        <v>13739</v>
      </c>
      <c r="Y298" s="2">
        <f t="shared" si="7"/>
        <v>37859986.999999993</v>
      </c>
      <c r="Z298" s="2" t="str">
        <f t="shared" si="8"/>
        <v>MEEP</v>
      </c>
      <c r="AA298" s="2">
        <f>IF(Z298="HERE",Y298,AA297+Graph!$G$1*1000)</f>
        <v>76861043</v>
      </c>
      <c r="AB298" s="2">
        <f t="shared" si="21"/>
        <v>420000</v>
      </c>
      <c r="AC298" s="2">
        <f t="shared" si="9"/>
        <v>35791665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226</v>
      </c>
      <c r="C299" s="7"/>
      <c r="D299" s="2" t="e">
        <f t="shared" si="12"/>
        <v>#N/A</v>
      </c>
      <c r="E299" s="2" t="e">
        <f t="shared" si="22"/>
        <v>#N/A</v>
      </c>
      <c r="F299" s="2">
        <v>1121857.908961609</v>
      </c>
      <c r="G299" s="2">
        <f t="shared" si="23"/>
        <v>406261</v>
      </c>
      <c r="H299" s="2">
        <f t="shared" si="13"/>
        <v>109731167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1165528.6811623871</v>
      </c>
      <c r="Q299" s="2">
        <f>IF(P299&gt;Graph!$G$1*1000,Graph!$G$1*1000,P299)</f>
        <v>420000</v>
      </c>
      <c r="R299" s="2">
        <f t="shared" si="16"/>
        <v>113478969</v>
      </c>
      <c r="S299" s="2">
        <f t="shared" si="17"/>
        <v>406261</v>
      </c>
      <c r="T299" s="2">
        <f t="shared" si="18"/>
        <v>13739</v>
      </c>
      <c r="U299" s="2">
        <f t="shared" si="19"/>
        <v>420000</v>
      </c>
      <c r="V299" s="2">
        <f t="shared" si="28"/>
        <v>75605243</v>
      </c>
      <c r="W299" s="2">
        <f t="shared" si="20"/>
        <v>406261</v>
      </c>
      <c r="X299" s="2">
        <f t="shared" si="6"/>
        <v>13739</v>
      </c>
      <c r="Y299" s="2">
        <f t="shared" si="7"/>
        <v>37873725.999999993</v>
      </c>
      <c r="Z299" s="2" t="str">
        <f t="shared" si="8"/>
        <v>MEEP</v>
      </c>
      <c r="AA299" s="2">
        <f>IF(Z299="HERE",Y299,AA298+Graph!$G$1*1000)</f>
        <v>77281043</v>
      </c>
      <c r="AB299" s="2">
        <f t="shared" si="21"/>
        <v>420000</v>
      </c>
      <c r="AC299" s="2">
        <f t="shared" si="9"/>
        <v>35791665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227</v>
      </c>
      <c r="C300" s="7"/>
      <c r="D300" s="2" t="e">
        <f t="shared" si="12"/>
        <v>#N/A</v>
      </c>
      <c r="E300" s="2" t="e">
        <f t="shared" si="22"/>
        <v>#N/A</v>
      </c>
      <c r="F300" s="2">
        <v>1124891.9341597408</v>
      </c>
      <c r="G300" s="2">
        <f t="shared" si="23"/>
        <v>406261</v>
      </c>
      <c r="H300" s="2">
        <f t="shared" si="13"/>
        <v>110137428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1168723.0403373241</v>
      </c>
      <c r="Q300" s="2">
        <f>IF(P300&gt;Graph!$G$1*1000,Graph!$G$1*1000,P300)</f>
        <v>420000</v>
      </c>
      <c r="R300" s="2">
        <f t="shared" si="16"/>
        <v>113898969</v>
      </c>
      <c r="S300" s="2">
        <f t="shared" si="17"/>
        <v>406261</v>
      </c>
      <c r="T300" s="2">
        <f t="shared" si="18"/>
        <v>13739</v>
      </c>
      <c r="U300" s="2">
        <f t="shared" si="19"/>
        <v>420000</v>
      </c>
      <c r="V300" s="2">
        <f t="shared" si="28"/>
        <v>76011504</v>
      </c>
      <c r="W300" s="2">
        <f t="shared" si="20"/>
        <v>406261</v>
      </c>
      <c r="X300" s="2">
        <f t="shared" si="6"/>
        <v>13739</v>
      </c>
      <c r="Y300" s="2">
        <f t="shared" si="7"/>
        <v>37887464.999999993</v>
      </c>
      <c r="Z300" s="2" t="str">
        <f t="shared" si="8"/>
        <v>MEEP</v>
      </c>
      <c r="AA300" s="2">
        <f>IF(Z300="HERE",Y300,AA299+Graph!$G$1*1000)</f>
        <v>77701043</v>
      </c>
      <c r="AB300" s="2">
        <f t="shared" si="21"/>
        <v>420000</v>
      </c>
      <c r="AC300" s="2">
        <f t="shared" si="9"/>
        <v>35791665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228</v>
      </c>
      <c r="C301" s="7"/>
      <c r="D301" s="2" t="e">
        <f t="shared" si="12"/>
        <v>#N/A</v>
      </c>
      <c r="E301" s="2" t="e">
        <f t="shared" si="22"/>
        <v>#N/A</v>
      </c>
      <c r="F301" s="2">
        <v>1127925.9593578726</v>
      </c>
      <c r="G301" s="2">
        <f t="shared" si="23"/>
        <v>406261</v>
      </c>
      <c r="H301" s="2">
        <f t="shared" si="13"/>
        <v>110543689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1171917.399512291</v>
      </c>
      <c r="Q301" s="2">
        <f>IF(P301&gt;Graph!$G$1*1000,Graph!$G$1*1000,P301)</f>
        <v>420000</v>
      </c>
      <c r="R301" s="2">
        <f t="shared" si="16"/>
        <v>114318969</v>
      </c>
      <c r="S301" s="2">
        <f t="shared" si="17"/>
        <v>406261</v>
      </c>
      <c r="T301" s="2">
        <f t="shared" si="18"/>
        <v>13739</v>
      </c>
      <c r="U301" s="2">
        <f t="shared" si="19"/>
        <v>420000</v>
      </c>
      <c r="V301" s="2">
        <f t="shared" si="28"/>
        <v>76417765</v>
      </c>
      <c r="W301" s="2">
        <f t="shared" si="20"/>
        <v>406261</v>
      </c>
      <c r="X301" s="2">
        <f t="shared" si="6"/>
        <v>13739</v>
      </c>
      <c r="Y301" s="2">
        <f t="shared" si="7"/>
        <v>37901203.999999993</v>
      </c>
      <c r="Z301" s="2" t="str">
        <f t="shared" si="8"/>
        <v>MEEP</v>
      </c>
      <c r="AA301" s="2">
        <f>IF(Z301="HERE",Y301,AA300+Graph!$G$1*1000)</f>
        <v>78121043</v>
      </c>
      <c r="AB301" s="2">
        <f t="shared" si="21"/>
        <v>420000</v>
      </c>
      <c r="AC301" s="2">
        <f t="shared" si="9"/>
        <v>35791665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229</v>
      </c>
      <c r="C302" s="7"/>
      <c r="D302" s="2" t="e">
        <f t="shared" si="12"/>
        <v>#N/A</v>
      </c>
      <c r="E302" s="2" t="e">
        <f t="shared" si="22"/>
        <v>#N/A</v>
      </c>
      <c r="F302" s="2">
        <v>1130959.9845560044</v>
      </c>
      <c r="G302" s="2">
        <f t="shared" si="23"/>
        <v>406261</v>
      </c>
      <c r="H302" s="2">
        <f t="shared" si="13"/>
        <v>110949950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1175111.7586872578</v>
      </c>
      <c r="Q302" s="2">
        <f>IF(P302&gt;Graph!$G$1*1000,Graph!$G$1*1000,P302)</f>
        <v>420000</v>
      </c>
      <c r="R302" s="2">
        <f t="shared" si="16"/>
        <v>114738969</v>
      </c>
      <c r="S302" s="2">
        <f t="shared" si="17"/>
        <v>406261</v>
      </c>
      <c r="T302" s="2">
        <f t="shared" si="18"/>
        <v>13739</v>
      </c>
      <c r="U302" s="2">
        <f t="shared" si="19"/>
        <v>420000</v>
      </c>
      <c r="V302" s="2">
        <f t="shared" si="28"/>
        <v>76824026</v>
      </c>
      <c r="W302" s="2">
        <f t="shared" si="20"/>
        <v>406261</v>
      </c>
      <c r="X302" s="2">
        <f t="shared" si="6"/>
        <v>13739</v>
      </c>
      <c r="Y302" s="2">
        <f t="shared" si="7"/>
        <v>37914942.999999993</v>
      </c>
      <c r="Z302" s="2" t="str">
        <f t="shared" si="8"/>
        <v>MEEP</v>
      </c>
      <c r="AA302" s="2">
        <f>IF(Z302="HERE",Y302,AA301+Graph!$G$1*1000)</f>
        <v>78541043</v>
      </c>
      <c r="AB302" s="2">
        <f t="shared" si="21"/>
        <v>420000</v>
      </c>
      <c r="AC302" s="2">
        <f t="shared" si="9"/>
        <v>35791665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230</v>
      </c>
      <c r="C303" s="7"/>
      <c r="D303" s="2" t="e">
        <f t="shared" si="12"/>
        <v>#N/A</v>
      </c>
      <c r="E303" s="2" t="e">
        <f t="shared" si="22"/>
        <v>#N/A</v>
      </c>
      <c r="F303" s="2">
        <v>1133994.0097541362</v>
      </c>
      <c r="G303" s="2">
        <f t="shared" si="23"/>
        <v>406261</v>
      </c>
      <c r="H303" s="2">
        <f t="shared" si="13"/>
        <v>111356211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1178306.1178622246</v>
      </c>
      <c r="Q303" s="2">
        <f>IF(P303&gt;Graph!$G$1*1000,Graph!$G$1*1000,P303)</f>
        <v>420000</v>
      </c>
      <c r="R303" s="2">
        <f t="shared" si="16"/>
        <v>115158969</v>
      </c>
      <c r="S303" s="2">
        <f t="shared" si="17"/>
        <v>406261</v>
      </c>
      <c r="T303" s="2">
        <f t="shared" si="18"/>
        <v>13739</v>
      </c>
      <c r="U303" s="2">
        <f t="shared" si="19"/>
        <v>420000</v>
      </c>
      <c r="V303" s="2">
        <f t="shared" si="28"/>
        <v>77230287</v>
      </c>
      <c r="W303" s="2">
        <f t="shared" si="20"/>
        <v>406261</v>
      </c>
      <c r="X303" s="2">
        <f t="shared" si="6"/>
        <v>13739</v>
      </c>
      <c r="Y303" s="2">
        <f t="shared" si="7"/>
        <v>37928681.999999993</v>
      </c>
      <c r="Z303" s="2" t="str">
        <f t="shared" si="8"/>
        <v>MEEP</v>
      </c>
      <c r="AA303" s="2">
        <f>IF(Z303="HERE",Y303,AA302+Graph!$G$1*1000)</f>
        <v>78961043</v>
      </c>
      <c r="AB303" s="2">
        <f t="shared" si="21"/>
        <v>420000</v>
      </c>
      <c r="AC303" s="2">
        <f t="shared" si="9"/>
        <v>35791665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231</v>
      </c>
      <c r="C304" s="7"/>
      <c r="D304" s="2" t="e">
        <f t="shared" si="12"/>
        <v>#N/A</v>
      </c>
      <c r="E304" s="2" t="e">
        <f t="shared" si="22"/>
        <v>#N/A</v>
      </c>
      <c r="F304" s="2">
        <v>1137028.034952268</v>
      </c>
      <c r="G304" s="2">
        <f t="shared" si="23"/>
        <v>406261</v>
      </c>
      <c r="H304" s="2">
        <f t="shared" si="13"/>
        <v>111762472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1181500.4770371914</v>
      </c>
      <c r="Q304" s="2">
        <f>IF(P304&gt;Graph!$G$1*1000,Graph!$G$1*1000,P304)</f>
        <v>420000</v>
      </c>
      <c r="R304" s="2">
        <f t="shared" si="16"/>
        <v>115578969</v>
      </c>
      <c r="S304" s="2">
        <f t="shared" si="17"/>
        <v>406261</v>
      </c>
      <c r="T304" s="2">
        <f t="shared" si="18"/>
        <v>13739</v>
      </c>
      <c r="U304" s="2">
        <f t="shared" si="19"/>
        <v>420000</v>
      </c>
      <c r="V304" s="2">
        <f t="shared" si="28"/>
        <v>77636548</v>
      </c>
      <c r="W304" s="2">
        <f t="shared" si="20"/>
        <v>406261</v>
      </c>
      <c r="X304" s="2">
        <f t="shared" si="6"/>
        <v>13739</v>
      </c>
      <c r="Y304" s="2">
        <f t="shared" si="7"/>
        <v>37942420.999999993</v>
      </c>
      <c r="Z304" s="2" t="str">
        <f t="shared" si="8"/>
        <v>MEEP</v>
      </c>
      <c r="AA304" s="2">
        <f>IF(Z304="HERE",Y304,AA303+Graph!$G$1*1000)</f>
        <v>79381043</v>
      </c>
      <c r="AB304" s="2">
        <f t="shared" si="21"/>
        <v>420000</v>
      </c>
      <c r="AC304" s="2">
        <f t="shared" si="9"/>
        <v>35791665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232</v>
      </c>
      <c r="C305" s="7"/>
      <c r="D305" s="2" t="e">
        <f t="shared" si="12"/>
        <v>#N/A</v>
      </c>
      <c r="E305" s="2" t="e">
        <f t="shared" si="22"/>
        <v>#N/A</v>
      </c>
      <c r="F305" s="2">
        <v>1140062.0601503998</v>
      </c>
      <c r="G305" s="2">
        <f t="shared" si="23"/>
        <v>406261</v>
      </c>
      <c r="H305" s="2">
        <f t="shared" si="13"/>
        <v>112168733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1184694.8362121582</v>
      </c>
      <c r="Q305" s="2">
        <f>IF(P305&gt;Graph!$G$1*1000,Graph!$G$1*1000,P305)</f>
        <v>420000</v>
      </c>
      <c r="R305" s="2">
        <f t="shared" si="16"/>
        <v>115998969</v>
      </c>
      <c r="S305" s="2">
        <f t="shared" si="17"/>
        <v>406261</v>
      </c>
      <c r="T305" s="2">
        <f t="shared" si="18"/>
        <v>13739</v>
      </c>
      <c r="U305" s="2">
        <f t="shared" si="19"/>
        <v>420000</v>
      </c>
      <c r="V305" s="2">
        <f t="shared" si="28"/>
        <v>78042809</v>
      </c>
      <c r="W305" s="2">
        <f t="shared" si="20"/>
        <v>406261</v>
      </c>
      <c r="X305" s="2">
        <f t="shared" si="6"/>
        <v>13739</v>
      </c>
      <c r="Y305" s="2">
        <f t="shared" si="7"/>
        <v>37956159.999999993</v>
      </c>
      <c r="Z305" s="2" t="str">
        <f t="shared" si="8"/>
        <v>MEEP</v>
      </c>
      <c r="AA305" s="2">
        <f>IF(Z305="HERE",Y305,AA304+Graph!$G$1*1000)</f>
        <v>79801043</v>
      </c>
      <c r="AB305" s="2">
        <f t="shared" si="21"/>
        <v>420000</v>
      </c>
      <c r="AC305" s="2">
        <f t="shared" si="9"/>
        <v>35791665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233</v>
      </c>
      <c r="C306" s="7"/>
      <c r="D306" s="2" t="e">
        <f t="shared" si="12"/>
        <v>#N/A</v>
      </c>
      <c r="E306" s="2" t="e">
        <f t="shared" si="22"/>
        <v>#N/A</v>
      </c>
      <c r="F306" s="2">
        <v>1143096.0853485018</v>
      </c>
      <c r="G306" s="2">
        <f t="shared" si="23"/>
        <v>406261</v>
      </c>
      <c r="H306" s="2">
        <f t="shared" si="13"/>
        <v>112574994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1187889.195387125</v>
      </c>
      <c r="Q306" s="2">
        <f>IF(P306&gt;Graph!$G$1*1000,Graph!$G$1*1000,P306)</f>
        <v>420000</v>
      </c>
      <c r="R306" s="2">
        <f t="shared" si="16"/>
        <v>116418969</v>
      </c>
      <c r="S306" s="2">
        <f t="shared" si="17"/>
        <v>406261</v>
      </c>
      <c r="T306" s="2">
        <f t="shared" si="18"/>
        <v>13739</v>
      </c>
      <c r="U306" s="2">
        <f t="shared" si="19"/>
        <v>420000</v>
      </c>
      <c r="V306" s="2">
        <f t="shared" si="28"/>
        <v>78449070</v>
      </c>
      <c r="W306" s="2">
        <f t="shared" si="20"/>
        <v>406261</v>
      </c>
      <c r="X306" s="2">
        <f t="shared" si="6"/>
        <v>13739</v>
      </c>
      <c r="Y306" s="2">
        <f t="shared" si="7"/>
        <v>37969898.999999993</v>
      </c>
      <c r="Z306" s="2" t="str">
        <f t="shared" si="8"/>
        <v>MEEP</v>
      </c>
      <c r="AA306" s="2">
        <f>IF(Z306="HERE",Y306,AA305+Graph!$G$1*1000)</f>
        <v>80221043</v>
      </c>
      <c r="AB306" s="2">
        <f t="shared" si="21"/>
        <v>420000</v>
      </c>
      <c r="AC306" s="2">
        <f t="shared" si="9"/>
        <v>35791665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234</v>
      </c>
      <c r="C307" s="7"/>
      <c r="D307" s="2" t="e">
        <f t="shared" si="12"/>
        <v>#N/A</v>
      </c>
      <c r="E307" s="2" t="e">
        <f t="shared" si="22"/>
        <v>#N/A</v>
      </c>
      <c r="F307" s="2">
        <v>1146130.1105466336</v>
      </c>
      <c r="G307" s="2">
        <f t="shared" si="23"/>
        <v>406261</v>
      </c>
      <c r="H307" s="2">
        <f t="shared" si="13"/>
        <v>112981255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1191083.5545620918</v>
      </c>
      <c r="Q307" s="2">
        <f>IF(P307&gt;Graph!$G$1*1000,Graph!$G$1*1000,P307)</f>
        <v>420000</v>
      </c>
      <c r="R307" s="2">
        <f t="shared" si="16"/>
        <v>116838969</v>
      </c>
      <c r="S307" s="2">
        <f t="shared" si="17"/>
        <v>406261</v>
      </c>
      <c r="T307" s="2">
        <f t="shared" si="18"/>
        <v>13739</v>
      </c>
      <c r="U307" s="2">
        <f t="shared" si="19"/>
        <v>420000</v>
      </c>
      <c r="V307" s="2">
        <f t="shared" si="28"/>
        <v>78855331</v>
      </c>
      <c r="W307" s="2">
        <f t="shared" si="20"/>
        <v>406261</v>
      </c>
      <c r="X307" s="2">
        <f t="shared" si="6"/>
        <v>13739</v>
      </c>
      <c r="Y307" s="2">
        <f t="shared" si="7"/>
        <v>37983637.999999993</v>
      </c>
      <c r="Z307" s="2" t="str">
        <f t="shared" si="8"/>
        <v>MEEP</v>
      </c>
      <c r="AA307" s="2">
        <f>IF(Z307="HERE",Y307,AA306+Graph!$G$1*1000)</f>
        <v>80641043</v>
      </c>
      <c r="AB307" s="2">
        <f t="shared" si="21"/>
        <v>420000</v>
      </c>
      <c r="AC307" s="2">
        <f t="shared" si="9"/>
        <v>35791665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235</v>
      </c>
      <c r="C308" s="7"/>
      <c r="D308" s="2" t="e">
        <f t="shared" si="12"/>
        <v>#N/A</v>
      </c>
      <c r="E308" s="2" t="e">
        <f t="shared" si="22"/>
        <v>#N/A</v>
      </c>
      <c r="F308" s="2">
        <v>1149164.1357447654</v>
      </c>
      <c r="G308" s="2">
        <f t="shared" si="23"/>
        <v>406261</v>
      </c>
      <c r="H308" s="2">
        <f t="shared" si="13"/>
        <v>113387516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1194277.9137370586</v>
      </c>
      <c r="Q308" s="2">
        <f>IF(P308&gt;Graph!$G$1*1000,Graph!$G$1*1000,P308)</f>
        <v>420000</v>
      </c>
      <c r="R308" s="2">
        <f t="shared" si="16"/>
        <v>117258969</v>
      </c>
      <c r="S308" s="2">
        <f t="shared" si="17"/>
        <v>406261</v>
      </c>
      <c r="T308" s="2">
        <f t="shared" si="18"/>
        <v>13739</v>
      </c>
      <c r="U308" s="2">
        <f t="shared" si="19"/>
        <v>420000</v>
      </c>
      <c r="V308" s="2">
        <f t="shared" si="28"/>
        <v>79261592</v>
      </c>
      <c r="W308" s="2">
        <f t="shared" si="20"/>
        <v>406261</v>
      </c>
      <c r="X308" s="2">
        <f t="shared" si="6"/>
        <v>13739</v>
      </c>
      <c r="Y308" s="2">
        <f t="shared" si="7"/>
        <v>37997376.999999993</v>
      </c>
      <c r="Z308" s="2" t="str">
        <f t="shared" si="8"/>
        <v>MEEP</v>
      </c>
      <c r="AA308" s="2">
        <f>IF(Z308="HERE",Y308,AA307+Graph!$G$1*1000)</f>
        <v>81061043</v>
      </c>
      <c r="AB308" s="2">
        <f t="shared" si="21"/>
        <v>420000</v>
      </c>
      <c r="AC308" s="2">
        <f t="shared" si="9"/>
        <v>35791665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236</v>
      </c>
      <c r="C309" s="7"/>
      <c r="D309" s="2" t="e">
        <f t="shared" si="12"/>
        <v>#N/A</v>
      </c>
      <c r="E309" s="2" t="e">
        <f t="shared" si="22"/>
        <v>#N/A</v>
      </c>
      <c r="F309" s="2">
        <v>1152198.1609428972</v>
      </c>
      <c r="G309" s="2">
        <f t="shared" si="23"/>
        <v>406261</v>
      </c>
      <c r="H309" s="2">
        <f t="shared" si="13"/>
        <v>113793777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1197472.2729120255</v>
      </c>
      <c r="Q309" s="2">
        <f>IF(P309&gt;Graph!$G$1*1000,Graph!$G$1*1000,P309)</f>
        <v>420000</v>
      </c>
      <c r="R309" s="2">
        <f t="shared" si="16"/>
        <v>117678969</v>
      </c>
      <c r="S309" s="2">
        <f t="shared" si="17"/>
        <v>406261</v>
      </c>
      <c r="T309" s="2">
        <f t="shared" si="18"/>
        <v>13739</v>
      </c>
      <c r="U309" s="2">
        <f t="shared" si="19"/>
        <v>420000</v>
      </c>
      <c r="V309" s="2">
        <f t="shared" si="28"/>
        <v>79667853</v>
      </c>
      <c r="W309" s="2">
        <f t="shared" si="20"/>
        <v>406261</v>
      </c>
      <c r="X309" s="2">
        <f t="shared" si="6"/>
        <v>13739</v>
      </c>
      <c r="Y309" s="2">
        <f t="shared" si="7"/>
        <v>38011115.999999993</v>
      </c>
      <c r="Z309" s="2" t="str">
        <f t="shared" si="8"/>
        <v>MEEP</v>
      </c>
      <c r="AA309" s="2">
        <f>IF(Z309="HERE",Y309,AA308+Graph!$G$1*1000)</f>
        <v>81481043</v>
      </c>
      <c r="AB309" s="2">
        <f t="shared" si="21"/>
        <v>420000</v>
      </c>
      <c r="AC309" s="2">
        <f t="shared" si="9"/>
        <v>35791665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237</v>
      </c>
      <c r="C310" s="7"/>
      <c r="D310" s="2" t="e">
        <f t="shared" si="12"/>
        <v>#N/A</v>
      </c>
      <c r="E310" s="2" t="e">
        <f t="shared" si="22"/>
        <v>#N/A</v>
      </c>
      <c r="F310" s="2">
        <v>1155232.186141029</v>
      </c>
      <c r="G310" s="2">
        <f t="shared" si="23"/>
        <v>406261</v>
      </c>
      <c r="H310" s="2">
        <f t="shared" si="13"/>
        <v>114200038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1200666.6320869923</v>
      </c>
      <c r="Q310" s="2">
        <f>IF(P310&gt;Graph!$G$1*1000,Graph!$G$1*1000,P310)</f>
        <v>420000</v>
      </c>
      <c r="R310" s="2">
        <f t="shared" si="16"/>
        <v>118098969</v>
      </c>
      <c r="S310" s="2">
        <f t="shared" si="17"/>
        <v>406261</v>
      </c>
      <c r="T310" s="2">
        <f t="shared" si="18"/>
        <v>13739</v>
      </c>
      <c r="U310" s="2">
        <f t="shared" si="19"/>
        <v>420000</v>
      </c>
      <c r="V310" s="2">
        <f t="shared" si="28"/>
        <v>80074114</v>
      </c>
      <c r="W310" s="2">
        <f t="shared" si="20"/>
        <v>406261</v>
      </c>
      <c r="X310" s="2">
        <f t="shared" si="6"/>
        <v>13739</v>
      </c>
      <c r="Y310" s="2">
        <f t="shared" si="7"/>
        <v>38024854.999999993</v>
      </c>
      <c r="Z310" s="2" t="str">
        <f t="shared" si="8"/>
        <v>MEEP</v>
      </c>
      <c r="AA310" s="2">
        <f>IF(Z310="HERE",Y310,AA309+Graph!$G$1*1000)</f>
        <v>81901043</v>
      </c>
      <c r="AB310" s="2">
        <f t="shared" si="21"/>
        <v>420000</v>
      </c>
      <c r="AC310" s="2">
        <f t="shared" si="9"/>
        <v>35791665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238</v>
      </c>
      <c r="C311" s="7"/>
      <c r="D311" s="2" t="e">
        <f t="shared" si="12"/>
        <v>#N/A</v>
      </c>
      <c r="E311" s="2" t="e">
        <f t="shared" si="22"/>
        <v>#N/A</v>
      </c>
      <c r="F311" s="2">
        <v>1158266.2113391608</v>
      </c>
      <c r="G311" s="2">
        <f t="shared" si="23"/>
        <v>406261</v>
      </c>
      <c r="H311" s="2">
        <f t="shared" si="13"/>
        <v>114606299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1203860.9912619591</v>
      </c>
      <c r="Q311" s="2">
        <f>IF(P311&gt;Graph!$G$1*1000,Graph!$G$1*1000,P311)</f>
        <v>420000</v>
      </c>
      <c r="R311" s="2">
        <f t="shared" si="16"/>
        <v>118518969</v>
      </c>
      <c r="S311" s="2">
        <f t="shared" si="17"/>
        <v>406261</v>
      </c>
      <c r="T311" s="2">
        <f t="shared" si="18"/>
        <v>13739</v>
      </c>
      <c r="U311" s="2">
        <f t="shared" si="19"/>
        <v>420000</v>
      </c>
      <c r="V311" s="2">
        <f t="shared" si="28"/>
        <v>80480375</v>
      </c>
      <c r="W311" s="2">
        <f t="shared" si="20"/>
        <v>406261</v>
      </c>
      <c r="X311" s="2">
        <f t="shared" si="6"/>
        <v>13739</v>
      </c>
      <c r="Y311" s="2">
        <f t="shared" si="7"/>
        <v>38038593.999999993</v>
      </c>
      <c r="Z311" s="2" t="str">
        <f t="shared" si="8"/>
        <v>MEEP</v>
      </c>
      <c r="AA311" s="2">
        <f>IF(Z311="HERE",Y311,AA310+Graph!$G$1*1000)</f>
        <v>82321043</v>
      </c>
      <c r="AB311" s="2">
        <f t="shared" si="21"/>
        <v>420000</v>
      </c>
      <c r="AC311" s="2">
        <f t="shared" si="9"/>
        <v>35791665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239</v>
      </c>
      <c r="C312" s="7"/>
      <c r="D312" s="2" t="e">
        <f t="shared" si="12"/>
        <v>#N/A</v>
      </c>
      <c r="E312" s="2" t="e">
        <f t="shared" si="22"/>
        <v>#N/A</v>
      </c>
      <c r="F312" s="2">
        <v>1161300.2365372926</v>
      </c>
      <c r="G312" s="2">
        <f t="shared" si="23"/>
        <v>406261</v>
      </c>
      <c r="H312" s="2">
        <f t="shared" si="13"/>
        <v>115012560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1207055.3504368961</v>
      </c>
      <c r="Q312" s="2">
        <f>IF(P312&gt;Graph!$G$1*1000,Graph!$G$1*1000,P312)</f>
        <v>420000</v>
      </c>
      <c r="R312" s="2">
        <f t="shared" si="16"/>
        <v>118938969</v>
      </c>
      <c r="S312" s="2">
        <f t="shared" si="17"/>
        <v>406261</v>
      </c>
      <c r="T312" s="2">
        <f t="shared" si="18"/>
        <v>13739</v>
      </c>
      <c r="U312" s="2">
        <f t="shared" si="19"/>
        <v>420000</v>
      </c>
      <c r="V312" s="2">
        <f t="shared" si="28"/>
        <v>80886636</v>
      </c>
      <c r="W312" s="2">
        <f t="shared" si="20"/>
        <v>406261</v>
      </c>
      <c r="X312" s="2">
        <f t="shared" si="6"/>
        <v>13739</v>
      </c>
      <c r="Y312" s="2">
        <f t="shared" si="7"/>
        <v>38052332.999999993</v>
      </c>
      <c r="Z312" s="2" t="str">
        <f t="shared" si="8"/>
        <v>MEEP</v>
      </c>
      <c r="AA312" s="2">
        <f>IF(Z312="HERE",Y312,AA311+Graph!$G$1*1000)</f>
        <v>82741043</v>
      </c>
      <c r="AB312" s="2">
        <f t="shared" si="21"/>
        <v>420000</v>
      </c>
      <c r="AC312" s="2">
        <f t="shared" si="9"/>
        <v>35791665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240</v>
      </c>
      <c r="C313" s="7"/>
      <c r="D313" s="2" t="e">
        <f t="shared" si="12"/>
        <v>#N/A</v>
      </c>
      <c r="E313" s="2" t="e">
        <f t="shared" si="22"/>
        <v>#N/A</v>
      </c>
      <c r="F313" s="2">
        <v>1164334.2617354244</v>
      </c>
      <c r="G313" s="2">
        <f t="shared" si="23"/>
        <v>406261</v>
      </c>
      <c r="H313" s="2">
        <f t="shared" si="13"/>
        <v>115418821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1210249.7096118629</v>
      </c>
      <c r="Q313" s="2">
        <f>IF(P313&gt;Graph!$G$1*1000,Graph!$G$1*1000,P313)</f>
        <v>420000</v>
      </c>
      <c r="R313" s="2">
        <f t="shared" si="16"/>
        <v>119358969</v>
      </c>
      <c r="S313" s="2">
        <f t="shared" si="17"/>
        <v>406261</v>
      </c>
      <c r="T313" s="2">
        <f t="shared" si="18"/>
        <v>13739</v>
      </c>
      <c r="U313" s="2">
        <f t="shared" si="19"/>
        <v>420000</v>
      </c>
      <c r="V313" s="2">
        <f t="shared" si="28"/>
        <v>81292897</v>
      </c>
      <c r="W313" s="2">
        <f t="shared" si="20"/>
        <v>406261</v>
      </c>
      <c r="X313" s="2">
        <f t="shared" si="6"/>
        <v>13739</v>
      </c>
      <c r="Y313" s="2">
        <f t="shared" si="7"/>
        <v>38066071.999999993</v>
      </c>
      <c r="Z313" s="2" t="str">
        <f t="shared" si="8"/>
        <v>MEEP</v>
      </c>
      <c r="AA313" s="2">
        <f>IF(Z313="HERE",Y313,AA312+Graph!$G$1*1000)</f>
        <v>83161043</v>
      </c>
      <c r="AB313" s="2">
        <f t="shared" si="21"/>
        <v>420000</v>
      </c>
      <c r="AC313" s="2">
        <f t="shared" si="9"/>
        <v>35791665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241</v>
      </c>
      <c r="C314" s="7"/>
      <c r="D314" s="2" t="e">
        <f t="shared" si="12"/>
        <v>#N/A</v>
      </c>
      <c r="E314" s="2" t="e">
        <f t="shared" si="22"/>
        <v>#N/A</v>
      </c>
      <c r="F314" s="2">
        <v>1167368.2869335562</v>
      </c>
      <c r="G314" s="2">
        <f t="shared" si="23"/>
        <v>406261</v>
      </c>
      <c r="H314" s="2">
        <f t="shared" si="13"/>
        <v>115825082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1213444.0687868297</v>
      </c>
      <c r="Q314" s="2">
        <f>IF(P314&gt;Graph!$G$1*1000,Graph!$G$1*1000,P314)</f>
        <v>420000</v>
      </c>
      <c r="R314" s="2">
        <f t="shared" si="16"/>
        <v>119778969</v>
      </c>
      <c r="S314" s="2">
        <f t="shared" si="17"/>
        <v>406261</v>
      </c>
      <c r="T314" s="2">
        <f t="shared" si="18"/>
        <v>13739</v>
      </c>
      <c r="U314" s="2">
        <f t="shared" si="19"/>
        <v>420000</v>
      </c>
      <c r="V314" s="2">
        <f t="shared" si="28"/>
        <v>81699158</v>
      </c>
      <c r="W314" s="2">
        <f t="shared" si="20"/>
        <v>406261</v>
      </c>
      <c r="X314" s="2">
        <f t="shared" si="6"/>
        <v>13739</v>
      </c>
      <c r="Y314" s="2">
        <f t="shared" si="7"/>
        <v>38079810.999999993</v>
      </c>
      <c r="Z314" s="2" t="str">
        <f t="shared" si="8"/>
        <v>MEEP</v>
      </c>
      <c r="AA314" s="2">
        <f>IF(Z314="HERE",Y314,AA313+Graph!$G$1*1000)</f>
        <v>83581043</v>
      </c>
      <c r="AB314" s="2">
        <f t="shared" si="21"/>
        <v>420000</v>
      </c>
      <c r="AC314" s="2">
        <f t="shared" si="9"/>
        <v>35791665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242</v>
      </c>
      <c r="C315" s="7"/>
      <c r="D315" s="2" t="e">
        <f t="shared" si="12"/>
        <v>#N/A</v>
      </c>
      <c r="E315" s="2" t="e">
        <f t="shared" si="22"/>
        <v>#N/A</v>
      </c>
      <c r="F315" s="2">
        <v>1170402.312131688</v>
      </c>
      <c r="G315" s="2">
        <f t="shared" si="23"/>
        <v>406261</v>
      </c>
      <c r="H315" s="2">
        <f t="shared" si="13"/>
        <v>116231343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1216638.4279617965</v>
      </c>
      <c r="Q315" s="2">
        <f>IF(P315&gt;Graph!$G$1*1000,Graph!$G$1*1000,P315)</f>
        <v>420000</v>
      </c>
      <c r="R315" s="2">
        <f t="shared" si="16"/>
        <v>120198969</v>
      </c>
      <c r="S315" s="2">
        <f t="shared" si="17"/>
        <v>406261</v>
      </c>
      <c r="T315" s="2">
        <f t="shared" si="18"/>
        <v>13739</v>
      </c>
      <c r="U315" s="2">
        <f t="shared" si="19"/>
        <v>420000</v>
      </c>
      <c r="V315" s="2">
        <f t="shared" si="28"/>
        <v>82105419</v>
      </c>
      <c r="W315" s="2">
        <f t="shared" si="20"/>
        <v>406261</v>
      </c>
      <c r="X315" s="2">
        <f t="shared" si="6"/>
        <v>13739</v>
      </c>
      <c r="Y315" s="2">
        <f t="shared" si="7"/>
        <v>38093549.999999993</v>
      </c>
      <c r="Z315" s="2" t="str">
        <f t="shared" si="8"/>
        <v>MEEP</v>
      </c>
      <c r="AA315" s="2">
        <f>IF(Z315="HERE",Y315,AA314+Graph!$G$1*1000)</f>
        <v>84001043</v>
      </c>
      <c r="AB315" s="2">
        <f t="shared" si="21"/>
        <v>420000</v>
      </c>
      <c r="AC315" s="2">
        <f t="shared" si="9"/>
        <v>35791665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243</v>
      </c>
      <c r="C316" s="7"/>
      <c r="D316" s="2" t="e">
        <f t="shared" si="12"/>
        <v>#N/A</v>
      </c>
      <c r="E316" s="2" t="e">
        <f t="shared" si="22"/>
        <v>#N/A</v>
      </c>
      <c r="F316" s="2">
        <v>1173436.3373298198</v>
      </c>
      <c r="G316" s="2">
        <f t="shared" si="23"/>
        <v>406261</v>
      </c>
      <c r="H316" s="2">
        <f t="shared" si="13"/>
        <v>116637604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1219832.7871367633</v>
      </c>
      <c r="Q316" s="2">
        <f>IF(P316&gt;Graph!$G$1*1000,Graph!$G$1*1000,P316)</f>
        <v>420000</v>
      </c>
      <c r="R316" s="2">
        <f t="shared" si="16"/>
        <v>120618969</v>
      </c>
      <c r="S316" s="2">
        <f t="shared" si="17"/>
        <v>406261</v>
      </c>
      <c r="T316" s="2">
        <f t="shared" si="18"/>
        <v>13739</v>
      </c>
      <c r="U316" s="2">
        <f t="shared" si="19"/>
        <v>420000</v>
      </c>
      <c r="V316" s="2">
        <f t="shared" si="28"/>
        <v>82511680</v>
      </c>
      <c r="W316" s="2">
        <f t="shared" si="20"/>
        <v>406261</v>
      </c>
      <c r="X316" s="2">
        <f t="shared" si="6"/>
        <v>13739</v>
      </c>
      <c r="Y316" s="2">
        <f t="shared" si="7"/>
        <v>38107288.999999993</v>
      </c>
      <c r="Z316" s="2" t="str">
        <f t="shared" si="8"/>
        <v>MEEP</v>
      </c>
      <c r="AA316" s="2">
        <f>IF(Z316="HERE",Y316,AA315+Graph!$G$1*1000)</f>
        <v>84421043</v>
      </c>
      <c r="AB316" s="2">
        <f t="shared" si="21"/>
        <v>420000</v>
      </c>
      <c r="AC316" s="2">
        <f t="shared" si="9"/>
        <v>35791665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244</v>
      </c>
      <c r="C317" s="7"/>
      <c r="D317" s="2" t="e">
        <f t="shared" si="12"/>
        <v>#N/A</v>
      </c>
      <c r="E317" s="2" t="e">
        <f t="shared" si="22"/>
        <v>#N/A</v>
      </c>
      <c r="F317" s="2">
        <v>1176470.3625279516</v>
      </c>
      <c r="G317" s="2">
        <f t="shared" si="23"/>
        <v>406261</v>
      </c>
      <c r="H317" s="2">
        <f t="shared" si="13"/>
        <v>117043865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1223027.1463117301</v>
      </c>
      <c r="Q317" s="2">
        <f>IF(P317&gt;Graph!$G$1*1000,Graph!$G$1*1000,P317)</f>
        <v>420000</v>
      </c>
      <c r="R317" s="2">
        <f t="shared" si="16"/>
        <v>121038969</v>
      </c>
      <c r="S317" s="2">
        <f t="shared" si="17"/>
        <v>406261</v>
      </c>
      <c r="T317" s="2">
        <f t="shared" si="18"/>
        <v>13739</v>
      </c>
      <c r="U317" s="2">
        <f t="shared" si="19"/>
        <v>420000</v>
      </c>
      <c r="V317" s="2">
        <f t="shared" si="28"/>
        <v>82917941</v>
      </c>
      <c r="W317" s="2">
        <f t="shared" si="20"/>
        <v>406261</v>
      </c>
      <c r="X317" s="2">
        <f t="shared" si="6"/>
        <v>13739</v>
      </c>
      <c r="Y317" s="2">
        <f t="shared" si="7"/>
        <v>38121027.999999993</v>
      </c>
      <c r="Z317" s="2" t="str">
        <f t="shared" si="8"/>
        <v>MEEP</v>
      </c>
      <c r="AA317" s="2">
        <f>IF(Z317="HERE",Y317,AA316+Graph!$G$1*1000)</f>
        <v>84841043</v>
      </c>
      <c r="AB317" s="2">
        <f t="shared" si="21"/>
        <v>420000</v>
      </c>
      <c r="AC317" s="2">
        <f t="shared" si="9"/>
        <v>35791665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245</v>
      </c>
      <c r="C318" s="7"/>
      <c r="D318" s="2" t="e">
        <f t="shared" si="12"/>
        <v>#N/A</v>
      </c>
      <c r="E318" s="2" t="e">
        <f t="shared" si="22"/>
        <v>#N/A</v>
      </c>
      <c r="F318" s="2">
        <v>1179504.3877260834</v>
      </c>
      <c r="G318" s="2">
        <f t="shared" si="23"/>
        <v>406261</v>
      </c>
      <c r="H318" s="2">
        <f t="shared" si="13"/>
        <v>117450126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1226221.505486697</v>
      </c>
      <c r="Q318" s="2">
        <f>IF(P318&gt;Graph!$G$1*1000,Graph!$G$1*1000,P318)</f>
        <v>420000</v>
      </c>
      <c r="R318" s="2">
        <f t="shared" si="16"/>
        <v>121458969</v>
      </c>
      <c r="S318" s="2">
        <f t="shared" si="17"/>
        <v>406261</v>
      </c>
      <c r="T318" s="2">
        <f t="shared" si="18"/>
        <v>13739</v>
      </c>
      <c r="U318" s="2">
        <f t="shared" si="19"/>
        <v>420000</v>
      </c>
      <c r="V318" s="2">
        <f t="shared" si="28"/>
        <v>83324202</v>
      </c>
      <c r="W318" s="2">
        <f t="shared" si="20"/>
        <v>406261</v>
      </c>
      <c r="X318" s="2">
        <f t="shared" si="6"/>
        <v>13739</v>
      </c>
      <c r="Y318" s="2">
        <f t="shared" si="7"/>
        <v>38134766.999999993</v>
      </c>
      <c r="Z318" s="2" t="str">
        <f t="shared" si="8"/>
        <v>MEEP</v>
      </c>
      <c r="AA318" s="2">
        <f>IF(Z318="HERE",Y318,AA317+Graph!$G$1*1000)</f>
        <v>85261043</v>
      </c>
      <c r="AB318" s="2">
        <f t="shared" si="21"/>
        <v>420000</v>
      </c>
      <c r="AC318" s="2">
        <f t="shared" si="9"/>
        <v>35791665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246</v>
      </c>
      <c r="C319" s="7"/>
      <c r="D319" s="2" t="e">
        <f t="shared" si="12"/>
        <v>#N/A</v>
      </c>
      <c r="E319" s="2" t="e">
        <f t="shared" si="22"/>
        <v>#N/A</v>
      </c>
      <c r="F319" s="2">
        <v>1182538.4129242152</v>
      </c>
      <c r="G319" s="2">
        <f t="shared" si="23"/>
        <v>406261</v>
      </c>
      <c r="H319" s="2">
        <f t="shared" si="13"/>
        <v>117856387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1229415.8646616638</v>
      </c>
      <c r="Q319" s="2">
        <f>IF(P319&gt;Graph!$G$1*1000,Graph!$G$1*1000,P319)</f>
        <v>420000</v>
      </c>
      <c r="R319" s="2">
        <f t="shared" si="16"/>
        <v>121878969</v>
      </c>
      <c r="S319" s="2">
        <f t="shared" si="17"/>
        <v>406261</v>
      </c>
      <c r="T319" s="2">
        <f t="shared" si="18"/>
        <v>13739</v>
      </c>
      <c r="U319" s="2">
        <f t="shared" si="19"/>
        <v>420000</v>
      </c>
      <c r="V319" s="2">
        <f t="shared" si="28"/>
        <v>83730463</v>
      </c>
      <c r="W319" s="2">
        <f t="shared" si="20"/>
        <v>406261</v>
      </c>
      <c r="X319" s="2">
        <f t="shared" si="6"/>
        <v>13739</v>
      </c>
      <c r="Y319" s="2">
        <f t="shared" si="7"/>
        <v>38148505.999999993</v>
      </c>
      <c r="Z319" s="2" t="str">
        <f t="shared" si="8"/>
        <v>MEEP</v>
      </c>
      <c r="AA319" s="2">
        <f>IF(Z319="HERE",Y319,AA318+Graph!$G$1*1000)</f>
        <v>85681043</v>
      </c>
      <c r="AB319" s="2">
        <f t="shared" si="21"/>
        <v>420000</v>
      </c>
      <c r="AC319" s="2">
        <f t="shared" si="9"/>
        <v>35791665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247</v>
      </c>
      <c r="C320" s="7"/>
      <c r="D320" s="2" t="e">
        <f t="shared" si="12"/>
        <v>#N/A</v>
      </c>
      <c r="E320" s="2" t="e">
        <f t="shared" si="22"/>
        <v>#N/A</v>
      </c>
      <c r="F320" s="2">
        <v>1185572.438122347</v>
      </c>
      <c r="G320" s="2">
        <f t="shared" si="23"/>
        <v>406261</v>
      </c>
      <c r="H320" s="2">
        <f t="shared" si="13"/>
        <v>118262648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1232610.2238366306</v>
      </c>
      <c r="Q320" s="2">
        <f>IF(P320&gt;Graph!$G$1*1000,Graph!$G$1*1000,P320)</f>
        <v>420000</v>
      </c>
      <c r="R320" s="2">
        <f t="shared" si="16"/>
        <v>122298969</v>
      </c>
      <c r="S320" s="2">
        <f t="shared" si="17"/>
        <v>406261</v>
      </c>
      <c r="T320" s="2">
        <f t="shared" si="18"/>
        <v>13739</v>
      </c>
      <c r="U320" s="2">
        <f t="shared" si="19"/>
        <v>420000</v>
      </c>
      <c r="V320" s="2">
        <f t="shared" si="28"/>
        <v>84136724</v>
      </c>
      <c r="W320" s="2">
        <f t="shared" si="20"/>
        <v>406261</v>
      </c>
      <c r="X320" s="2">
        <f t="shared" si="6"/>
        <v>13739</v>
      </c>
      <c r="Y320" s="2">
        <f t="shared" si="7"/>
        <v>38162244.999999993</v>
      </c>
      <c r="Z320" s="2" t="str">
        <f t="shared" si="8"/>
        <v>MEEP</v>
      </c>
      <c r="AA320" s="2">
        <f>IF(Z320="HERE",Y320,AA319+Graph!$G$1*1000)</f>
        <v>86101043</v>
      </c>
      <c r="AB320" s="2">
        <f t="shared" si="21"/>
        <v>420000</v>
      </c>
      <c r="AC320" s="2">
        <f t="shared" si="9"/>
        <v>35791665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248</v>
      </c>
      <c r="C321" s="7"/>
      <c r="D321" s="2" t="e">
        <f t="shared" si="12"/>
        <v>#N/A</v>
      </c>
      <c r="E321" s="2" t="e">
        <f t="shared" si="22"/>
        <v>#N/A</v>
      </c>
      <c r="F321" s="2">
        <v>1188606.4633204788</v>
      </c>
      <c r="G321" s="2">
        <f t="shared" si="23"/>
        <v>406261</v>
      </c>
      <c r="H321" s="2">
        <f t="shared" si="13"/>
        <v>118668909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1235804.5830115974</v>
      </c>
      <c r="Q321" s="2">
        <f>IF(P321&gt;Graph!$G$1*1000,Graph!$G$1*1000,P321)</f>
        <v>420000</v>
      </c>
      <c r="R321" s="2">
        <f t="shared" si="16"/>
        <v>122718969</v>
      </c>
      <c r="S321" s="2">
        <f t="shared" si="17"/>
        <v>406261</v>
      </c>
      <c r="T321" s="2">
        <f t="shared" si="18"/>
        <v>13739</v>
      </c>
      <c r="U321" s="2">
        <f t="shared" si="19"/>
        <v>420000</v>
      </c>
      <c r="V321" s="2">
        <f t="shared" si="28"/>
        <v>84542985</v>
      </c>
      <c r="W321" s="2">
        <f t="shared" si="20"/>
        <v>406261</v>
      </c>
      <c r="X321" s="2">
        <f t="shared" si="6"/>
        <v>13739</v>
      </c>
      <c r="Y321" s="2">
        <f t="shared" si="7"/>
        <v>38175983.999999993</v>
      </c>
      <c r="Z321" s="2" t="str">
        <f t="shared" si="8"/>
        <v>MEEP</v>
      </c>
      <c r="AA321" s="2">
        <f>IF(Z321="HERE",Y321,AA320+Graph!$G$1*1000)</f>
        <v>86521043</v>
      </c>
      <c r="AB321" s="2">
        <f t="shared" si="21"/>
        <v>420000</v>
      </c>
      <c r="AC321" s="2">
        <f t="shared" si="9"/>
        <v>35791665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249</v>
      </c>
      <c r="C322" s="7"/>
      <c r="D322" s="2" t="e">
        <f t="shared" si="12"/>
        <v>#N/A</v>
      </c>
      <c r="E322" s="2" t="e">
        <f t="shared" si="22"/>
        <v>#N/A</v>
      </c>
      <c r="F322" s="2">
        <v>1191640.4885186106</v>
      </c>
      <c r="G322" s="2">
        <f t="shared" si="23"/>
        <v>406261</v>
      </c>
      <c r="H322" s="2">
        <f t="shared" si="13"/>
        <v>119075170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1238998.9421865642</v>
      </c>
      <c r="Q322" s="2">
        <f>IF(P322&gt;Graph!$G$1*1000,Graph!$G$1*1000,P322)</f>
        <v>420000</v>
      </c>
      <c r="R322" s="2">
        <f t="shared" si="16"/>
        <v>123138969</v>
      </c>
      <c r="S322" s="2">
        <f t="shared" si="17"/>
        <v>406261</v>
      </c>
      <c r="T322" s="2">
        <f t="shared" si="18"/>
        <v>13739</v>
      </c>
      <c r="U322" s="2">
        <f t="shared" si="19"/>
        <v>420000</v>
      </c>
      <c r="V322" s="2">
        <f t="shared" si="28"/>
        <v>84949246</v>
      </c>
      <c r="W322" s="2">
        <f t="shared" si="20"/>
        <v>406261</v>
      </c>
      <c r="X322" s="2">
        <f t="shared" si="6"/>
        <v>13739</v>
      </c>
      <c r="Y322" s="2">
        <f t="shared" si="7"/>
        <v>38189722.999999993</v>
      </c>
      <c r="Z322" s="2" t="str">
        <f t="shared" si="8"/>
        <v>MEEP</v>
      </c>
      <c r="AA322" s="2">
        <f>IF(Z322="HERE",Y322,AA321+Graph!$G$1*1000)</f>
        <v>86941043</v>
      </c>
      <c r="AB322" s="2">
        <f t="shared" si="21"/>
        <v>420000</v>
      </c>
      <c r="AC322" s="2">
        <f t="shared" si="9"/>
        <v>35791665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250</v>
      </c>
      <c r="C323" s="7"/>
      <c r="D323" s="2" t="e">
        <f t="shared" si="12"/>
        <v>#N/A</v>
      </c>
      <c r="E323" s="2" t="e">
        <f t="shared" si="22"/>
        <v>#N/A</v>
      </c>
      <c r="F323" s="2">
        <v>1194674.5137167424</v>
      </c>
      <c r="G323" s="2">
        <f t="shared" si="23"/>
        <v>406261</v>
      </c>
      <c r="H323" s="2">
        <f t="shared" si="13"/>
        <v>119481431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1242193.301361531</v>
      </c>
      <c r="Q323" s="2">
        <f>IF(P323&gt;Graph!$G$1*1000,Graph!$G$1*1000,P323)</f>
        <v>420000</v>
      </c>
      <c r="R323" s="2">
        <f t="shared" si="16"/>
        <v>123558969</v>
      </c>
      <c r="S323" s="2">
        <f t="shared" si="17"/>
        <v>406261</v>
      </c>
      <c r="T323" s="2">
        <f t="shared" si="18"/>
        <v>13739</v>
      </c>
      <c r="U323" s="2">
        <f t="shared" si="19"/>
        <v>420000</v>
      </c>
      <c r="V323" s="2">
        <f t="shared" si="28"/>
        <v>85355507</v>
      </c>
      <c r="W323" s="2">
        <f t="shared" si="20"/>
        <v>406261</v>
      </c>
      <c r="X323" s="2">
        <f t="shared" si="6"/>
        <v>13739</v>
      </c>
      <c r="Y323" s="2">
        <f t="shared" si="7"/>
        <v>38203461.999999993</v>
      </c>
      <c r="Z323" s="2" t="str">
        <f t="shared" si="8"/>
        <v>MEEP</v>
      </c>
      <c r="AA323" s="2">
        <f>IF(Z323="HERE",Y323,AA322+Graph!$G$1*1000)</f>
        <v>87361043</v>
      </c>
      <c r="AB323" s="2">
        <f t="shared" si="21"/>
        <v>420000</v>
      </c>
      <c r="AC323" s="2">
        <f t="shared" si="9"/>
        <v>35791665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251</v>
      </c>
      <c r="C324" s="7"/>
      <c r="D324" s="2" t="e">
        <f t="shared" si="12"/>
        <v>#N/A</v>
      </c>
      <c r="E324" s="2" t="e">
        <f t="shared" si="22"/>
        <v>#N/A</v>
      </c>
      <c r="F324" s="2">
        <v>1197708.5389148742</v>
      </c>
      <c r="G324" s="2">
        <f t="shared" si="23"/>
        <v>406261</v>
      </c>
      <c r="H324" s="2">
        <f t="shared" si="13"/>
        <v>119887692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1245387.6605364978</v>
      </c>
      <c r="Q324" s="2">
        <f>IF(P324&gt;Graph!$G$1*1000,Graph!$G$1*1000,P324)</f>
        <v>420000</v>
      </c>
      <c r="R324" s="2">
        <f t="shared" si="16"/>
        <v>123978969</v>
      </c>
      <c r="S324" s="2">
        <f t="shared" si="17"/>
        <v>406261</v>
      </c>
      <c r="T324" s="2">
        <f t="shared" si="18"/>
        <v>13739</v>
      </c>
      <c r="U324" s="2">
        <f t="shared" si="19"/>
        <v>420000</v>
      </c>
      <c r="V324" s="2">
        <f t="shared" si="28"/>
        <v>85761768</v>
      </c>
      <c r="W324" s="2">
        <f t="shared" si="20"/>
        <v>406261</v>
      </c>
      <c r="X324" s="2">
        <f t="shared" si="6"/>
        <v>13739</v>
      </c>
      <c r="Y324" s="2">
        <f t="shared" si="7"/>
        <v>38217200.999999993</v>
      </c>
      <c r="Z324" s="2" t="str">
        <f t="shared" si="8"/>
        <v>MEEP</v>
      </c>
      <c r="AA324" s="2">
        <f>IF(Z324="HERE",Y324,AA323+Graph!$G$1*1000)</f>
        <v>87781043</v>
      </c>
      <c r="AB324" s="2">
        <f t="shared" si="21"/>
        <v>420000</v>
      </c>
      <c r="AC324" s="2">
        <f t="shared" si="9"/>
        <v>35791665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252</v>
      </c>
      <c r="C325" s="7"/>
      <c r="D325" s="2" t="e">
        <f t="shared" si="12"/>
        <v>#N/A</v>
      </c>
      <c r="E325" s="2" t="e">
        <f t="shared" si="22"/>
        <v>#N/A</v>
      </c>
      <c r="F325" s="2">
        <v>1200742.564113006</v>
      </c>
      <c r="G325" s="2">
        <f t="shared" si="23"/>
        <v>406261</v>
      </c>
      <c r="H325" s="2">
        <f t="shared" si="13"/>
        <v>120293953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1248582.0197114348</v>
      </c>
      <c r="Q325" s="2">
        <f>IF(P325&gt;Graph!$G$1*1000,Graph!$G$1*1000,P325)</f>
        <v>420000</v>
      </c>
      <c r="R325" s="2">
        <f t="shared" si="16"/>
        <v>124398969</v>
      </c>
      <c r="S325" s="2">
        <f t="shared" si="17"/>
        <v>406261</v>
      </c>
      <c r="T325" s="2">
        <f t="shared" si="18"/>
        <v>13739</v>
      </c>
      <c r="U325" s="2">
        <f t="shared" si="19"/>
        <v>420000</v>
      </c>
      <c r="V325" s="2">
        <f t="shared" si="28"/>
        <v>86168029</v>
      </c>
      <c r="W325" s="2">
        <f t="shared" si="20"/>
        <v>406261</v>
      </c>
      <c r="X325" s="2">
        <f t="shared" si="6"/>
        <v>13739</v>
      </c>
      <c r="Y325" s="2">
        <f t="shared" si="7"/>
        <v>38230939.999999993</v>
      </c>
      <c r="Z325" s="2" t="str">
        <f t="shared" si="8"/>
        <v>MEEP</v>
      </c>
      <c r="AA325" s="2">
        <f>IF(Z325="HERE",Y325,AA324+Graph!$G$1*1000)</f>
        <v>88201043</v>
      </c>
      <c r="AB325" s="2">
        <f t="shared" si="21"/>
        <v>420000</v>
      </c>
      <c r="AC325" s="2">
        <f t="shared" si="9"/>
        <v>35791665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253</v>
      </c>
      <c r="C326" s="7"/>
      <c r="D326" s="2" t="e">
        <f t="shared" si="12"/>
        <v>#N/A</v>
      </c>
      <c r="E326" s="2" t="e">
        <f t="shared" si="22"/>
        <v>#N/A</v>
      </c>
      <c r="F326" s="2">
        <v>1203776.5893111378</v>
      </c>
      <c r="G326" s="2">
        <f t="shared" si="23"/>
        <v>406261</v>
      </c>
      <c r="H326" s="2">
        <f t="shared" si="13"/>
        <v>120700214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1251776.3788864017</v>
      </c>
      <c r="Q326" s="2">
        <f>IF(P326&gt;Graph!$G$1*1000,Graph!$G$1*1000,P326)</f>
        <v>420000</v>
      </c>
      <c r="R326" s="2">
        <f t="shared" si="16"/>
        <v>124818969</v>
      </c>
      <c r="S326" s="2">
        <f t="shared" si="17"/>
        <v>406261</v>
      </c>
      <c r="T326" s="2">
        <f t="shared" si="18"/>
        <v>13739</v>
      </c>
      <c r="U326" s="2">
        <f t="shared" si="19"/>
        <v>420000</v>
      </c>
      <c r="V326" s="2">
        <f t="shared" si="28"/>
        <v>86574290</v>
      </c>
      <c r="W326" s="2">
        <f t="shared" si="20"/>
        <v>406261</v>
      </c>
      <c r="X326" s="2">
        <f t="shared" si="6"/>
        <v>13739</v>
      </c>
      <c r="Y326" s="2">
        <f t="shared" si="7"/>
        <v>38244678.999999993</v>
      </c>
      <c r="Z326" s="2" t="str">
        <f t="shared" si="8"/>
        <v>MEEP</v>
      </c>
      <c r="AA326" s="2">
        <f>IF(Z326="HERE",Y326,AA325+Graph!$G$1*1000)</f>
        <v>88621043</v>
      </c>
      <c r="AB326" s="2">
        <f t="shared" si="21"/>
        <v>420000</v>
      </c>
      <c r="AC326" s="2">
        <f t="shared" si="9"/>
        <v>35791665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254</v>
      </c>
      <c r="C327" s="7"/>
      <c r="D327" s="2" t="e">
        <f t="shared" si="12"/>
        <v>#N/A</v>
      </c>
      <c r="E327" s="2" t="e">
        <f t="shared" si="22"/>
        <v>#N/A</v>
      </c>
      <c r="F327" s="2">
        <v>1206810.6145092696</v>
      </c>
      <c r="G327" s="2">
        <f t="shared" si="23"/>
        <v>406261</v>
      </c>
      <c r="H327" s="2">
        <f t="shared" si="13"/>
        <v>121106475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1254970.7380613685</v>
      </c>
      <c r="Q327" s="2">
        <f>IF(P327&gt;Graph!$G$1*1000,Graph!$G$1*1000,P327)</f>
        <v>420000</v>
      </c>
      <c r="R327" s="2">
        <f t="shared" si="16"/>
        <v>125238969</v>
      </c>
      <c r="S327" s="2">
        <f t="shared" si="17"/>
        <v>406261</v>
      </c>
      <c r="T327" s="2">
        <f t="shared" si="18"/>
        <v>13739</v>
      </c>
      <c r="U327" s="2">
        <f t="shared" si="19"/>
        <v>420000</v>
      </c>
      <c r="V327" s="2">
        <f t="shared" si="28"/>
        <v>86980551</v>
      </c>
      <c r="W327" s="2">
        <f t="shared" si="20"/>
        <v>406261</v>
      </c>
      <c r="X327" s="2">
        <f t="shared" si="6"/>
        <v>13739</v>
      </c>
      <c r="Y327" s="2">
        <f t="shared" si="7"/>
        <v>38258417.999999993</v>
      </c>
      <c r="Z327" s="2" t="str">
        <f t="shared" si="8"/>
        <v>MEEP</v>
      </c>
      <c r="AA327" s="2">
        <f>IF(Z327="HERE",Y327,AA326+Graph!$G$1*1000)</f>
        <v>89041043</v>
      </c>
      <c r="AB327" s="2">
        <f t="shared" si="21"/>
        <v>420000</v>
      </c>
      <c r="AC327" s="2">
        <f t="shared" si="9"/>
        <v>35791665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255</v>
      </c>
      <c r="C328" s="7"/>
      <c r="D328" s="2" t="e">
        <f t="shared" si="12"/>
        <v>#N/A</v>
      </c>
      <c r="E328" s="2" t="e">
        <f t="shared" si="22"/>
        <v>#N/A</v>
      </c>
      <c r="F328" s="2">
        <v>1209844.6397073716</v>
      </c>
      <c r="G328" s="2">
        <f t="shared" si="23"/>
        <v>406261</v>
      </c>
      <c r="H328" s="2">
        <f t="shared" si="13"/>
        <v>121512736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1258165.0972363353</v>
      </c>
      <c r="Q328" s="2">
        <f>IF(P328&gt;Graph!$G$1*1000,Graph!$G$1*1000,P328)</f>
        <v>420000</v>
      </c>
      <c r="R328" s="2">
        <f t="shared" si="16"/>
        <v>125658969</v>
      </c>
      <c r="S328" s="2">
        <f t="shared" si="17"/>
        <v>406261</v>
      </c>
      <c r="T328" s="2">
        <f t="shared" si="18"/>
        <v>13739</v>
      </c>
      <c r="U328" s="2">
        <f t="shared" si="19"/>
        <v>420000</v>
      </c>
      <c r="V328" s="2">
        <f t="shared" si="28"/>
        <v>87386812</v>
      </c>
      <c r="W328" s="2">
        <f t="shared" si="20"/>
        <v>406261</v>
      </c>
      <c r="X328" s="2">
        <f t="shared" si="6"/>
        <v>13739</v>
      </c>
      <c r="Y328" s="2">
        <f t="shared" si="7"/>
        <v>38272156.999999993</v>
      </c>
      <c r="Z328" s="2" t="str">
        <f t="shared" si="8"/>
        <v>MEEP</v>
      </c>
      <c r="AA328" s="2">
        <f>IF(Z328="HERE",Y328,AA327+Graph!$G$1*1000)</f>
        <v>89461043</v>
      </c>
      <c r="AB328" s="2">
        <f t="shared" si="21"/>
        <v>420000</v>
      </c>
      <c r="AC328" s="2">
        <f t="shared" si="9"/>
        <v>35791665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256</v>
      </c>
      <c r="C329" s="7"/>
      <c r="D329" s="2" t="e">
        <f t="shared" si="12"/>
        <v>#N/A</v>
      </c>
      <c r="E329" s="2" t="e">
        <f t="shared" si="22"/>
        <v>#N/A</v>
      </c>
      <c r="F329" s="2">
        <v>1212878.6649055034</v>
      </c>
      <c r="G329" s="2">
        <f t="shared" si="23"/>
        <v>406261</v>
      </c>
      <c r="H329" s="2">
        <f t="shared" si="13"/>
        <v>121918997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1261359.4564113021</v>
      </c>
      <c r="Q329" s="2">
        <f>IF(P329&gt;Graph!$G$1*1000,Graph!$G$1*1000,P329)</f>
        <v>420000</v>
      </c>
      <c r="R329" s="2">
        <f t="shared" si="16"/>
        <v>126078969</v>
      </c>
      <c r="S329" s="2">
        <f t="shared" si="17"/>
        <v>406261</v>
      </c>
      <c r="T329" s="2">
        <f t="shared" si="18"/>
        <v>13739</v>
      </c>
      <c r="U329" s="2">
        <f t="shared" si="19"/>
        <v>420000</v>
      </c>
      <c r="V329" s="2">
        <f t="shared" si="28"/>
        <v>87793073</v>
      </c>
      <c r="W329" s="2">
        <f t="shared" si="20"/>
        <v>406261</v>
      </c>
      <c r="X329" s="2">
        <f t="shared" si="6"/>
        <v>13739</v>
      </c>
      <c r="Y329" s="2">
        <f t="shared" si="7"/>
        <v>38285895.999999993</v>
      </c>
      <c r="Z329" s="2" t="str">
        <f t="shared" si="8"/>
        <v>MEEP</v>
      </c>
      <c r="AA329" s="2">
        <f>IF(Z329="HERE",Y329,AA328+Graph!$G$1*1000)</f>
        <v>89881043</v>
      </c>
      <c r="AB329" s="2">
        <f t="shared" si="21"/>
        <v>420000</v>
      </c>
      <c r="AC329" s="2">
        <f t="shared" si="9"/>
        <v>35791665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257</v>
      </c>
      <c r="C330" s="7"/>
      <c r="D330" s="2" t="e">
        <f t="shared" si="12"/>
        <v>#N/A</v>
      </c>
      <c r="E330" s="2" t="e">
        <f t="shared" si="22"/>
        <v>#N/A</v>
      </c>
      <c r="F330" s="2">
        <v>1215912.6901036352</v>
      </c>
      <c r="G330" s="2">
        <f t="shared" si="23"/>
        <v>406261</v>
      </c>
      <c r="H330" s="2">
        <f t="shared" si="13"/>
        <v>122325258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1264553.8155862689</v>
      </c>
      <c r="Q330" s="2">
        <f>IF(P330&gt;Graph!$G$1*1000,Graph!$G$1*1000,P330)</f>
        <v>420000</v>
      </c>
      <c r="R330" s="2">
        <f t="shared" si="16"/>
        <v>126498969</v>
      </c>
      <c r="S330" s="2">
        <f t="shared" si="17"/>
        <v>406261</v>
      </c>
      <c r="T330" s="2">
        <f t="shared" si="18"/>
        <v>13739</v>
      </c>
      <c r="U330" s="2">
        <f t="shared" si="19"/>
        <v>420000</v>
      </c>
      <c r="V330" s="2">
        <f t="shared" si="28"/>
        <v>88199334</v>
      </c>
      <c r="W330" s="2">
        <f t="shared" si="20"/>
        <v>406261</v>
      </c>
      <c r="X330" s="2">
        <f t="shared" si="6"/>
        <v>13739</v>
      </c>
      <c r="Y330" s="2">
        <f t="shared" si="7"/>
        <v>38299634.999999993</v>
      </c>
      <c r="Z330" s="2" t="str">
        <f t="shared" si="8"/>
        <v>MEEP</v>
      </c>
      <c r="AA330" s="2">
        <f>IF(Z330="HERE",Y330,AA329+Graph!$G$1*1000)</f>
        <v>90301043</v>
      </c>
      <c r="AB330" s="2">
        <f t="shared" si="21"/>
        <v>420000</v>
      </c>
      <c r="AC330" s="2">
        <f t="shared" si="9"/>
        <v>35791665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258</v>
      </c>
      <c r="C331" s="7"/>
      <c r="D331" s="2" t="e">
        <f t="shared" si="12"/>
        <v>#N/A</v>
      </c>
      <c r="E331" s="2" t="e">
        <f t="shared" si="22"/>
        <v>#N/A</v>
      </c>
      <c r="F331" s="2">
        <v>1218946.715301767</v>
      </c>
      <c r="G331" s="2">
        <f t="shared" si="23"/>
        <v>406261</v>
      </c>
      <c r="H331" s="2">
        <f t="shared" si="13"/>
        <v>122731519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1267748.1747612357</v>
      </c>
      <c r="Q331" s="2">
        <f>IF(P331&gt;Graph!$G$1*1000,Graph!$G$1*1000,P331)</f>
        <v>420000</v>
      </c>
      <c r="R331" s="2">
        <f t="shared" si="16"/>
        <v>126918969</v>
      </c>
      <c r="S331" s="2">
        <f t="shared" si="17"/>
        <v>406261</v>
      </c>
      <c r="T331" s="2">
        <f t="shared" si="18"/>
        <v>13739</v>
      </c>
      <c r="U331" s="2">
        <f t="shared" si="19"/>
        <v>420000</v>
      </c>
      <c r="V331" s="2">
        <f t="shared" si="28"/>
        <v>88605595</v>
      </c>
      <c r="W331" s="2">
        <f t="shared" si="20"/>
        <v>406261</v>
      </c>
      <c r="X331" s="2">
        <f t="shared" si="6"/>
        <v>13739</v>
      </c>
      <c r="Y331" s="2">
        <f t="shared" si="7"/>
        <v>38313373.999999993</v>
      </c>
      <c r="Z331" s="2" t="str">
        <f t="shared" si="8"/>
        <v>MEEP</v>
      </c>
      <c r="AA331" s="2">
        <f>IF(Z331="HERE",Y331,AA330+Graph!$G$1*1000)</f>
        <v>90721043</v>
      </c>
      <c r="AB331" s="2">
        <f t="shared" si="21"/>
        <v>420000</v>
      </c>
      <c r="AC331" s="2">
        <f t="shared" si="9"/>
        <v>35791665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259</v>
      </c>
      <c r="C332" s="7"/>
      <c r="D332" s="2" t="e">
        <f t="shared" si="12"/>
        <v>#N/A</v>
      </c>
      <c r="E332" s="2" t="e">
        <f t="shared" si="22"/>
        <v>#N/A</v>
      </c>
      <c r="F332" s="2">
        <v>1221980.7404998988</v>
      </c>
      <c r="G332" s="2">
        <f t="shared" si="23"/>
        <v>406261</v>
      </c>
      <c r="H332" s="2">
        <f t="shared" si="13"/>
        <v>123137780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1270942.5339362025</v>
      </c>
      <c r="Q332" s="2">
        <f>IF(P332&gt;Graph!$G$1*1000,Graph!$G$1*1000,P332)</f>
        <v>420000</v>
      </c>
      <c r="R332" s="2">
        <f t="shared" si="16"/>
        <v>127338969</v>
      </c>
      <c r="S332" s="2">
        <f t="shared" si="17"/>
        <v>406261</v>
      </c>
      <c r="T332" s="2">
        <f t="shared" si="18"/>
        <v>13739</v>
      </c>
      <c r="U332" s="2">
        <f t="shared" si="19"/>
        <v>420000</v>
      </c>
      <c r="V332" s="2">
        <f t="shared" si="28"/>
        <v>89011856</v>
      </c>
      <c r="W332" s="2">
        <f t="shared" si="20"/>
        <v>406261</v>
      </c>
      <c r="X332" s="2">
        <f t="shared" si="6"/>
        <v>13739</v>
      </c>
      <c r="Y332" s="2">
        <f t="shared" si="7"/>
        <v>38327112.999999993</v>
      </c>
      <c r="Z332" s="2" t="str">
        <f t="shared" si="8"/>
        <v>MEEP</v>
      </c>
      <c r="AA332" s="2">
        <f>IF(Z332="HERE",Y332,AA331+Graph!$G$1*1000)</f>
        <v>91141043</v>
      </c>
      <c r="AB332" s="2">
        <f t="shared" si="21"/>
        <v>420000</v>
      </c>
      <c r="AC332" s="2">
        <f t="shared" si="9"/>
        <v>35791665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260</v>
      </c>
      <c r="C333" s="7"/>
      <c r="D333" s="2" t="e">
        <f t="shared" si="12"/>
        <v>#N/A</v>
      </c>
      <c r="E333" s="2" t="e">
        <f t="shared" si="22"/>
        <v>#N/A</v>
      </c>
      <c r="F333" s="2">
        <v>1225014.7656980306</v>
      </c>
      <c r="G333" s="2">
        <f t="shared" si="23"/>
        <v>406261</v>
      </c>
      <c r="H333" s="2">
        <f t="shared" si="13"/>
        <v>123544041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1274136.8931111693</v>
      </c>
      <c r="Q333" s="2">
        <f>IF(P333&gt;Graph!$G$1*1000,Graph!$G$1*1000,P333)</f>
        <v>420000</v>
      </c>
      <c r="R333" s="2">
        <f t="shared" si="16"/>
        <v>127758969</v>
      </c>
      <c r="S333" s="2">
        <f t="shared" si="17"/>
        <v>406261</v>
      </c>
      <c r="T333" s="2">
        <f t="shared" si="18"/>
        <v>13739</v>
      </c>
      <c r="U333" s="2">
        <f t="shared" si="19"/>
        <v>420000</v>
      </c>
      <c r="V333" s="2">
        <f t="shared" si="28"/>
        <v>89418117</v>
      </c>
      <c r="W333" s="2">
        <f t="shared" si="20"/>
        <v>406261</v>
      </c>
      <c r="X333" s="2">
        <f t="shared" si="6"/>
        <v>13739</v>
      </c>
      <c r="Y333" s="2">
        <f t="shared" si="7"/>
        <v>38340851.999999993</v>
      </c>
      <c r="Z333" s="2" t="str">
        <f t="shared" si="8"/>
        <v>MEEP</v>
      </c>
      <c r="AA333" s="2">
        <f>IF(Z333="HERE",Y333,AA332+Graph!$G$1*1000)</f>
        <v>91561043</v>
      </c>
      <c r="AB333" s="2">
        <f t="shared" si="21"/>
        <v>420000</v>
      </c>
      <c r="AC333" s="2">
        <f t="shared" si="9"/>
        <v>35791665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261</v>
      </c>
      <c r="C334" s="7"/>
      <c r="D334" s="2" t="e">
        <f t="shared" si="12"/>
        <v>#N/A</v>
      </c>
      <c r="E334" s="2" t="e">
        <f t="shared" si="22"/>
        <v>#N/A</v>
      </c>
      <c r="F334" s="2">
        <v>1228048.7908961624</v>
      </c>
      <c r="G334" s="2">
        <f t="shared" si="23"/>
        <v>406261</v>
      </c>
      <c r="H334" s="2">
        <f t="shared" si="13"/>
        <v>123950302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1277331.2522861362</v>
      </c>
      <c r="Q334" s="2">
        <f>IF(P334&gt;Graph!$G$1*1000,Graph!$G$1*1000,P334)</f>
        <v>420000</v>
      </c>
      <c r="R334" s="2">
        <f t="shared" si="16"/>
        <v>128178969</v>
      </c>
      <c r="S334" s="2">
        <f t="shared" si="17"/>
        <v>406261</v>
      </c>
      <c r="T334" s="2">
        <f t="shared" si="18"/>
        <v>13739</v>
      </c>
      <c r="U334" s="2">
        <f t="shared" si="19"/>
        <v>420000</v>
      </c>
      <c r="V334" s="2">
        <f t="shared" si="28"/>
        <v>89824378</v>
      </c>
      <c r="W334" s="2">
        <f t="shared" si="20"/>
        <v>406261</v>
      </c>
      <c r="X334" s="2">
        <f t="shared" si="6"/>
        <v>13739</v>
      </c>
      <c r="Y334" s="2">
        <f t="shared" si="7"/>
        <v>38354590.999999993</v>
      </c>
      <c r="Z334" s="2" t="str">
        <f t="shared" si="8"/>
        <v>MEEP</v>
      </c>
      <c r="AA334" s="2">
        <f>IF(Z334="HERE",Y334,AA333+Graph!$G$1*1000)</f>
        <v>91981043</v>
      </c>
      <c r="AB334" s="2">
        <f t="shared" si="21"/>
        <v>420000</v>
      </c>
      <c r="AC334" s="2">
        <f t="shared" si="9"/>
        <v>35791665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262</v>
      </c>
      <c r="C335" s="7"/>
      <c r="D335" s="2" t="e">
        <f t="shared" si="12"/>
        <v>#N/A</v>
      </c>
      <c r="E335" s="2" t="e">
        <f t="shared" si="22"/>
        <v>#N/A</v>
      </c>
      <c r="F335" s="2">
        <v>1231082.8160942942</v>
      </c>
      <c r="G335" s="2">
        <f t="shared" si="23"/>
        <v>406261</v>
      </c>
      <c r="H335" s="2">
        <f t="shared" si="13"/>
        <v>124356563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1280525.611461103</v>
      </c>
      <c r="Q335" s="2">
        <f>IF(P335&gt;Graph!$G$1*1000,Graph!$G$1*1000,P335)</f>
        <v>420000</v>
      </c>
      <c r="R335" s="2">
        <f t="shared" si="16"/>
        <v>128598969</v>
      </c>
      <c r="S335" s="2">
        <f t="shared" si="17"/>
        <v>406261</v>
      </c>
      <c r="T335" s="2">
        <f t="shared" si="18"/>
        <v>13739</v>
      </c>
      <c r="U335" s="2">
        <f t="shared" si="19"/>
        <v>420000</v>
      </c>
      <c r="V335" s="2">
        <f t="shared" si="28"/>
        <v>90230639</v>
      </c>
      <c r="W335" s="2">
        <f t="shared" si="20"/>
        <v>406261</v>
      </c>
      <c r="X335" s="2">
        <f t="shared" si="6"/>
        <v>13739</v>
      </c>
      <c r="Y335" s="2">
        <f t="shared" si="7"/>
        <v>38368329.999999993</v>
      </c>
      <c r="Z335" s="2" t="str">
        <f t="shared" si="8"/>
        <v>MEEP</v>
      </c>
      <c r="AA335" s="2">
        <f>IF(Z335="HERE",Y335,AA334+Graph!$G$1*1000)</f>
        <v>92401043</v>
      </c>
      <c r="AB335" s="2">
        <f t="shared" si="21"/>
        <v>420000</v>
      </c>
      <c r="AC335" s="2">
        <f t="shared" si="9"/>
        <v>35791665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263</v>
      </c>
      <c r="C336" s="7"/>
      <c r="D336" s="2" t="e">
        <f t="shared" si="12"/>
        <v>#N/A</v>
      </c>
      <c r="E336" s="2" t="e">
        <f t="shared" si="22"/>
        <v>#N/A</v>
      </c>
      <c r="F336" s="2">
        <v>1234116.841292426</v>
      </c>
      <c r="G336" s="2">
        <f t="shared" si="23"/>
        <v>406261</v>
      </c>
      <c r="H336" s="2">
        <f t="shared" si="13"/>
        <v>124762824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1283719.9706360698</v>
      </c>
      <c r="Q336" s="2">
        <f>IF(P336&gt;Graph!$G$1*1000,Graph!$G$1*1000,P336)</f>
        <v>420000</v>
      </c>
      <c r="R336" s="2">
        <f t="shared" si="16"/>
        <v>129018969</v>
      </c>
      <c r="S336" s="2">
        <f t="shared" si="17"/>
        <v>406261</v>
      </c>
      <c r="T336" s="2">
        <f t="shared" si="18"/>
        <v>13739</v>
      </c>
      <c r="U336" s="2">
        <f t="shared" si="19"/>
        <v>420000</v>
      </c>
      <c r="V336" s="2">
        <f t="shared" si="28"/>
        <v>90636900</v>
      </c>
      <c r="W336" s="2">
        <f t="shared" si="20"/>
        <v>406261</v>
      </c>
      <c r="X336" s="2">
        <f t="shared" si="6"/>
        <v>13739</v>
      </c>
      <c r="Y336" s="2">
        <f t="shared" si="7"/>
        <v>38382068.999999993</v>
      </c>
      <c r="Z336" s="2" t="str">
        <f t="shared" si="8"/>
        <v>MEEP</v>
      </c>
      <c r="AA336" s="2">
        <f>IF(Z336="HERE",Y336,AA335+Graph!$G$1*1000)</f>
        <v>92821043</v>
      </c>
      <c r="AB336" s="2">
        <f t="shared" si="21"/>
        <v>420000</v>
      </c>
      <c r="AC336" s="2">
        <f t="shared" si="9"/>
        <v>35791665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264</v>
      </c>
      <c r="C337" s="7"/>
      <c r="D337" s="2" t="e">
        <f t="shared" si="12"/>
        <v>#N/A</v>
      </c>
      <c r="E337" s="2" t="e">
        <f t="shared" si="22"/>
        <v>#N/A</v>
      </c>
      <c r="F337" s="2">
        <v>1237150.8664905578</v>
      </c>
      <c r="G337" s="2">
        <f t="shared" si="23"/>
        <v>406261</v>
      </c>
      <c r="H337" s="2">
        <f t="shared" si="13"/>
        <v>125169085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1286914.3298110366</v>
      </c>
      <c r="Q337" s="2">
        <f>IF(P337&gt;Graph!$G$1*1000,Graph!$G$1*1000,P337)</f>
        <v>420000</v>
      </c>
      <c r="R337" s="2">
        <f t="shared" si="16"/>
        <v>129438969</v>
      </c>
      <c r="S337" s="2">
        <f t="shared" si="17"/>
        <v>406261</v>
      </c>
      <c r="T337" s="2">
        <f t="shared" si="18"/>
        <v>13739</v>
      </c>
      <c r="U337" s="2">
        <f t="shared" si="19"/>
        <v>420000</v>
      </c>
      <c r="V337" s="2">
        <f t="shared" si="28"/>
        <v>91043161</v>
      </c>
      <c r="W337" s="2">
        <f t="shared" si="20"/>
        <v>406261</v>
      </c>
      <c r="X337" s="2">
        <f t="shared" si="6"/>
        <v>13739</v>
      </c>
      <c r="Y337" s="2">
        <f t="shared" si="7"/>
        <v>38395807.999999993</v>
      </c>
      <c r="Z337" s="2" t="str">
        <f t="shared" si="8"/>
        <v>MEEP</v>
      </c>
      <c r="AA337" s="2">
        <f>IF(Z337="HERE",Y337,AA336+Graph!$G$1*1000)</f>
        <v>93241043</v>
      </c>
      <c r="AB337" s="2">
        <f t="shared" si="21"/>
        <v>420000</v>
      </c>
      <c r="AC337" s="2">
        <f t="shared" si="9"/>
        <v>35791665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265</v>
      </c>
      <c r="C338" s="7"/>
      <c r="D338" s="2" t="e">
        <f t="shared" si="12"/>
        <v>#N/A</v>
      </c>
      <c r="E338" s="2" t="e">
        <f t="shared" si="22"/>
        <v>#N/A</v>
      </c>
      <c r="F338" s="2">
        <v>1240184.8916886896</v>
      </c>
      <c r="G338" s="2">
        <f t="shared" si="23"/>
        <v>406261</v>
      </c>
      <c r="H338" s="2">
        <f t="shared" si="13"/>
        <v>125575346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1290108.6889859736</v>
      </c>
      <c r="Q338" s="2">
        <f>IF(P338&gt;Graph!$G$1*1000,Graph!$G$1*1000,P338)</f>
        <v>420000</v>
      </c>
      <c r="R338" s="2">
        <f t="shared" si="16"/>
        <v>129858969</v>
      </c>
      <c r="S338" s="2">
        <f t="shared" si="17"/>
        <v>406261</v>
      </c>
      <c r="T338" s="2">
        <f t="shared" si="18"/>
        <v>13739</v>
      </c>
      <c r="U338" s="2">
        <f t="shared" si="19"/>
        <v>420000</v>
      </c>
      <c r="V338" s="2">
        <f t="shared" si="28"/>
        <v>91449422</v>
      </c>
      <c r="W338" s="2">
        <f t="shared" si="20"/>
        <v>406261</v>
      </c>
      <c r="X338" s="2">
        <f t="shared" si="6"/>
        <v>13739</v>
      </c>
      <c r="Y338" s="2">
        <f t="shared" si="7"/>
        <v>38409546.999999993</v>
      </c>
      <c r="Z338" s="2" t="str">
        <f t="shared" si="8"/>
        <v>MEEP</v>
      </c>
      <c r="AA338" s="2">
        <f>IF(Z338="HERE",Y338,AA337+Graph!$G$1*1000)</f>
        <v>93661043</v>
      </c>
      <c r="AB338" s="2">
        <f t="shared" si="21"/>
        <v>420000</v>
      </c>
      <c r="AC338" s="2">
        <f t="shared" si="9"/>
        <v>35791665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266</v>
      </c>
      <c r="C339" s="7"/>
      <c r="D339" s="2" t="e">
        <f t="shared" si="12"/>
        <v>#N/A</v>
      </c>
      <c r="E339" s="2" t="e">
        <f t="shared" si="22"/>
        <v>#N/A</v>
      </c>
      <c r="F339" s="2">
        <v>1243218.9168868214</v>
      </c>
      <c r="G339" s="2">
        <f t="shared" si="23"/>
        <v>406261</v>
      </c>
      <c r="H339" s="2">
        <f t="shared" si="13"/>
        <v>125981607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1293303.0481609404</v>
      </c>
      <c r="Q339" s="2">
        <f>IF(P339&gt;Graph!$G$1*1000,Graph!$G$1*1000,P339)</f>
        <v>420000</v>
      </c>
      <c r="R339" s="2">
        <f t="shared" si="16"/>
        <v>130278969</v>
      </c>
      <c r="S339" s="2">
        <f t="shared" si="17"/>
        <v>406261</v>
      </c>
      <c r="T339" s="2">
        <f t="shared" si="18"/>
        <v>13739</v>
      </c>
      <c r="U339" s="2">
        <f t="shared" si="19"/>
        <v>420000</v>
      </c>
      <c r="V339" s="2">
        <f t="shared" si="28"/>
        <v>91855683</v>
      </c>
      <c r="W339" s="2">
        <f t="shared" si="20"/>
        <v>406261</v>
      </c>
      <c r="X339" s="2">
        <f t="shared" si="6"/>
        <v>13739</v>
      </c>
      <c r="Y339" s="2">
        <f t="shared" si="7"/>
        <v>38423285.999999993</v>
      </c>
      <c r="Z339" s="2" t="str">
        <f t="shared" si="8"/>
        <v>MEEP</v>
      </c>
      <c r="AA339" s="2">
        <f>IF(Z339="HERE",Y339,AA338+Graph!$G$1*1000)</f>
        <v>94081043</v>
      </c>
      <c r="AB339" s="2">
        <f t="shared" si="21"/>
        <v>420000</v>
      </c>
      <c r="AC339" s="2">
        <f t="shared" si="9"/>
        <v>35791665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267</v>
      </c>
      <c r="C340" s="7"/>
      <c r="D340" s="2" t="e">
        <f t="shared" si="12"/>
        <v>#N/A</v>
      </c>
      <c r="E340" s="2" t="e">
        <f t="shared" si="22"/>
        <v>#N/A</v>
      </c>
      <c r="F340" s="2">
        <v>1246252.9420849532</v>
      </c>
      <c r="G340" s="2">
        <f t="shared" si="23"/>
        <v>406261</v>
      </c>
      <c r="H340" s="2">
        <f t="shared" si="13"/>
        <v>126387868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1296497.4073359072</v>
      </c>
      <c r="Q340" s="2">
        <f>IF(P340&gt;Graph!$G$1*1000,Graph!$G$1*1000,P340)</f>
        <v>420000</v>
      </c>
      <c r="R340" s="2">
        <f t="shared" si="16"/>
        <v>130698969</v>
      </c>
      <c r="S340" s="2">
        <f t="shared" si="17"/>
        <v>406261</v>
      </c>
      <c r="T340" s="2">
        <f t="shared" si="18"/>
        <v>13739</v>
      </c>
      <c r="U340" s="2">
        <f t="shared" si="19"/>
        <v>420000</v>
      </c>
      <c r="V340" s="2">
        <f t="shared" si="28"/>
        <v>92261944</v>
      </c>
      <c r="W340" s="2">
        <f t="shared" si="20"/>
        <v>406261</v>
      </c>
      <c r="X340" s="2">
        <f t="shared" si="6"/>
        <v>13739</v>
      </c>
      <c r="Y340" s="2">
        <f t="shared" si="7"/>
        <v>38437024.999999993</v>
      </c>
      <c r="Z340" s="2" t="str">
        <f t="shared" si="8"/>
        <v>MEEP</v>
      </c>
      <c r="AA340" s="2">
        <f>IF(Z340="HERE",Y340,AA339+Graph!$G$1*1000)</f>
        <v>94501043</v>
      </c>
      <c r="AB340" s="2">
        <f t="shared" si="21"/>
        <v>420000</v>
      </c>
      <c r="AC340" s="2">
        <f t="shared" si="9"/>
        <v>35791665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268</v>
      </c>
      <c r="C341" s="7"/>
      <c r="D341" s="2" t="e">
        <f t="shared" si="12"/>
        <v>#N/A</v>
      </c>
      <c r="E341" s="2" t="e">
        <f t="shared" si="22"/>
        <v>#N/A</v>
      </c>
      <c r="F341" s="2">
        <v>1249286.967283085</v>
      </c>
      <c r="G341" s="2">
        <f t="shared" si="23"/>
        <v>406261</v>
      </c>
      <c r="H341" s="2">
        <f t="shared" si="13"/>
        <v>126794129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1299691.766510874</v>
      </c>
      <c r="Q341" s="2">
        <f>IF(P341&gt;Graph!$G$1*1000,Graph!$G$1*1000,P341)</f>
        <v>420000</v>
      </c>
      <c r="R341" s="2">
        <f t="shared" si="16"/>
        <v>131118969</v>
      </c>
      <c r="S341" s="2">
        <f t="shared" si="17"/>
        <v>406261</v>
      </c>
      <c r="T341" s="2">
        <f t="shared" si="18"/>
        <v>13739</v>
      </c>
      <c r="U341" s="2">
        <f t="shared" si="19"/>
        <v>420000</v>
      </c>
      <c r="V341" s="2">
        <f t="shared" si="28"/>
        <v>92668205</v>
      </c>
      <c r="W341" s="2">
        <f t="shared" si="20"/>
        <v>406261</v>
      </c>
      <c r="X341" s="2">
        <f t="shared" si="6"/>
        <v>13739</v>
      </c>
      <c r="Y341" s="2">
        <f t="shared" si="7"/>
        <v>38450763.999999993</v>
      </c>
      <c r="Z341" s="2" t="str">
        <f t="shared" si="8"/>
        <v>MEEP</v>
      </c>
      <c r="AA341" s="2">
        <f>IF(Z341="HERE",Y341,AA340+Graph!$G$1*1000)</f>
        <v>94921043</v>
      </c>
      <c r="AB341" s="2">
        <f t="shared" si="21"/>
        <v>420000</v>
      </c>
      <c r="AC341" s="2">
        <f t="shared" si="9"/>
        <v>35791665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269</v>
      </c>
      <c r="C342" s="7"/>
      <c r="D342" s="2" t="e">
        <f t="shared" si="12"/>
        <v>#N/A</v>
      </c>
      <c r="E342" s="2" t="e">
        <f t="shared" si="22"/>
        <v>#N/A</v>
      </c>
      <c r="F342" s="2">
        <v>1252320.9924812168</v>
      </c>
      <c r="G342" s="2">
        <f t="shared" si="23"/>
        <v>406261</v>
      </c>
      <c r="H342" s="2">
        <f t="shared" si="13"/>
        <v>127200390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1302886.1256858408</v>
      </c>
      <c r="Q342" s="2">
        <f>IF(P342&gt;Graph!$G$1*1000,Graph!$G$1*1000,P342)</f>
        <v>420000</v>
      </c>
      <c r="R342" s="2">
        <f t="shared" si="16"/>
        <v>131538969</v>
      </c>
      <c r="S342" s="2">
        <f t="shared" si="17"/>
        <v>406261</v>
      </c>
      <c r="T342" s="2">
        <f t="shared" si="18"/>
        <v>13739</v>
      </c>
      <c r="U342" s="2">
        <f t="shared" si="19"/>
        <v>420000</v>
      </c>
      <c r="V342" s="2">
        <f t="shared" si="28"/>
        <v>93074466</v>
      </c>
      <c r="W342" s="2">
        <f t="shared" si="20"/>
        <v>406261</v>
      </c>
      <c r="X342" s="2">
        <f t="shared" si="6"/>
        <v>13739</v>
      </c>
      <c r="Y342" s="2">
        <f t="shared" si="7"/>
        <v>38464502.999999993</v>
      </c>
      <c r="Z342" s="2" t="str">
        <f t="shared" si="8"/>
        <v>MEEP</v>
      </c>
      <c r="AA342" s="2">
        <f>IF(Z342="HERE",Y342,AA341+Graph!$G$1*1000)</f>
        <v>95341043</v>
      </c>
      <c r="AB342" s="2">
        <f t="shared" si="21"/>
        <v>420000</v>
      </c>
      <c r="AC342" s="2">
        <f t="shared" si="9"/>
        <v>35791665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270</v>
      </c>
      <c r="C343" s="7"/>
      <c r="D343" s="2" t="e">
        <f t="shared" si="12"/>
        <v>#N/A</v>
      </c>
      <c r="E343" s="2" t="e">
        <f t="shared" si="22"/>
        <v>#N/A</v>
      </c>
      <c r="F343" s="2">
        <v>1255355.0176793486</v>
      </c>
      <c r="G343" s="2">
        <f t="shared" si="23"/>
        <v>406261</v>
      </c>
      <c r="H343" s="2">
        <f t="shared" si="13"/>
        <v>127606651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1306080.4848608077</v>
      </c>
      <c r="Q343" s="2">
        <f>IF(P343&gt;Graph!$G$1*1000,Graph!$G$1*1000,P343)</f>
        <v>420000</v>
      </c>
      <c r="R343" s="2">
        <f t="shared" si="16"/>
        <v>131958969</v>
      </c>
      <c r="S343" s="2">
        <f t="shared" si="17"/>
        <v>406261</v>
      </c>
      <c r="T343" s="2">
        <f t="shared" si="18"/>
        <v>13739</v>
      </c>
      <c r="U343" s="2">
        <f t="shared" si="19"/>
        <v>420000</v>
      </c>
      <c r="V343" s="2">
        <f t="shared" si="28"/>
        <v>93480727</v>
      </c>
      <c r="W343" s="2">
        <f t="shared" si="20"/>
        <v>406261</v>
      </c>
      <c r="X343" s="2">
        <f t="shared" si="6"/>
        <v>13739</v>
      </c>
      <c r="Y343" s="2">
        <f t="shared" si="7"/>
        <v>38478241.999999993</v>
      </c>
      <c r="Z343" s="2" t="str">
        <f t="shared" si="8"/>
        <v>MEEP</v>
      </c>
      <c r="AA343" s="2">
        <f>IF(Z343="HERE",Y343,AA342+Graph!$G$1*1000)</f>
        <v>95761043</v>
      </c>
      <c r="AB343" s="2">
        <f t="shared" si="21"/>
        <v>420000</v>
      </c>
      <c r="AC343" s="2">
        <f t="shared" si="9"/>
        <v>35791665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271</v>
      </c>
      <c r="C344" s="7"/>
      <c r="D344" s="2" t="e">
        <f t="shared" si="12"/>
        <v>#N/A</v>
      </c>
      <c r="E344" s="2" t="e">
        <f t="shared" si="22"/>
        <v>#N/A</v>
      </c>
      <c r="F344" s="2">
        <v>1258389.0428774804</v>
      </c>
      <c r="G344" s="2">
        <f t="shared" si="23"/>
        <v>406261</v>
      </c>
      <c r="H344" s="2">
        <f t="shared" si="13"/>
        <v>128012912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1309274.8440357745</v>
      </c>
      <c r="Q344" s="2">
        <f>IF(P344&gt;Graph!$G$1*1000,Graph!$G$1*1000,P344)</f>
        <v>420000</v>
      </c>
      <c r="R344" s="2">
        <f t="shared" si="16"/>
        <v>132378969</v>
      </c>
      <c r="S344" s="2">
        <f t="shared" si="17"/>
        <v>406261</v>
      </c>
      <c r="T344" s="2">
        <f t="shared" si="18"/>
        <v>13739</v>
      </c>
      <c r="U344" s="2">
        <f t="shared" si="19"/>
        <v>420000</v>
      </c>
      <c r="V344" s="2">
        <f t="shared" si="28"/>
        <v>93886988</v>
      </c>
      <c r="W344" s="2">
        <f t="shared" si="20"/>
        <v>406261</v>
      </c>
      <c r="X344" s="2">
        <f t="shared" si="6"/>
        <v>13739</v>
      </c>
      <c r="Y344" s="2">
        <f t="shared" si="7"/>
        <v>38491980.999999993</v>
      </c>
      <c r="Z344" s="2" t="str">
        <f t="shared" si="8"/>
        <v>MEEP</v>
      </c>
      <c r="AA344" s="2">
        <f>IF(Z344="HERE",Y344,AA343+Graph!$G$1*1000)</f>
        <v>96181043</v>
      </c>
      <c r="AB344" s="2">
        <f t="shared" si="21"/>
        <v>420000</v>
      </c>
      <c r="AC344" s="2">
        <f t="shared" si="9"/>
        <v>35791665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272</v>
      </c>
      <c r="C345" s="7"/>
      <c r="D345" s="2" t="e">
        <f t="shared" si="12"/>
        <v>#N/A</v>
      </c>
      <c r="E345" s="2" t="e">
        <f t="shared" si="22"/>
        <v>#N/A</v>
      </c>
      <c r="F345" s="2">
        <v>1261423.0680756122</v>
      </c>
      <c r="G345" s="2">
        <f t="shared" si="23"/>
        <v>406261</v>
      </c>
      <c r="H345" s="2">
        <f t="shared" si="13"/>
        <v>128419173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1312469.2032107413</v>
      </c>
      <c r="Q345" s="2">
        <f>IF(P345&gt;Graph!$G$1*1000,Graph!$G$1*1000,P345)</f>
        <v>420000</v>
      </c>
      <c r="R345" s="2">
        <f t="shared" si="16"/>
        <v>132798969</v>
      </c>
      <c r="S345" s="2">
        <f t="shared" si="17"/>
        <v>406261</v>
      </c>
      <c r="T345" s="2">
        <f t="shared" si="18"/>
        <v>13739</v>
      </c>
      <c r="U345" s="2">
        <f t="shared" si="19"/>
        <v>420000</v>
      </c>
      <c r="V345" s="2">
        <f t="shared" si="28"/>
        <v>94293249</v>
      </c>
      <c r="W345" s="2">
        <f t="shared" si="20"/>
        <v>406261</v>
      </c>
      <c r="X345" s="2">
        <f t="shared" si="6"/>
        <v>13739</v>
      </c>
      <c r="Y345" s="2">
        <f t="shared" si="7"/>
        <v>38505719.999999993</v>
      </c>
      <c r="Z345" s="2" t="str">
        <f t="shared" si="8"/>
        <v>MEEP</v>
      </c>
      <c r="AA345" s="2">
        <f>IF(Z345="HERE",Y345,AA344+Graph!$G$1*1000)</f>
        <v>96601043</v>
      </c>
      <c r="AB345" s="2">
        <f t="shared" si="21"/>
        <v>420000</v>
      </c>
      <c r="AC345" s="2">
        <f t="shared" si="9"/>
        <v>35791665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273</v>
      </c>
      <c r="C346" s="7"/>
      <c r="D346" s="2" t="e">
        <f t="shared" si="12"/>
        <v>#N/A</v>
      </c>
      <c r="E346" s="2" t="e">
        <f t="shared" si="22"/>
        <v>#N/A</v>
      </c>
      <c r="F346" s="2">
        <v>1264457.093273744</v>
      </c>
      <c r="G346" s="2">
        <f t="shared" si="23"/>
        <v>406261</v>
      </c>
      <c r="H346" s="2">
        <f t="shared" si="13"/>
        <v>128825434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1315663.5623857081</v>
      </c>
      <c r="Q346" s="2">
        <f>IF(P346&gt;Graph!$G$1*1000,Graph!$G$1*1000,P346)</f>
        <v>420000</v>
      </c>
      <c r="R346" s="2">
        <f t="shared" si="16"/>
        <v>133218969</v>
      </c>
      <c r="S346" s="2">
        <f t="shared" si="17"/>
        <v>406261</v>
      </c>
      <c r="T346" s="2">
        <f t="shared" si="18"/>
        <v>13739</v>
      </c>
      <c r="U346" s="2">
        <f t="shared" si="19"/>
        <v>420000</v>
      </c>
      <c r="V346" s="2">
        <f t="shared" si="28"/>
        <v>94699510</v>
      </c>
      <c r="W346" s="2">
        <f t="shared" si="20"/>
        <v>406261</v>
      </c>
      <c r="X346" s="2">
        <f t="shared" si="6"/>
        <v>13739</v>
      </c>
      <c r="Y346" s="2">
        <f t="shared" si="7"/>
        <v>38519458.999999993</v>
      </c>
      <c r="Z346" s="2" t="str">
        <f t="shared" si="8"/>
        <v>MEEP</v>
      </c>
      <c r="AA346" s="2">
        <f>IF(Z346="HERE",Y346,AA345+Graph!$G$1*1000)</f>
        <v>97021043</v>
      </c>
      <c r="AB346" s="2">
        <f t="shared" si="21"/>
        <v>420000</v>
      </c>
      <c r="AC346" s="2">
        <f t="shared" si="9"/>
        <v>35791665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274</v>
      </c>
      <c r="C347" s="7"/>
      <c r="D347" s="2" t="e">
        <f t="shared" si="12"/>
        <v>#N/A</v>
      </c>
      <c r="E347" s="2" t="e">
        <f t="shared" si="22"/>
        <v>#N/A</v>
      </c>
      <c r="F347" s="2">
        <v>1267491.1184718758</v>
      </c>
      <c r="G347" s="2">
        <f t="shared" si="23"/>
        <v>406261</v>
      </c>
      <c r="H347" s="2">
        <f t="shared" si="13"/>
        <v>129231695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1318857.9215606749</v>
      </c>
      <c r="Q347" s="2">
        <f>IF(P347&gt;Graph!$G$1*1000,Graph!$G$1*1000,P347)</f>
        <v>420000</v>
      </c>
      <c r="R347" s="2">
        <f t="shared" si="16"/>
        <v>133638969</v>
      </c>
      <c r="S347" s="2">
        <f t="shared" si="17"/>
        <v>406261</v>
      </c>
      <c r="T347" s="2">
        <f t="shared" si="18"/>
        <v>13739</v>
      </c>
      <c r="U347" s="2">
        <f t="shared" si="19"/>
        <v>420000</v>
      </c>
      <c r="V347" s="2">
        <f t="shared" si="28"/>
        <v>95105771</v>
      </c>
      <c r="W347" s="2">
        <f t="shared" si="20"/>
        <v>406261</v>
      </c>
      <c r="X347" s="2">
        <f t="shared" si="6"/>
        <v>13739</v>
      </c>
      <c r="Y347" s="2">
        <f t="shared" si="7"/>
        <v>38533197.999999993</v>
      </c>
      <c r="Z347" s="2" t="str">
        <f t="shared" si="8"/>
        <v>MEEP</v>
      </c>
      <c r="AA347" s="2">
        <f>IF(Z347="HERE",Y347,AA346+Graph!$G$1*1000)</f>
        <v>97441043</v>
      </c>
      <c r="AB347" s="2">
        <f t="shared" si="21"/>
        <v>420000</v>
      </c>
      <c r="AC347" s="2">
        <f t="shared" si="9"/>
        <v>35791665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275</v>
      </c>
      <c r="C348" s="7"/>
      <c r="D348" s="2" t="e">
        <f t="shared" si="12"/>
        <v>#N/A</v>
      </c>
      <c r="E348" s="2" t="e">
        <f t="shared" si="22"/>
        <v>#N/A</v>
      </c>
      <c r="F348" s="2">
        <v>1270525.1436700076</v>
      </c>
      <c r="G348" s="2">
        <f t="shared" si="23"/>
        <v>406261</v>
      </c>
      <c r="H348" s="2">
        <f t="shared" si="13"/>
        <v>129637956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1322052.2807356417</v>
      </c>
      <c r="Q348" s="2">
        <f>IF(P348&gt;Graph!$G$1*1000,Graph!$G$1*1000,P348)</f>
        <v>420000</v>
      </c>
      <c r="R348" s="2">
        <f t="shared" si="16"/>
        <v>134058969</v>
      </c>
      <c r="S348" s="2">
        <f t="shared" si="17"/>
        <v>406261</v>
      </c>
      <c r="T348" s="2">
        <f t="shared" si="18"/>
        <v>13739</v>
      </c>
      <c r="U348" s="2">
        <f t="shared" si="19"/>
        <v>420000</v>
      </c>
      <c r="V348" s="2">
        <f t="shared" si="28"/>
        <v>95512032</v>
      </c>
      <c r="W348" s="2">
        <f t="shared" si="20"/>
        <v>406261</v>
      </c>
      <c r="X348" s="2">
        <f t="shared" si="6"/>
        <v>13739</v>
      </c>
      <c r="Y348" s="2">
        <f t="shared" si="7"/>
        <v>38546936.999999993</v>
      </c>
      <c r="Z348" s="2" t="str">
        <f t="shared" si="8"/>
        <v>MEEP</v>
      </c>
      <c r="AA348" s="2">
        <f>IF(Z348="HERE",Y348,AA347+Graph!$G$1*1000)</f>
        <v>97861043</v>
      </c>
      <c r="AB348" s="2">
        <f t="shared" si="21"/>
        <v>420000</v>
      </c>
      <c r="AC348" s="2">
        <f t="shared" si="9"/>
        <v>35791665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276</v>
      </c>
      <c r="C349" s="7"/>
      <c r="D349" s="2" t="e">
        <f t="shared" si="12"/>
        <v>#N/A</v>
      </c>
      <c r="E349" s="2" t="e">
        <f t="shared" si="22"/>
        <v>#N/A</v>
      </c>
      <c r="F349" s="2">
        <v>1273559.1688681394</v>
      </c>
      <c r="G349" s="2">
        <f t="shared" si="23"/>
        <v>406261</v>
      </c>
      <c r="H349" s="2">
        <f t="shared" si="13"/>
        <v>130044217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1325246.6399106085</v>
      </c>
      <c r="Q349" s="2">
        <f>IF(P349&gt;Graph!$G$1*1000,Graph!$G$1*1000,P349)</f>
        <v>420000</v>
      </c>
      <c r="R349" s="2">
        <f t="shared" si="16"/>
        <v>134478969</v>
      </c>
      <c r="S349" s="2">
        <f t="shared" si="17"/>
        <v>406261</v>
      </c>
      <c r="T349" s="2">
        <f t="shared" si="18"/>
        <v>13739</v>
      </c>
      <c r="U349" s="2">
        <f t="shared" si="19"/>
        <v>420000</v>
      </c>
      <c r="V349" s="2">
        <f t="shared" si="28"/>
        <v>95918293</v>
      </c>
      <c r="W349" s="2">
        <f t="shared" si="20"/>
        <v>406261</v>
      </c>
      <c r="X349" s="2">
        <f t="shared" si="6"/>
        <v>13739</v>
      </c>
      <c r="Y349" s="2">
        <f t="shared" si="7"/>
        <v>38560675.999999993</v>
      </c>
      <c r="Z349" s="2" t="str">
        <f t="shared" si="8"/>
        <v>MEEP</v>
      </c>
      <c r="AA349" s="2">
        <f>IF(Z349="HERE",Y349,AA348+Graph!$G$1*1000)</f>
        <v>98281043</v>
      </c>
      <c r="AB349" s="2">
        <f t="shared" si="21"/>
        <v>420000</v>
      </c>
      <c r="AC349" s="2">
        <f t="shared" si="9"/>
        <v>35791665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277</v>
      </c>
      <c r="C350" s="7"/>
      <c r="D350" s="2" t="e">
        <f t="shared" si="12"/>
        <v>#N/A</v>
      </c>
      <c r="E350" s="2" t="e">
        <f t="shared" si="22"/>
        <v>#N/A</v>
      </c>
      <c r="F350" s="2">
        <v>1276593.1940662414</v>
      </c>
      <c r="G350" s="2">
        <f t="shared" si="23"/>
        <v>406261</v>
      </c>
      <c r="H350" s="2">
        <f t="shared" si="13"/>
        <v>130450478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1328440.9990855455</v>
      </c>
      <c r="Q350" s="2">
        <f>IF(P350&gt;Graph!$G$1*1000,Graph!$G$1*1000,P350)</f>
        <v>420000</v>
      </c>
      <c r="R350" s="2">
        <f t="shared" si="16"/>
        <v>134898969</v>
      </c>
      <c r="S350" s="2">
        <f t="shared" si="17"/>
        <v>406261</v>
      </c>
      <c r="T350" s="2">
        <f t="shared" si="18"/>
        <v>13739</v>
      </c>
      <c r="U350" s="2">
        <f t="shared" si="19"/>
        <v>420000</v>
      </c>
      <c r="V350" s="2">
        <f t="shared" si="28"/>
        <v>96324554</v>
      </c>
      <c r="W350" s="2">
        <f t="shared" si="20"/>
        <v>406261</v>
      </c>
      <c r="X350" s="2">
        <f t="shared" si="6"/>
        <v>13739</v>
      </c>
      <c r="Y350" s="2">
        <f t="shared" si="7"/>
        <v>38574414.999999993</v>
      </c>
      <c r="Z350" s="2" t="str">
        <f t="shared" si="8"/>
        <v>MEEP</v>
      </c>
      <c r="AA350" s="2">
        <f>IF(Z350="HERE",Y350,AA349+Graph!$G$1*1000)</f>
        <v>98701043</v>
      </c>
      <c r="AB350" s="2">
        <f t="shared" si="21"/>
        <v>420000</v>
      </c>
      <c r="AC350" s="2">
        <f t="shared" si="9"/>
        <v>35791665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278</v>
      </c>
      <c r="C351" s="7"/>
      <c r="D351" s="2" t="e">
        <f t="shared" si="12"/>
        <v>#N/A</v>
      </c>
      <c r="E351" s="2" t="e">
        <f t="shared" si="22"/>
        <v>#N/A</v>
      </c>
      <c r="F351" s="2">
        <v>1279627.2192643732</v>
      </c>
      <c r="G351" s="2">
        <f t="shared" si="23"/>
        <v>406261</v>
      </c>
      <c r="H351" s="2">
        <f t="shared" si="13"/>
        <v>130856739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1331635.3582605124</v>
      </c>
      <c r="Q351" s="2">
        <f>IF(P351&gt;Graph!$G$1*1000,Graph!$G$1*1000,P351)</f>
        <v>420000</v>
      </c>
      <c r="R351" s="2">
        <f t="shared" si="16"/>
        <v>135318969</v>
      </c>
      <c r="S351" s="2">
        <f t="shared" si="17"/>
        <v>406261</v>
      </c>
      <c r="T351" s="2">
        <f t="shared" si="18"/>
        <v>13739</v>
      </c>
      <c r="U351" s="2">
        <f t="shared" si="19"/>
        <v>420000</v>
      </c>
      <c r="V351" s="2">
        <f t="shared" si="28"/>
        <v>96730815</v>
      </c>
      <c r="W351" s="2">
        <f t="shared" si="20"/>
        <v>406261</v>
      </c>
      <c r="X351" s="2">
        <f t="shared" si="6"/>
        <v>13739</v>
      </c>
      <c r="Y351" s="2">
        <f t="shared" si="7"/>
        <v>38588153.999999993</v>
      </c>
      <c r="Z351" s="2" t="str">
        <f t="shared" si="8"/>
        <v>MEEP</v>
      </c>
      <c r="AA351" s="2">
        <f>IF(Z351="HERE",Y351,AA350+Graph!$G$1*1000)</f>
        <v>99121043</v>
      </c>
      <c r="AB351" s="2">
        <f t="shared" si="21"/>
        <v>420000</v>
      </c>
      <c r="AC351" s="2">
        <f t="shared" si="9"/>
        <v>35791665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279</v>
      </c>
      <c r="C352" s="7"/>
      <c r="D352" s="2" t="e">
        <f t="shared" si="12"/>
        <v>#N/A</v>
      </c>
      <c r="E352" s="2" t="e">
        <f t="shared" si="22"/>
        <v>#N/A</v>
      </c>
      <c r="F352" s="2">
        <v>1282661.244462505</v>
      </c>
      <c r="G352" s="2">
        <f t="shared" si="23"/>
        <v>406261</v>
      </c>
      <c r="H352" s="2">
        <f t="shared" si="13"/>
        <v>131263000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1334829.7174354792</v>
      </c>
      <c r="Q352" s="2">
        <f>IF(P352&gt;Graph!$G$1*1000,Graph!$G$1*1000,P352)</f>
        <v>420000</v>
      </c>
      <c r="R352" s="2">
        <f t="shared" si="16"/>
        <v>135738969</v>
      </c>
      <c r="S352" s="2">
        <f t="shared" si="17"/>
        <v>406261</v>
      </c>
      <c r="T352" s="2">
        <f t="shared" si="18"/>
        <v>13739</v>
      </c>
      <c r="U352" s="2">
        <f t="shared" si="19"/>
        <v>420000</v>
      </c>
      <c r="V352" s="2">
        <f t="shared" si="28"/>
        <v>97137076</v>
      </c>
      <c r="W352" s="2">
        <f t="shared" si="20"/>
        <v>406261</v>
      </c>
      <c r="X352" s="2">
        <f t="shared" si="6"/>
        <v>13739</v>
      </c>
      <c r="Y352" s="2">
        <f t="shared" si="7"/>
        <v>38601892.999999993</v>
      </c>
      <c r="Z352" s="2" t="str">
        <f t="shared" si="8"/>
        <v>MEEP</v>
      </c>
      <c r="AA352" s="2">
        <f>IF(Z352="HERE",Y352,AA351+Graph!$G$1*1000)</f>
        <v>99541043</v>
      </c>
      <c r="AB352" s="2">
        <f t="shared" si="21"/>
        <v>420000</v>
      </c>
      <c r="AC352" s="2">
        <f t="shared" si="9"/>
        <v>35791665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280</v>
      </c>
      <c r="C353" s="7"/>
      <c r="D353" s="2" t="e">
        <f t="shared" si="12"/>
        <v>#N/A</v>
      </c>
      <c r="E353" s="2" t="e">
        <f t="shared" si="22"/>
        <v>#N/A</v>
      </c>
      <c r="F353" s="2">
        <v>1285695.2696606368</v>
      </c>
      <c r="G353" s="2">
        <f t="shared" si="23"/>
        <v>406261</v>
      </c>
      <c r="H353" s="2">
        <f t="shared" si="13"/>
        <v>131669261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1338024.076610446</v>
      </c>
      <c r="Q353" s="2">
        <f>IF(P353&gt;Graph!$G$1*1000,Graph!$G$1*1000,P353)</f>
        <v>420000</v>
      </c>
      <c r="R353" s="2">
        <f t="shared" si="16"/>
        <v>136158969</v>
      </c>
      <c r="S353" s="2">
        <f t="shared" si="17"/>
        <v>406261</v>
      </c>
      <c r="T353" s="2">
        <f t="shared" si="18"/>
        <v>13739</v>
      </c>
      <c r="U353" s="2">
        <f t="shared" si="19"/>
        <v>420000</v>
      </c>
      <c r="V353" s="2">
        <f t="shared" si="28"/>
        <v>97543337</v>
      </c>
      <c r="W353" s="2">
        <f t="shared" si="20"/>
        <v>406261</v>
      </c>
      <c r="X353" s="2">
        <f t="shared" si="6"/>
        <v>13739</v>
      </c>
      <c r="Y353" s="2">
        <f t="shared" si="7"/>
        <v>38615631.999999993</v>
      </c>
      <c r="Z353" s="2" t="str">
        <f t="shared" si="8"/>
        <v>MEEP</v>
      </c>
      <c r="AA353" s="2">
        <f>IF(Z353="HERE",Y353,AA352+Graph!$G$1*1000)</f>
        <v>99961043</v>
      </c>
      <c r="AB353" s="2">
        <f t="shared" si="21"/>
        <v>420000</v>
      </c>
      <c r="AC353" s="2">
        <f t="shared" si="9"/>
        <v>35791665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281</v>
      </c>
      <c r="C354" s="7"/>
      <c r="D354" s="2" t="e">
        <f t="shared" si="12"/>
        <v>#N/A</v>
      </c>
      <c r="E354" s="2" t="e">
        <f t="shared" si="22"/>
        <v>#N/A</v>
      </c>
      <c r="F354" s="2">
        <v>1288729.2948587686</v>
      </c>
      <c r="G354" s="2">
        <f t="shared" si="23"/>
        <v>406261</v>
      </c>
      <c r="H354" s="2">
        <f t="shared" si="13"/>
        <v>132075522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1341218.4357854128</v>
      </c>
      <c r="Q354" s="2">
        <f>IF(P354&gt;Graph!$G$1*1000,Graph!$G$1*1000,P354)</f>
        <v>420000</v>
      </c>
      <c r="R354" s="2">
        <f t="shared" si="16"/>
        <v>136578969</v>
      </c>
      <c r="S354" s="2">
        <f t="shared" si="17"/>
        <v>406261</v>
      </c>
      <c r="T354" s="2">
        <f t="shared" si="18"/>
        <v>13739</v>
      </c>
      <c r="U354" s="2">
        <f t="shared" si="19"/>
        <v>420000</v>
      </c>
      <c r="V354" s="2">
        <f t="shared" si="28"/>
        <v>97949598</v>
      </c>
      <c r="W354" s="2">
        <f t="shared" si="20"/>
        <v>406261</v>
      </c>
      <c r="X354" s="2">
        <f t="shared" si="6"/>
        <v>13739</v>
      </c>
      <c r="Y354" s="2">
        <f t="shared" si="7"/>
        <v>38629370.999999993</v>
      </c>
      <c r="Z354" s="2" t="str">
        <f t="shared" si="8"/>
        <v>MEEP</v>
      </c>
      <c r="AA354" s="2">
        <f>IF(Z354="HERE",Y354,AA353+Graph!$G$1*1000)</f>
        <v>100381043</v>
      </c>
      <c r="AB354" s="2">
        <f t="shared" si="21"/>
        <v>420000</v>
      </c>
      <c r="AC354" s="2">
        <f t="shared" si="9"/>
        <v>35791665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282</v>
      </c>
      <c r="C355" s="7"/>
      <c r="D355" s="2" t="e">
        <f t="shared" si="12"/>
        <v>#N/A</v>
      </c>
      <c r="E355" s="2" t="e">
        <f t="shared" si="22"/>
        <v>#N/A</v>
      </c>
      <c r="F355" s="2">
        <v>1291763.3200569004</v>
      </c>
      <c r="G355" s="2">
        <f t="shared" si="23"/>
        <v>406261</v>
      </c>
      <c r="H355" s="2">
        <f t="shared" si="13"/>
        <v>132481783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1344412.7949603796</v>
      </c>
      <c r="Q355" s="2">
        <f>IF(P355&gt;Graph!$G$1*1000,Graph!$G$1*1000,P355)</f>
        <v>420000</v>
      </c>
      <c r="R355" s="2">
        <f t="shared" si="16"/>
        <v>136998969</v>
      </c>
      <c r="S355" s="2">
        <f t="shared" si="17"/>
        <v>406261</v>
      </c>
      <c r="T355" s="2">
        <f t="shared" si="18"/>
        <v>13739</v>
      </c>
      <c r="U355" s="2">
        <f t="shared" si="19"/>
        <v>420000</v>
      </c>
      <c r="V355" s="2">
        <f t="shared" si="28"/>
        <v>98355859</v>
      </c>
      <c r="W355" s="2">
        <f t="shared" si="20"/>
        <v>406261</v>
      </c>
      <c r="X355" s="2">
        <f t="shared" si="6"/>
        <v>13739</v>
      </c>
      <c r="Y355" s="2">
        <f t="shared" si="7"/>
        <v>38643109.999999993</v>
      </c>
      <c r="Z355" s="2" t="str">
        <f t="shared" si="8"/>
        <v>MEEP</v>
      </c>
      <c r="AA355" s="2">
        <f>IF(Z355="HERE",Y355,AA354+Graph!$G$1*1000)</f>
        <v>100801043</v>
      </c>
      <c r="AB355" s="2">
        <f t="shared" si="21"/>
        <v>420000</v>
      </c>
      <c r="AC355" s="2">
        <f t="shared" si="9"/>
        <v>35791665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283</v>
      </c>
      <c r="C356" s="7"/>
      <c r="D356" s="2" t="e">
        <f t="shared" si="12"/>
        <v>#N/A</v>
      </c>
      <c r="E356" s="2" t="e">
        <f t="shared" si="22"/>
        <v>#N/A</v>
      </c>
      <c r="F356" s="2">
        <v>1294797.3452550322</v>
      </c>
      <c r="G356" s="2">
        <f t="shared" si="23"/>
        <v>406261</v>
      </c>
      <c r="H356" s="2">
        <f t="shared" si="13"/>
        <v>132888044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1347607.1541353464</v>
      </c>
      <c r="Q356" s="2">
        <f>IF(P356&gt;Graph!$G$1*1000,Graph!$G$1*1000,P356)</f>
        <v>420000</v>
      </c>
      <c r="R356" s="2">
        <f t="shared" si="16"/>
        <v>137418969</v>
      </c>
      <c r="S356" s="2">
        <f t="shared" si="17"/>
        <v>406261</v>
      </c>
      <c r="T356" s="2">
        <f t="shared" si="18"/>
        <v>13739</v>
      </c>
      <c r="U356" s="2">
        <f t="shared" si="19"/>
        <v>420000</v>
      </c>
      <c r="V356" s="2">
        <f t="shared" si="28"/>
        <v>98762120</v>
      </c>
      <c r="W356" s="2">
        <f t="shared" si="20"/>
        <v>406261</v>
      </c>
      <c r="X356" s="2">
        <f t="shared" si="6"/>
        <v>13739</v>
      </c>
      <c r="Y356" s="2">
        <f t="shared" si="7"/>
        <v>38656848.999999993</v>
      </c>
      <c r="Z356" s="2" t="str">
        <f t="shared" si="8"/>
        <v>MEEP</v>
      </c>
      <c r="AA356" s="2">
        <f>IF(Z356="HERE",Y356,AA355+Graph!$G$1*1000)</f>
        <v>101221043</v>
      </c>
      <c r="AB356" s="2">
        <f t="shared" si="21"/>
        <v>420000</v>
      </c>
      <c r="AC356" s="2">
        <f t="shared" si="9"/>
        <v>35791665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284</v>
      </c>
      <c r="C357" s="7"/>
      <c r="D357" s="2" t="e">
        <f t="shared" si="12"/>
        <v>#N/A</v>
      </c>
      <c r="E357" s="2" t="e">
        <f t="shared" si="22"/>
        <v>#N/A</v>
      </c>
      <c r="F357" s="2">
        <v>1297831.370453164</v>
      </c>
      <c r="G357" s="2">
        <f t="shared" si="23"/>
        <v>406261</v>
      </c>
      <c r="H357" s="2">
        <f t="shared" si="13"/>
        <v>133294305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1350801.5133103132</v>
      </c>
      <c r="Q357" s="2">
        <f>IF(P357&gt;Graph!$G$1*1000,Graph!$G$1*1000,P357)</f>
        <v>420000</v>
      </c>
      <c r="R357" s="2">
        <f t="shared" si="16"/>
        <v>137838969</v>
      </c>
      <c r="S357" s="2">
        <f t="shared" si="17"/>
        <v>406261</v>
      </c>
      <c r="T357" s="2">
        <f t="shared" si="18"/>
        <v>13739</v>
      </c>
      <c r="U357" s="2">
        <f t="shared" si="19"/>
        <v>420000</v>
      </c>
      <c r="V357" s="2">
        <f t="shared" si="28"/>
        <v>99168381</v>
      </c>
      <c r="W357" s="2">
        <f t="shared" si="20"/>
        <v>406261</v>
      </c>
      <c r="X357" s="2">
        <f t="shared" si="6"/>
        <v>13739</v>
      </c>
      <c r="Y357" s="2">
        <f t="shared" si="7"/>
        <v>38670587.999999993</v>
      </c>
      <c r="Z357" s="2" t="str">
        <f t="shared" si="8"/>
        <v>MEEP</v>
      </c>
      <c r="AA357" s="2">
        <f>IF(Z357="HERE",Y357,AA356+Graph!$G$1*1000)</f>
        <v>101641043</v>
      </c>
      <c r="AB357" s="2">
        <f t="shared" si="21"/>
        <v>420000</v>
      </c>
      <c r="AC357" s="2">
        <f t="shared" si="9"/>
        <v>35791665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285</v>
      </c>
      <c r="C358" s="7"/>
      <c r="D358" s="2" t="e">
        <f t="shared" si="12"/>
        <v>#N/A</v>
      </c>
      <c r="E358" s="2" t="e">
        <f t="shared" si="22"/>
        <v>#N/A</v>
      </c>
      <c r="F358" s="2">
        <v>1300865.3956512958</v>
      </c>
      <c r="G358" s="2">
        <f t="shared" si="23"/>
        <v>406261</v>
      </c>
      <c r="H358" s="2">
        <f t="shared" si="13"/>
        <v>133700566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1353995.87248528</v>
      </c>
      <c r="Q358" s="2">
        <f>IF(P358&gt;Graph!$G$1*1000,Graph!$G$1*1000,P358)</f>
        <v>420000</v>
      </c>
      <c r="R358" s="2">
        <f t="shared" si="16"/>
        <v>138258969</v>
      </c>
      <c r="S358" s="2">
        <f t="shared" si="17"/>
        <v>406261</v>
      </c>
      <c r="T358" s="2">
        <f t="shared" si="18"/>
        <v>13739</v>
      </c>
      <c r="U358" s="2">
        <f t="shared" si="19"/>
        <v>420000</v>
      </c>
      <c r="V358" s="2">
        <f t="shared" si="28"/>
        <v>99574642</v>
      </c>
      <c r="W358" s="2">
        <f t="shared" si="20"/>
        <v>406261</v>
      </c>
      <c r="X358" s="2">
        <f t="shared" si="6"/>
        <v>13739</v>
      </c>
      <c r="Y358" s="2">
        <f t="shared" si="7"/>
        <v>38684326.999999993</v>
      </c>
      <c r="Z358" s="2" t="str">
        <f t="shared" si="8"/>
        <v>MEEP</v>
      </c>
      <c r="AA358" s="2">
        <f>IF(Z358="HERE",Y358,AA357+Graph!$G$1*1000)</f>
        <v>102061043</v>
      </c>
      <c r="AB358" s="2">
        <f t="shared" si="21"/>
        <v>420000</v>
      </c>
      <c r="AC358" s="2">
        <f t="shared" si="9"/>
        <v>35791665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286</v>
      </c>
      <c r="C359" s="7"/>
      <c r="D359" s="2" t="e">
        <f t="shared" si="12"/>
        <v>#N/A</v>
      </c>
      <c r="E359" s="2" t="e">
        <f t="shared" si="22"/>
        <v>#N/A</v>
      </c>
      <c r="F359" s="2">
        <v>1303899.4208494276</v>
      </c>
      <c r="G359" s="2">
        <f t="shared" si="23"/>
        <v>406261</v>
      </c>
      <c r="H359" s="2">
        <f t="shared" si="13"/>
        <v>134106827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1357190.2316602468</v>
      </c>
      <c r="Q359" s="2">
        <f>IF(P359&gt;Graph!$G$1*1000,Graph!$G$1*1000,P359)</f>
        <v>420000</v>
      </c>
      <c r="R359" s="2">
        <f t="shared" si="16"/>
        <v>138678969</v>
      </c>
      <c r="S359" s="2">
        <f t="shared" si="17"/>
        <v>406261</v>
      </c>
      <c r="T359" s="2">
        <f t="shared" si="18"/>
        <v>13739</v>
      </c>
      <c r="U359" s="2">
        <f t="shared" si="19"/>
        <v>420000</v>
      </c>
      <c r="V359" s="2">
        <f t="shared" si="28"/>
        <v>99980903</v>
      </c>
      <c r="W359" s="2">
        <f t="shared" si="20"/>
        <v>406261</v>
      </c>
      <c r="X359" s="2">
        <f t="shared" si="6"/>
        <v>13739</v>
      </c>
      <c r="Y359" s="2">
        <f t="shared" si="7"/>
        <v>38698065.999999993</v>
      </c>
      <c r="Z359" s="2" t="str">
        <f t="shared" si="8"/>
        <v>MEEP</v>
      </c>
      <c r="AA359" s="2">
        <f>IF(Z359="HERE",Y359,AA358+Graph!$G$1*1000)</f>
        <v>102481043</v>
      </c>
      <c r="AB359" s="2">
        <f t="shared" si="21"/>
        <v>420000</v>
      </c>
      <c r="AC359" s="2">
        <f t="shared" si="9"/>
        <v>35791665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287</v>
      </c>
      <c r="C360" s="7"/>
      <c r="D360" s="2" t="e">
        <f t="shared" si="12"/>
        <v>#N/A</v>
      </c>
      <c r="E360" s="2" t="e">
        <f t="shared" si="22"/>
        <v>#N/A</v>
      </c>
      <c r="F360" s="2">
        <v>1306933.4460475594</v>
      </c>
      <c r="G360" s="2">
        <f t="shared" si="23"/>
        <v>406261</v>
      </c>
      <c r="H360" s="2">
        <f t="shared" si="13"/>
        <v>134513088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1360384.5908352137</v>
      </c>
      <c r="Q360" s="2">
        <f>IF(P360&gt;Graph!$G$1*1000,Graph!$G$1*1000,P360)</f>
        <v>420000</v>
      </c>
      <c r="R360" s="2">
        <f t="shared" si="16"/>
        <v>139098969</v>
      </c>
      <c r="S360" s="2">
        <f t="shared" si="17"/>
        <v>406261</v>
      </c>
      <c r="T360" s="2">
        <f t="shared" si="18"/>
        <v>13739</v>
      </c>
      <c r="U360" s="2">
        <f t="shared" si="19"/>
        <v>420000</v>
      </c>
      <c r="V360" s="2">
        <f t="shared" si="28"/>
        <v>100387164</v>
      </c>
      <c r="W360" s="2">
        <f t="shared" si="20"/>
        <v>406261</v>
      </c>
      <c r="X360" s="2">
        <f t="shared" si="6"/>
        <v>13739</v>
      </c>
      <c r="Y360" s="2">
        <f t="shared" si="7"/>
        <v>38711804.999999993</v>
      </c>
      <c r="Z360" s="2" t="str">
        <f t="shared" si="8"/>
        <v>MEEP</v>
      </c>
      <c r="AA360" s="2">
        <f>IF(Z360="HERE",Y360,AA359+Graph!$G$1*1000)</f>
        <v>102901043</v>
      </c>
      <c r="AB360" s="2">
        <f t="shared" si="21"/>
        <v>420000</v>
      </c>
      <c r="AC360" s="2">
        <f t="shared" si="9"/>
        <v>35791665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288</v>
      </c>
      <c r="C361" s="7"/>
      <c r="D361" s="2" t="e">
        <f t="shared" si="12"/>
        <v>#N/A</v>
      </c>
      <c r="E361" s="2" t="e">
        <f t="shared" si="22"/>
        <v>#N/A</v>
      </c>
      <c r="F361" s="2">
        <v>1309967.4712456912</v>
      </c>
      <c r="G361" s="2">
        <f t="shared" si="23"/>
        <v>406261</v>
      </c>
      <c r="H361" s="2">
        <f t="shared" si="13"/>
        <v>134919349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1363578.9500101805</v>
      </c>
      <c r="Q361" s="2">
        <f>IF(P361&gt;Graph!$G$1*1000,Graph!$G$1*1000,P361)</f>
        <v>420000</v>
      </c>
      <c r="R361" s="2">
        <f t="shared" si="16"/>
        <v>139518969</v>
      </c>
      <c r="S361" s="2">
        <f t="shared" si="17"/>
        <v>406261</v>
      </c>
      <c r="T361" s="2">
        <f t="shared" si="18"/>
        <v>13739</v>
      </c>
      <c r="U361" s="2">
        <f t="shared" si="19"/>
        <v>420000</v>
      </c>
      <c r="V361" s="2">
        <f t="shared" si="28"/>
        <v>100793425</v>
      </c>
      <c r="W361" s="2">
        <f t="shared" si="20"/>
        <v>406261</v>
      </c>
      <c r="X361" s="2">
        <f t="shared" si="6"/>
        <v>13739</v>
      </c>
      <c r="Y361" s="2">
        <f t="shared" si="7"/>
        <v>38725543.999999993</v>
      </c>
      <c r="Z361" s="2" t="str">
        <f t="shared" si="8"/>
        <v>MEEP</v>
      </c>
      <c r="AA361" s="2">
        <f>IF(Z361="HERE",Y361,AA360+Graph!$G$1*1000)</f>
        <v>103321043</v>
      </c>
      <c r="AB361" s="2">
        <f t="shared" si="21"/>
        <v>420000</v>
      </c>
      <c r="AC361" s="2">
        <f t="shared" si="9"/>
        <v>35791665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289</v>
      </c>
      <c r="C362" s="7"/>
      <c r="D362" s="2" t="e">
        <f t="shared" si="12"/>
        <v>#N/A</v>
      </c>
      <c r="E362" s="2" t="e">
        <f t="shared" si="22"/>
        <v>#N/A</v>
      </c>
      <c r="F362" s="2">
        <v>1313001.496443823</v>
      </c>
      <c r="G362" s="2">
        <f t="shared" si="23"/>
        <v>406261</v>
      </c>
      <c r="H362" s="2">
        <f t="shared" si="13"/>
        <v>135325610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1366773.3091851473</v>
      </c>
      <c r="Q362" s="2">
        <f>IF(P362&gt;Graph!$G$1*1000,Graph!$G$1*1000,P362)</f>
        <v>420000</v>
      </c>
      <c r="R362" s="2">
        <f t="shared" si="16"/>
        <v>139938969</v>
      </c>
      <c r="S362" s="2">
        <f t="shared" si="17"/>
        <v>406261</v>
      </c>
      <c r="T362" s="2">
        <f t="shared" si="18"/>
        <v>13739</v>
      </c>
      <c r="U362" s="2">
        <f t="shared" si="19"/>
        <v>420000</v>
      </c>
      <c r="V362" s="2">
        <f t="shared" si="28"/>
        <v>101199686</v>
      </c>
      <c r="W362" s="2">
        <f t="shared" si="20"/>
        <v>406261</v>
      </c>
      <c r="X362" s="2">
        <f t="shared" si="6"/>
        <v>13739</v>
      </c>
      <c r="Y362" s="2">
        <f t="shared" si="7"/>
        <v>38739282.999999993</v>
      </c>
      <c r="Z362" s="2" t="str">
        <f t="shared" si="8"/>
        <v>MEEP</v>
      </c>
      <c r="AA362" s="2">
        <f>IF(Z362="HERE",Y362,AA361+Graph!$G$1*1000)</f>
        <v>103741043</v>
      </c>
      <c r="AB362" s="2">
        <f t="shared" si="21"/>
        <v>420000</v>
      </c>
      <c r="AC362" s="2">
        <f t="shared" si="9"/>
        <v>35791665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290</v>
      </c>
      <c r="C363" s="7"/>
      <c r="D363" s="2" t="e">
        <f t="shared" si="12"/>
        <v>#N/A</v>
      </c>
      <c r="E363" s="2" t="e">
        <f t="shared" si="22"/>
        <v>#N/A</v>
      </c>
      <c r="F363" s="2">
        <v>1316035.5216419548</v>
      </c>
      <c r="G363" s="2">
        <f t="shared" si="23"/>
        <v>406261</v>
      </c>
      <c r="H363" s="2">
        <f t="shared" si="13"/>
        <v>135731871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1369967.6683600843</v>
      </c>
      <c r="Q363" s="2">
        <f>IF(P363&gt;Graph!$G$1*1000,Graph!$G$1*1000,P363)</f>
        <v>420000</v>
      </c>
      <c r="R363" s="2">
        <f t="shared" si="16"/>
        <v>140358969</v>
      </c>
      <c r="S363" s="2">
        <f t="shared" si="17"/>
        <v>406261</v>
      </c>
      <c r="T363" s="2">
        <f t="shared" si="18"/>
        <v>13739</v>
      </c>
      <c r="U363" s="2">
        <f t="shared" si="19"/>
        <v>420000</v>
      </c>
      <c r="V363" s="2">
        <f t="shared" si="28"/>
        <v>101605947</v>
      </c>
      <c r="W363" s="2">
        <f t="shared" si="20"/>
        <v>406261</v>
      </c>
      <c r="X363" s="2">
        <f t="shared" si="6"/>
        <v>13739</v>
      </c>
      <c r="Y363" s="2">
        <f t="shared" si="7"/>
        <v>38753021.999999993</v>
      </c>
      <c r="Z363" s="2" t="str">
        <f t="shared" si="8"/>
        <v>MEEP</v>
      </c>
      <c r="AA363" s="2">
        <f>IF(Z363="HERE",Y363,AA362+Graph!$G$1*1000)</f>
        <v>104161043</v>
      </c>
      <c r="AB363" s="2">
        <f t="shared" si="21"/>
        <v>420000</v>
      </c>
      <c r="AC363" s="2">
        <f t="shared" si="9"/>
        <v>35791665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291</v>
      </c>
      <c r="C364" s="7"/>
      <c r="D364" s="2" t="e">
        <f t="shared" si="12"/>
        <v>#N/A</v>
      </c>
      <c r="E364" s="2" t="e">
        <f t="shared" si="22"/>
        <v>#N/A</v>
      </c>
      <c r="F364" s="2">
        <v>1319069.5468400866</v>
      </c>
      <c r="G364" s="2">
        <f t="shared" si="23"/>
        <v>406261</v>
      </c>
      <c r="H364" s="2">
        <f t="shared" si="13"/>
        <v>136138132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1373162.0275350511</v>
      </c>
      <c r="Q364" s="2">
        <f>IF(P364&gt;Graph!$G$1*1000,Graph!$G$1*1000,P364)</f>
        <v>420000</v>
      </c>
      <c r="R364" s="2">
        <f t="shared" si="16"/>
        <v>140778969</v>
      </c>
      <c r="S364" s="2">
        <f t="shared" si="17"/>
        <v>406261</v>
      </c>
      <c r="T364" s="2">
        <f t="shared" si="18"/>
        <v>13739</v>
      </c>
      <c r="U364" s="2">
        <f t="shared" si="19"/>
        <v>420000</v>
      </c>
      <c r="V364" s="2">
        <f t="shared" si="28"/>
        <v>102012208</v>
      </c>
      <c r="W364" s="2">
        <f t="shared" si="20"/>
        <v>406261</v>
      </c>
      <c r="X364" s="2">
        <f t="shared" si="6"/>
        <v>13739</v>
      </c>
      <c r="Y364" s="2">
        <f t="shared" si="7"/>
        <v>38766760.999999993</v>
      </c>
      <c r="Z364" s="2" t="str">
        <f t="shared" si="8"/>
        <v>MEEP</v>
      </c>
      <c r="AA364" s="2">
        <f>IF(Z364="HERE",Y364,AA363+Graph!$G$1*1000)</f>
        <v>104581043</v>
      </c>
      <c r="AB364" s="2">
        <f t="shared" si="21"/>
        <v>420000</v>
      </c>
      <c r="AC364" s="2">
        <f t="shared" si="9"/>
        <v>35791665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292</v>
      </c>
      <c r="C365" s="7"/>
      <c r="D365" s="2" t="e">
        <f t="shared" si="12"/>
        <v>#N/A</v>
      </c>
      <c r="E365" s="2" t="e">
        <f t="shared" si="22"/>
        <v>#N/A</v>
      </c>
      <c r="F365" s="2">
        <v>1322103.5720382184</v>
      </c>
      <c r="G365" s="2">
        <f t="shared" si="23"/>
        <v>406261</v>
      </c>
      <c r="H365" s="2">
        <f t="shared" si="13"/>
        <v>136544393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1376356.3867100179</v>
      </c>
      <c r="Q365" s="2">
        <f>IF(P365&gt;Graph!$G$1*1000,Graph!$G$1*1000,P365)</f>
        <v>420000</v>
      </c>
      <c r="R365" s="2">
        <f t="shared" si="16"/>
        <v>141198969</v>
      </c>
      <c r="S365" s="2">
        <f t="shared" si="17"/>
        <v>406261</v>
      </c>
      <c r="T365" s="2">
        <f t="shared" si="18"/>
        <v>13739</v>
      </c>
      <c r="U365" s="2">
        <f t="shared" si="19"/>
        <v>420000</v>
      </c>
      <c r="V365" s="2">
        <f t="shared" si="28"/>
        <v>102418469</v>
      </c>
      <c r="W365" s="2">
        <f t="shared" si="20"/>
        <v>406261</v>
      </c>
      <c r="X365" s="2">
        <f t="shared" si="6"/>
        <v>13739</v>
      </c>
      <c r="Y365" s="2">
        <f t="shared" si="7"/>
        <v>38780499.999999993</v>
      </c>
      <c r="Z365" s="2" t="str">
        <f t="shared" si="8"/>
        <v>MEEP</v>
      </c>
      <c r="AA365" s="2">
        <f>IF(Z365="HERE",Y365,AA364+Graph!$G$1*1000)</f>
        <v>105001043</v>
      </c>
      <c r="AB365" s="2">
        <f t="shared" si="21"/>
        <v>420000</v>
      </c>
      <c r="AC365" s="2">
        <f t="shared" si="9"/>
        <v>35791665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293</v>
      </c>
      <c r="C366" s="7"/>
      <c r="D366" s="2" t="e">
        <f t="shared" si="12"/>
        <v>#N/A</v>
      </c>
      <c r="E366" s="2" t="e">
        <f t="shared" si="22"/>
        <v>#N/A</v>
      </c>
      <c r="F366" s="2">
        <v>1325137.5972363502</v>
      </c>
      <c r="G366" s="2">
        <f t="shared" si="23"/>
        <v>406261</v>
      </c>
      <c r="H366" s="2">
        <f t="shared" si="13"/>
        <v>136950654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1379550.7458849847</v>
      </c>
      <c r="Q366" s="2">
        <f>IF(P366&gt;Graph!$G$1*1000,Graph!$G$1*1000,P366)</f>
        <v>420000</v>
      </c>
      <c r="R366" s="2">
        <f t="shared" si="16"/>
        <v>141618969</v>
      </c>
      <c r="S366" s="2">
        <f t="shared" si="17"/>
        <v>406261</v>
      </c>
      <c r="T366" s="2">
        <f t="shared" si="18"/>
        <v>13739</v>
      </c>
      <c r="U366" s="2">
        <f t="shared" si="19"/>
        <v>420000</v>
      </c>
      <c r="V366" s="2">
        <f t="shared" si="28"/>
        <v>102824730</v>
      </c>
      <c r="W366" s="2">
        <f t="shared" si="20"/>
        <v>406261</v>
      </c>
      <c r="X366" s="2">
        <f t="shared" si="6"/>
        <v>13739</v>
      </c>
      <c r="Y366" s="2">
        <f t="shared" si="7"/>
        <v>38794238.999999993</v>
      </c>
      <c r="Z366" s="2" t="str">
        <f t="shared" si="8"/>
        <v>MEEP</v>
      </c>
      <c r="AA366" s="2">
        <f>IF(Z366="HERE",Y366,AA365+Graph!$G$1*1000)</f>
        <v>105421043</v>
      </c>
      <c r="AB366" s="2">
        <f t="shared" si="21"/>
        <v>420000</v>
      </c>
      <c r="AC366" s="2">
        <f t="shared" si="9"/>
        <v>35791665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294</v>
      </c>
      <c r="C367" s="7"/>
      <c r="D367" s="2" t="e">
        <f t="shared" si="12"/>
        <v>#N/A</v>
      </c>
      <c r="E367" s="2" t="e">
        <f t="shared" si="22"/>
        <v>#N/A</v>
      </c>
      <c r="F367" s="2">
        <v>1328171.622434482</v>
      </c>
      <c r="G367" s="2">
        <f t="shared" si="23"/>
        <v>406261</v>
      </c>
      <c r="H367" s="2">
        <f t="shared" si="13"/>
        <v>137356915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1382745.1050599515</v>
      </c>
      <c r="Q367" s="2">
        <f>IF(P367&gt;Graph!$G$1*1000,Graph!$G$1*1000,P367)</f>
        <v>420000</v>
      </c>
      <c r="R367" s="2">
        <f t="shared" si="16"/>
        <v>142038969</v>
      </c>
      <c r="S367" s="2">
        <f t="shared" si="17"/>
        <v>406261</v>
      </c>
      <c r="T367" s="2">
        <f t="shared" si="18"/>
        <v>13739</v>
      </c>
      <c r="U367" s="2">
        <f t="shared" si="19"/>
        <v>420000</v>
      </c>
      <c r="V367" s="2">
        <f t="shared" si="28"/>
        <v>103230991</v>
      </c>
      <c r="W367" s="2">
        <f t="shared" si="20"/>
        <v>406261</v>
      </c>
      <c r="X367" s="2">
        <f t="shared" si="6"/>
        <v>13739</v>
      </c>
      <c r="Y367" s="2">
        <f t="shared" si="7"/>
        <v>38807977.999999993</v>
      </c>
      <c r="Z367" s="2" t="str">
        <f t="shared" si="8"/>
        <v>MEEP</v>
      </c>
      <c r="AA367" s="2">
        <f>IF(Z367="HERE",Y367,AA366+Graph!$G$1*1000)</f>
        <v>105841043</v>
      </c>
      <c r="AB367" s="2">
        <f t="shared" si="21"/>
        <v>420000</v>
      </c>
      <c r="AC367" s="2">
        <f t="shared" si="9"/>
        <v>35791665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295</v>
      </c>
      <c r="C368" s="7"/>
      <c r="D368" s="2" t="e">
        <f t="shared" si="12"/>
        <v>#N/A</v>
      </c>
      <c r="E368" s="2" t="e">
        <f t="shared" si="22"/>
        <v>#N/A</v>
      </c>
      <c r="F368" s="2">
        <v>1331205.6476326138</v>
      </c>
      <c r="G368" s="2">
        <f t="shared" si="23"/>
        <v>406261</v>
      </c>
      <c r="H368" s="2">
        <f t="shared" si="13"/>
        <v>137763176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1385939.4642349184</v>
      </c>
      <c r="Q368" s="2">
        <f>IF(P368&gt;Graph!$G$1*1000,Graph!$G$1*1000,P368)</f>
        <v>420000</v>
      </c>
      <c r="R368" s="2">
        <f t="shared" si="16"/>
        <v>142458969</v>
      </c>
      <c r="S368" s="2">
        <f t="shared" si="17"/>
        <v>406261</v>
      </c>
      <c r="T368" s="2">
        <f t="shared" si="18"/>
        <v>13739</v>
      </c>
      <c r="U368" s="2">
        <f t="shared" si="19"/>
        <v>420000</v>
      </c>
      <c r="V368" s="2">
        <f t="shared" si="28"/>
        <v>103637252</v>
      </c>
      <c r="W368" s="2">
        <f t="shared" si="20"/>
        <v>406261</v>
      </c>
      <c r="X368" s="2">
        <f t="shared" si="6"/>
        <v>13739</v>
      </c>
      <c r="Y368" s="2">
        <f t="shared" si="7"/>
        <v>38821716.999999993</v>
      </c>
      <c r="Z368" s="2" t="str">
        <f t="shared" si="8"/>
        <v>MEEP</v>
      </c>
      <c r="AA368" s="2">
        <f>IF(Z368="HERE",Y368,AA367+Graph!$G$1*1000)</f>
        <v>106261043</v>
      </c>
      <c r="AB368" s="2">
        <f t="shared" si="21"/>
        <v>420000</v>
      </c>
      <c r="AC368" s="2">
        <f t="shared" si="9"/>
        <v>35791665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296</v>
      </c>
      <c r="C369" s="7"/>
      <c r="D369" s="2" t="e">
        <f t="shared" si="12"/>
        <v>#N/A</v>
      </c>
      <c r="E369" s="2" t="e">
        <f t="shared" si="22"/>
        <v>#N/A</v>
      </c>
      <c r="F369" s="2">
        <v>1334239.6728307456</v>
      </c>
      <c r="G369" s="2">
        <f t="shared" si="23"/>
        <v>406261</v>
      </c>
      <c r="H369" s="2">
        <f t="shared" si="13"/>
        <v>138169437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1389133.8234098852</v>
      </c>
      <c r="Q369" s="2">
        <f>IF(P369&gt;Graph!$G$1*1000,Graph!$G$1*1000,P369)</f>
        <v>420000</v>
      </c>
      <c r="R369" s="2">
        <f t="shared" si="16"/>
        <v>142878969</v>
      </c>
      <c r="S369" s="2">
        <f t="shared" si="17"/>
        <v>406261</v>
      </c>
      <c r="T369" s="2">
        <f t="shared" si="18"/>
        <v>13739</v>
      </c>
      <c r="U369" s="2">
        <f t="shared" si="19"/>
        <v>420000</v>
      </c>
      <c r="V369" s="2">
        <f t="shared" si="28"/>
        <v>104043513</v>
      </c>
      <c r="W369" s="2">
        <f t="shared" si="20"/>
        <v>406261</v>
      </c>
      <c r="X369" s="2">
        <f t="shared" si="6"/>
        <v>13739</v>
      </c>
      <c r="Y369" s="2">
        <f t="shared" si="7"/>
        <v>38835455.999999993</v>
      </c>
      <c r="Z369" s="2" t="str">
        <f t="shared" si="8"/>
        <v>MEEP</v>
      </c>
      <c r="AA369" s="2">
        <f>IF(Z369="HERE",Y369,AA368+Graph!$G$1*1000)</f>
        <v>106681043</v>
      </c>
      <c r="AB369" s="2">
        <f t="shared" si="21"/>
        <v>420000</v>
      </c>
      <c r="AC369" s="2">
        <f t="shared" si="9"/>
        <v>35791665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297</v>
      </c>
      <c r="C370" s="7"/>
      <c r="D370" s="2" t="e">
        <f t="shared" si="12"/>
        <v>#N/A</v>
      </c>
      <c r="E370" s="2" t="e">
        <f t="shared" si="22"/>
        <v>#N/A</v>
      </c>
      <c r="F370" s="2">
        <v>1337273.6980288774</v>
      </c>
      <c r="G370" s="2">
        <f t="shared" si="23"/>
        <v>406261</v>
      </c>
      <c r="H370" s="2">
        <f t="shared" si="13"/>
        <v>138575698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1392328.182584852</v>
      </c>
      <c r="Q370" s="2">
        <f>IF(P370&gt;Graph!$G$1*1000,Graph!$G$1*1000,P370)</f>
        <v>420000</v>
      </c>
      <c r="R370" s="2">
        <f t="shared" si="16"/>
        <v>143298969</v>
      </c>
      <c r="S370" s="2">
        <f t="shared" si="17"/>
        <v>406261</v>
      </c>
      <c r="T370" s="2">
        <f t="shared" si="18"/>
        <v>13739</v>
      </c>
      <c r="U370" s="2">
        <f t="shared" si="19"/>
        <v>420000</v>
      </c>
      <c r="V370" s="2">
        <f t="shared" si="28"/>
        <v>104449774</v>
      </c>
      <c r="W370" s="2">
        <f t="shared" si="20"/>
        <v>406261</v>
      </c>
      <c r="X370" s="2">
        <f t="shared" si="6"/>
        <v>13739</v>
      </c>
      <c r="Y370" s="2">
        <f t="shared" si="7"/>
        <v>38849194.999999993</v>
      </c>
      <c r="Z370" s="2" t="str">
        <f t="shared" si="8"/>
        <v>MEEP</v>
      </c>
      <c r="AA370" s="2">
        <f>IF(Z370="HERE",Y370,AA369+Graph!$G$1*1000)</f>
        <v>107101043</v>
      </c>
      <c r="AB370" s="2">
        <f t="shared" si="21"/>
        <v>420000</v>
      </c>
      <c r="AC370" s="2">
        <f t="shared" si="9"/>
        <v>35791665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298</v>
      </c>
      <c r="C371" s="7"/>
      <c r="D371" s="2" t="e">
        <f t="shared" si="12"/>
        <v>#N/A</v>
      </c>
      <c r="E371" s="2" t="e">
        <f t="shared" si="22"/>
        <v>#N/A</v>
      </c>
      <c r="F371" s="2">
        <v>1340307.7232270092</v>
      </c>
      <c r="G371" s="2">
        <f t="shared" si="23"/>
        <v>406261</v>
      </c>
      <c r="H371" s="2">
        <f t="shared" si="13"/>
        <v>138981959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1395522.5417598188</v>
      </c>
      <c r="Q371" s="2">
        <f>IF(P371&gt;Graph!$G$1*1000,Graph!$G$1*1000,P371)</f>
        <v>420000</v>
      </c>
      <c r="R371" s="2">
        <f t="shared" si="16"/>
        <v>143718969</v>
      </c>
      <c r="S371" s="2">
        <f t="shared" si="17"/>
        <v>406261</v>
      </c>
      <c r="T371" s="2">
        <f t="shared" si="18"/>
        <v>13739</v>
      </c>
      <c r="U371" s="2">
        <f t="shared" si="19"/>
        <v>420000</v>
      </c>
      <c r="V371" s="2">
        <f t="shared" si="28"/>
        <v>104856035</v>
      </c>
      <c r="W371" s="2">
        <f t="shared" si="20"/>
        <v>406261</v>
      </c>
      <c r="X371" s="2">
        <f t="shared" si="6"/>
        <v>13739</v>
      </c>
      <c r="Y371" s="2">
        <f t="shared" si="7"/>
        <v>38862933.999999993</v>
      </c>
      <c r="Z371" s="2" t="str">
        <f t="shared" si="8"/>
        <v>MEEP</v>
      </c>
      <c r="AA371" s="2">
        <f>IF(Z371="HERE",Y371,AA370+Graph!$G$1*1000)</f>
        <v>107521043</v>
      </c>
      <c r="AB371" s="2">
        <f t="shared" si="21"/>
        <v>420000</v>
      </c>
      <c r="AC371" s="2">
        <f t="shared" si="9"/>
        <v>35791665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299</v>
      </c>
      <c r="C372" s="7"/>
      <c r="D372" s="2" t="e">
        <f t="shared" si="12"/>
        <v>#N/A</v>
      </c>
      <c r="E372" s="2" t="e">
        <f t="shared" si="22"/>
        <v>#N/A</v>
      </c>
      <c r="F372" s="2">
        <v>1343341.748425141</v>
      </c>
      <c r="G372" s="2">
        <f t="shared" si="23"/>
        <v>406261</v>
      </c>
      <c r="H372" s="2">
        <f t="shared" si="13"/>
        <v>139388220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1398716.9009347856</v>
      </c>
      <c r="Q372" s="2">
        <f>IF(P372&gt;Graph!$G$1*1000,Graph!$G$1*1000,P372)</f>
        <v>420000</v>
      </c>
      <c r="R372" s="2">
        <f t="shared" si="16"/>
        <v>144138969</v>
      </c>
      <c r="S372" s="2">
        <f t="shared" si="17"/>
        <v>406261</v>
      </c>
      <c r="T372" s="2">
        <f t="shared" si="18"/>
        <v>13739</v>
      </c>
      <c r="U372" s="2">
        <f t="shared" si="19"/>
        <v>420000</v>
      </c>
      <c r="V372" s="2">
        <f t="shared" si="28"/>
        <v>105262296</v>
      </c>
      <c r="W372" s="2">
        <f t="shared" si="20"/>
        <v>406261</v>
      </c>
      <c r="X372" s="2">
        <f t="shared" si="6"/>
        <v>13739</v>
      </c>
      <c r="Y372" s="2">
        <f t="shared" si="7"/>
        <v>38876672.999999993</v>
      </c>
      <c r="Z372" s="2" t="str">
        <f t="shared" si="8"/>
        <v>MEEP</v>
      </c>
      <c r="AA372" s="2">
        <f>IF(Z372="HERE",Y372,AA371+Graph!$G$1*1000)</f>
        <v>107941043</v>
      </c>
      <c r="AB372" s="2">
        <f t="shared" si="21"/>
        <v>420000</v>
      </c>
      <c r="AC372" s="2">
        <f t="shared" si="9"/>
        <v>35791665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300</v>
      </c>
      <c r="C373" s="7"/>
      <c r="D373" s="2" t="e">
        <f t="shared" si="12"/>
        <v>#N/A</v>
      </c>
      <c r="E373" s="2" t="e">
        <f t="shared" si="22"/>
        <v>#N/A</v>
      </c>
      <c r="F373" s="2">
        <v>1346375.773623243</v>
      </c>
      <c r="G373" s="2">
        <f t="shared" si="23"/>
        <v>406261</v>
      </c>
      <c r="H373" s="2">
        <f t="shared" si="13"/>
        <v>139794481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1401911.2601097524</v>
      </c>
      <c r="Q373" s="2">
        <f>IF(P373&gt;Graph!$G$1*1000,Graph!$G$1*1000,P373)</f>
        <v>420000</v>
      </c>
      <c r="R373" s="2">
        <f t="shared" si="16"/>
        <v>144558969</v>
      </c>
      <c r="S373" s="2">
        <f t="shared" si="17"/>
        <v>406261</v>
      </c>
      <c r="T373" s="2">
        <f t="shared" si="18"/>
        <v>13739</v>
      </c>
      <c r="U373" s="2">
        <f t="shared" si="19"/>
        <v>420000</v>
      </c>
      <c r="V373" s="2">
        <f t="shared" si="28"/>
        <v>105668557</v>
      </c>
      <c r="W373" s="2">
        <f t="shared" si="20"/>
        <v>406261</v>
      </c>
      <c r="X373" s="2">
        <f t="shared" si="6"/>
        <v>13739</v>
      </c>
      <c r="Y373" s="2">
        <f t="shared" si="7"/>
        <v>38890411.999999993</v>
      </c>
      <c r="Z373" s="2" t="str">
        <f t="shared" si="8"/>
        <v>MEEP</v>
      </c>
      <c r="AA373" s="2">
        <f>IF(Z373="HERE",Y373,AA372+Graph!$G$1*1000)</f>
        <v>108361043</v>
      </c>
      <c r="AB373" s="2">
        <f t="shared" si="21"/>
        <v>420000</v>
      </c>
      <c r="AC373" s="2">
        <f t="shared" si="9"/>
        <v>35791665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301</v>
      </c>
      <c r="C374" s="7"/>
      <c r="D374" s="2" t="e">
        <f t="shared" si="12"/>
        <v>#N/A</v>
      </c>
      <c r="E374" s="2" t="e">
        <f t="shared" si="22"/>
        <v>#N/A</v>
      </c>
      <c r="F374" s="2">
        <v>1349409.7988213748</v>
      </c>
      <c r="G374" s="2">
        <f t="shared" si="23"/>
        <v>406261</v>
      </c>
      <c r="H374" s="2">
        <f t="shared" si="13"/>
        <v>140200742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1405105.6192847192</v>
      </c>
      <c r="Q374" s="2">
        <f>IF(P374&gt;Graph!$G$1*1000,Graph!$G$1*1000,P374)</f>
        <v>420000</v>
      </c>
      <c r="R374" s="2">
        <f t="shared" si="16"/>
        <v>144978969</v>
      </c>
      <c r="S374" s="2">
        <f t="shared" si="17"/>
        <v>406261</v>
      </c>
      <c r="T374" s="2">
        <f t="shared" si="18"/>
        <v>13739</v>
      </c>
      <c r="U374" s="2">
        <f t="shared" si="19"/>
        <v>420000</v>
      </c>
      <c r="V374" s="2">
        <f t="shared" si="28"/>
        <v>106074818</v>
      </c>
      <c r="W374" s="2">
        <f t="shared" si="20"/>
        <v>406261</v>
      </c>
      <c r="X374" s="2">
        <f t="shared" si="6"/>
        <v>13739</v>
      </c>
      <c r="Y374" s="2">
        <f t="shared" si="7"/>
        <v>38904150.999999993</v>
      </c>
      <c r="Z374" s="2" t="str">
        <f t="shared" si="8"/>
        <v>MEEP</v>
      </c>
      <c r="AA374" s="2">
        <f>IF(Z374="HERE",Y374,AA373+Graph!$G$1*1000)</f>
        <v>108781043</v>
      </c>
      <c r="AB374" s="2">
        <f t="shared" si="21"/>
        <v>420000</v>
      </c>
      <c r="AC374" s="2">
        <f t="shared" si="9"/>
        <v>35791665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302</v>
      </c>
      <c r="C375" s="7"/>
      <c r="D375" s="2" t="e">
        <f t="shared" si="12"/>
        <v>#N/A</v>
      </c>
      <c r="E375" s="2" t="e">
        <f t="shared" si="22"/>
        <v>#N/A</v>
      </c>
      <c r="F375" s="2">
        <v>1352443.8240195066</v>
      </c>
      <c r="G375" s="2">
        <f t="shared" si="23"/>
        <v>406261</v>
      </c>
      <c r="H375" s="2">
        <f t="shared" si="13"/>
        <v>140607003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1408299.9784596562</v>
      </c>
      <c r="Q375" s="2">
        <f>IF(P375&gt;Graph!$G$1*1000,Graph!$G$1*1000,P375)</f>
        <v>420000</v>
      </c>
      <c r="R375" s="2">
        <f t="shared" si="16"/>
        <v>145398969</v>
      </c>
      <c r="S375" s="2">
        <f t="shared" si="17"/>
        <v>406261</v>
      </c>
      <c r="T375" s="2">
        <f t="shared" si="18"/>
        <v>13739</v>
      </c>
      <c r="U375" s="2">
        <f t="shared" si="19"/>
        <v>420000</v>
      </c>
      <c r="V375" s="2">
        <f t="shared" si="28"/>
        <v>106481079</v>
      </c>
      <c r="W375" s="2">
        <f t="shared" si="20"/>
        <v>406261</v>
      </c>
      <c r="X375" s="2">
        <f t="shared" si="6"/>
        <v>13739</v>
      </c>
      <c r="Y375" s="2">
        <f t="shared" si="7"/>
        <v>38917889.999999993</v>
      </c>
      <c r="Z375" s="2" t="str">
        <f t="shared" si="8"/>
        <v>MEEP</v>
      </c>
      <c r="AA375" s="2">
        <f>IF(Z375="HERE",Y375,AA374+Graph!$G$1*1000)</f>
        <v>109201043</v>
      </c>
      <c r="AB375" s="2">
        <f t="shared" si="21"/>
        <v>420000</v>
      </c>
      <c r="AC375" s="2">
        <f t="shared" si="9"/>
        <v>35791665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303</v>
      </c>
      <c r="C376" s="7"/>
      <c r="D376" s="2" t="e">
        <f t="shared" si="12"/>
        <v>#N/A</v>
      </c>
      <c r="E376" s="2" t="e">
        <f t="shared" si="22"/>
        <v>#N/A</v>
      </c>
      <c r="F376" s="2">
        <v>1355477.8492176384</v>
      </c>
      <c r="G376" s="2">
        <f t="shared" si="23"/>
        <v>406261</v>
      </c>
      <c r="H376" s="2">
        <f t="shared" si="13"/>
        <v>141013264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1411494.3376346231</v>
      </c>
      <c r="Q376" s="2">
        <f>IF(P376&gt;Graph!$G$1*1000,Graph!$G$1*1000,P376)</f>
        <v>420000</v>
      </c>
      <c r="R376" s="2">
        <f t="shared" si="16"/>
        <v>145818969</v>
      </c>
      <c r="S376" s="2">
        <f t="shared" si="17"/>
        <v>406261</v>
      </c>
      <c r="T376" s="2">
        <f t="shared" si="18"/>
        <v>13739</v>
      </c>
      <c r="U376" s="2">
        <f t="shared" si="19"/>
        <v>420000</v>
      </c>
      <c r="V376" s="2">
        <f t="shared" si="28"/>
        <v>106887340</v>
      </c>
      <c r="W376" s="2">
        <f t="shared" si="20"/>
        <v>406261</v>
      </c>
      <c r="X376" s="2">
        <f t="shared" si="6"/>
        <v>13739</v>
      </c>
      <c r="Y376" s="2">
        <f t="shared" si="7"/>
        <v>38931628.999999993</v>
      </c>
      <c r="Z376" s="2" t="str">
        <f t="shared" si="8"/>
        <v>MEEP</v>
      </c>
      <c r="AA376" s="2">
        <f>IF(Z376="HERE",Y376,AA375+Graph!$G$1*1000)</f>
        <v>109621043</v>
      </c>
      <c r="AB376" s="2">
        <f t="shared" si="21"/>
        <v>420000</v>
      </c>
      <c r="AC376" s="2">
        <f t="shared" si="9"/>
        <v>35791665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304</v>
      </c>
      <c r="C377" s="7"/>
      <c r="D377" s="2" t="e">
        <f t="shared" si="12"/>
        <v>#N/A</v>
      </c>
      <c r="E377" s="2" t="e">
        <f t="shared" si="22"/>
        <v>#N/A</v>
      </c>
      <c r="F377" s="2">
        <v>1358511.8744157702</v>
      </c>
      <c r="G377" s="2">
        <f t="shared" si="23"/>
        <v>406261</v>
      </c>
      <c r="H377" s="2">
        <f t="shared" si="13"/>
        <v>141419525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1414688.6968095899</v>
      </c>
      <c r="Q377" s="2">
        <f>IF(P377&gt;Graph!$G$1*1000,Graph!$G$1*1000,P377)</f>
        <v>420000</v>
      </c>
      <c r="R377" s="2">
        <f t="shared" si="16"/>
        <v>146238969</v>
      </c>
      <c r="S377" s="2">
        <f t="shared" si="17"/>
        <v>406261</v>
      </c>
      <c r="T377" s="2">
        <f t="shared" si="18"/>
        <v>13739</v>
      </c>
      <c r="U377" s="2">
        <f t="shared" si="19"/>
        <v>420000</v>
      </c>
      <c r="V377" s="2">
        <f t="shared" si="28"/>
        <v>107293601</v>
      </c>
      <c r="W377" s="2">
        <f t="shared" si="20"/>
        <v>406261</v>
      </c>
      <c r="X377" s="2">
        <f t="shared" si="6"/>
        <v>13739</v>
      </c>
      <c r="Y377" s="2">
        <f t="shared" si="7"/>
        <v>38945367.999999993</v>
      </c>
      <c r="Z377" s="2" t="str">
        <f t="shared" si="8"/>
        <v>MEEP</v>
      </c>
      <c r="AA377" s="2">
        <f>IF(Z377="HERE",Y377,AA376+Graph!$G$1*1000)</f>
        <v>110041043</v>
      </c>
      <c r="AB377" s="2">
        <f t="shared" si="21"/>
        <v>420000</v>
      </c>
      <c r="AC377" s="2">
        <f t="shared" si="9"/>
        <v>35791665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305</v>
      </c>
      <c r="C378" s="7"/>
      <c r="D378" s="2" t="e">
        <f t="shared" si="12"/>
        <v>#N/A</v>
      </c>
      <c r="E378" s="2" t="e">
        <f t="shared" si="22"/>
        <v>#N/A</v>
      </c>
      <c r="F378" s="2">
        <v>1361545.899613902</v>
      </c>
      <c r="G378" s="2">
        <f t="shared" si="23"/>
        <v>406261</v>
      </c>
      <c r="H378" s="2">
        <f t="shared" si="13"/>
        <v>141825786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1417883.0559845567</v>
      </c>
      <c r="Q378" s="2">
        <f>IF(P378&gt;Graph!$G$1*1000,Graph!$G$1*1000,P378)</f>
        <v>420000</v>
      </c>
      <c r="R378" s="2">
        <f t="shared" si="16"/>
        <v>146658969</v>
      </c>
      <c r="S378" s="2">
        <f t="shared" si="17"/>
        <v>406261</v>
      </c>
      <c r="T378" s="2">
        <f t="shared" si="18"/>
        <v>13739</v>
      </c>
      <c r="U378" s="2">
        <f t="shared" si="19"/>
        <v>420000</v>
      </c>
      <c r="V378" s="2">
        <f t="shared" si="28"/>
        <v>107699862</v>
      </c>
      <c r="W378" s="2">
        <f t="shared" si="20"/>
        <v>406261</v>
      </c>
      <c r="X378" s="2">
        <f t="shared" si="6"/>
        <v>13739</v>
      </c>
      <c r="Y378" s="2">
        <f t="shared" si="7"/>
        <v>38959106.999999993</v>
      </c>
      <c r="Z378" s="2" t="str">
        <f t="shared" si="8"/>
        <v>MEEP</v>
      </c>
      <c r="AA378" s="2">
        <f>IF(Z378="HERE",Y378,AA377+Graph!$G$1*1000)</f>
        <v>110461043</v>
      </c>
      <c r="AB378" s="2">
        <f t="shared" si="21"/>
        <v>420000</v>
      </c>
      <c r="AC378" s="2">
        <f t="shared" si="9"/>
        <v>35791665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306</v>
      </c>
      <c r="C379" s="7"/>
      <c r="D379" s="2" t="e">
        <f t="shared" si="12"/>
        <v>#N/A</v>
      </c>
      <c r="E379" s="2" t="e">
        <f t="shared" si="22"/>
        <v>#N/A</v>
      </c>
      <c r="F379" s="2">
        <v>1364579.9248120338</v>
      </c>
      <c r="G379" s="2">
        <f t="shared" si="23"/>
        <v>406261</v>
      </c>
      <c r="H379" s="2">
        <f t="shared" si="13"/>
        <v>142232047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1421077.4151595235</v>
      </c>
      <c r="Q379" s="2">
        <f>IF(P379&gt;Graph!$G$1*1000,Graph!$G$1*1000,P379)</f>
        <v>420000</v>
      </c>
      <c r="R379" s="2">
        <f t="shared" si="16"/>
        <v>147078969</v>
      </c>
      <c r="S379" s="2">
        <f t="shared" si="17"/>
        <v>406261</v>
      </c>
      <c r="T379" s="2">
        <f t="shared" si="18"/>
        <v>13739</v>
      </c>
      <c r="U379" s="2">
        <f t="shared" si="19"/>
        <v>420000</v>
      </c>
      <c r="V379" s="2">
        <f t="shared" si="28"/>
        <v>108106123</v>
      </c>
      <c r="W379" s="2">
        <f t="shared" si="20"/>
        <v>406261</v>
      </c>
      <c r="X379" s="2">
        <f t="shared" si="6"/>
        <v>13739</v>
      </c>
      <c r="Y379" s="2">
        <f t="shared" si="7"/>
        <v>38972845.999999993</v>
      </c>
      <c r="Z379" s="2" t="str">
        <f t="shared" si="8"/>
        <v>MEEP</v>
      </c>
      <c r="AA379" s="2">
        <f>IF(Z379="HERE",Y379,AA378+Graph!$G$1*1000)</f>
        <v>110881043</v>
      </c>
      <c r="AB379" s="2">
        <f t="shared" si="21"/>
        <v>420000</v>
      </c>
      <c r="AC379" s="2">
        <f t="shared" si="9"/>
        <v>35791665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307</v>
      </c>
      <c r="C380" s="7"/>
      <c r="D380" s="2" t="e">
        <f t="shared" si="12"/>
        <v>#N/A</v>
      </c>
      <c r="E380" s="2" t="e">
        <f t="shared" si="22"/>
        <v>#N/A</v>
      </c>
      <c r="F380" s="2">
        <v>1367613.9500101656</v>
      </c>
      <c r="G380" s="2">
        <f t="shared" si="23"/>
        <v>406261</v>
      </c>
      <c r="H380" s="2">
        <f t="shared" si="13"/>
        <v>142638308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1424271.7743344903</v>
      </c>
      <c r="Q380" s="2">
        <f>IF(P380&gt;Graph!$G$1*1000,Graph!$G$1*1000,P380)</f>
        <v>420000</v>
      </c>
      <c r="R380" s="2">
        <f t="shared" si="16"/>
        <v>147498969</v>
      </c>
      <c r="S380" s="2">
        <f t="shared" si="17"/>
        <v>406261</v>
      </c>
      <c r="T380" s="2">
        <f t="shared" si="18"/>
        <v>13739</v>
      </c>
      <c r="U380" s="2">
        <f t="shared" si="19"/>
        <v>420000</v>
      </c>
      <c r="V380" s="2">
        <f t="shared" si="28"/>
        <v>108512384</v>
      </c>
      <c r="W380" s="2">
        <f t="shared" si="20"/>
        <v>406261</v>
      </c>
      <c r="X380" s="2">
        <f t="shared" si="6"/>
        <v>13739</v>
      </c>
      <c r="Y380" s="2">
        <f t="shared" si="7"/>
        <v>38986584.999999993</v>
      </c>
      <c r="Z380" s="2" t="str">
        <f t="shared" si="8"/>
        <v>MEEP</v>
      </c>
      <c r="AA380" s="2">
        <f>IF(Z380="HERE",Y380,AA379+Graph!$G$1*1000)</f>
        <v>111301043</v>
      </c>
      <c r="AB380" s="2">
        <f t="shared" si="21"/>
        <v>420000</v>
      </c>
      <c r="AC380" s="2">
        <f t="shared" si="9"/>
        <v>35791665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308</v>
      </c>
      <c r="C381" s="7"/>
      <c r="D381" s="2" t="e">
        <f t="shared" si="12"/>
        <v>#N/A</v>
      </c>
      <c r="E381" s="2" t="e">
        <f t="shared" si="22"/>
        <v>#N/A</v>
      </c>
      <c r="F381" s="2">
        <v>1370647.9752082974</v>
      </c>
      <c r="G381" s="2">
        <f t="shared" si="23"/>
        <v>406261</v>
      </c>
      <c r="H381" s="2">
        <f t="shared" si="13"/>
        <v>143044569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1427466.1335094571</v>
      </c>
      <c r="Q381" s="2">
        <f>IF(P381&gt;Graph!$G$1*1000,Graph!$G$1*1000,P381)</f>
        <v>420000</v>
      </c>
      <c r="R381" s="2">
        <f t="shared" si="16"/>
        <v>147918969</v>
      </c>
      <c r="S381" s="2">
        <f t="shared" si="17"/>
        <v>406261</v>
      </c>
      <c r="T381" s="2">
        <f t="shared" si="18"/>
        <v>13739</v>
      </c>
      <c r="U381" s="2">
        <f t="shared" si="19"/>
        <v>420000</v>
      </c>
      <c r="V381" s="2">
        <f t="shared" si="28"/>
        <v>108918645</v>
      </c>
      <c r="W381" s="2">
        <f t="shared" si="20"/>
        <v>406261</v>
      </c>
      <c r="X381" s="2">
        <f t="shared" si="6"/>
        <v>13739</v>
      </c>
      <c r="Y381" s="2">
        <f t="shared" si="7"/>
        <v>39000323.999999993</v>
      </c>
      <c r="Z381" s="2" t="str">
        <f t="shared" si="8"/>
        <v>MEEP</v>
      </c>
      <c r="AA381" s="2">
        <f>IF(Z381="HERE",Y381,AA380+Graph!$G$1*1000)</f>
        <v>111721043</v>
      </c>
      <c r="AB381" s="2">
        <f t="shared" si="21"/>
        <v>420000</v>
      </c>
      <c r="AC381" s="2">
        <f t="shared" si="9"/>
        <v>35791665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309</v>
      </c>
      <c r="C382" s="7"/>
      <c r="D382" s="2" t="e">
        <f t="shared" si="12"/>
        <v>#N/A</v>
      </c>
      <c r="E382" s="2" t="e">
        <f t="shared" si="22"/>
        <v>#N/A</v>
      </c>
      <c r="F382" s="2">
        <v>1373682.0004064292</v>
      </c>
      <c r="G382" s="2">
        <f t="shared" si="23"/>
        <v>406261</v>
      </c>
      <c r="H382" s="2">
        <f t="shared" si="13"/>
        <v>143450830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1430660.4926844239</v>
      </c>
      <c r="Q382" s="2">
        <f>IF(P382&gt;Graph!$G$1*1000,Graph!$G$1*1000,P382)</f>
        <v>420000</v>
      </c>
      <c r="R382" s="2">
        <f t="shared" si="16"/>
        <v>148338969</v>
      </c>
      <c r="S382" s="2">
        <f t="shared" si="17"/>
        <v>406261</v>
      </c>
      <c r="T382" s="2">
        <f t="shared" si="18"/>
        <v>13739</v>
      </c>
      <c r="U382" s="2">
        <f t="shared" si="19"/>
        <v>420000</v>
      </c>
      <c r="V382" s="2">
        <f t="shared" si="28"/>
        <v>109324906</v>
      </c>
      <c r="W382" s="2">
        <f t="shared" si="20"/>
        <v>406261</v>
      </c>
      <c r="X382" s="2">
        <f t="shared" si="6"/>
        <v>13739</v>
      </c>
      <c r="Y382" s="2">
        <f t="shared" si="7"/>
        <v>39014062.999999993</v>
      </c>
      <c r="Z382" s="2" t="str">
        <f t="shared" si="8"/>
        <v>MEEP</v>
      </c>
      <c r="AA382" s="2">
        <f>IF(Z382="HERE",Y382,AA381+Graph!$G$1*1000)</f>
        <v>112141043</v>
      </c>
      <c r="AB382" s="2">
        <f t="shared" si="21"/>
        <v>420000</v>
      </c>
      <c r="AC382" s="2">
        <f t="shared" si="9"/>
        <v>35791665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310</v>
      </c>
      <c r="C383" s="7"/>
      <c r="D383" s="2" t="e">
        <f t="shared" si="12"/>
        <v>#N/A</v>
      </c>
      <c r="E383" s="2" t="e">
        <f t="shared" si="22"/>
        <v>#N/A</v>
      </c>
      <c r="F383" s="2">
        <v>1376716.025604561</v>
      </c>
      <c r="G383" s="2">
        <f t="shared" si="23"/>
        <v>406261</v>
      </c>
      <c r="H383" s="2">
        <f t="shared" si="13"/>
        <v>143857091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1433854.8518593907</v>
      </c>
      <c r="Q383" s="2">
        <f>IF(P383&gt;Graph!$G$1*1000,Graph!$G$1*1000,P383)</f>
        <v>420000</v>
      </c>
      <c r="R383" s="2">
        <f t="shared" si="16"/>
        <v>148758969</v>
      </c>
      <c r="S383" s="2">
        <f t="shared" si="17"/>
        <v>406261</v>
      </c>
      <c r="T383" s="2">
        <f t="shared" si="18"/>
        <v>13739</v>
      </c>
      <c r="U383" s="2">
        <f t="shared" si="19"/>
        <v>420000</v>
      </c>
      <c r="V383" s="2">
        <f t="shared" si="28"/>
        <v>109731167</v>
      </c>
      <c r="W383" s="2">
        <f t="shared" si="20"/>
        <v>406261</v>
      </c>
      <c r="X383" s="2">
        <f t="shared" si="6"/>
        <v>13739</v>
      </c>
      <c r="Y383" s="2">
        <f t="shared" si="7"/>
        <v>39027801.999999993</v>
      </c>
      <c r="Z383" s="2" t="str">
        <f t="shared" si="8"/>
        <v>MEEP</v>
      </c>
      <c r="AA383" s="2">
        <f>IF(Z383="HERE",Y383,AA382+Graph!$G$1*1000)</f>
        <v>112561043</v>
      </c>
      <c r="AB383" s="2">
        <f t="shared" si="21"/>
        <v>420000</v>
      </c>
      <c r="AC383" s="2">
        <f t="shared" si="9"/>
        <v>35791665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311</v>
      </c>
      <c r="C384" s="7"/>
      <c r="D384" s="2" t="e">
        <f t="shared" si="12"/>
        <v>#N/A</v>
      </c>
      <c r="E384" s="2" t="e">
        <f t="shared" si="22"/>
        <v>#N/A</v>
      </c>
      <c r="F384" s="2">
        <v>1379750.0508026928</v>
      </c>
      <c r="G384" s="2">
        <f t="shared" si="23"/>
        <v>406261</v>
      </c>
      <c r="H384" s="2">
        <f t="shared" si="13"/>
        <v>144263352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1437049.2110343575</v>
      </c>
      <c r="Q384" s="2">
        <f>IF(P384&gt;Graph!$G$1*1000,Graph!$G$1*1000,P384)</f>
        <v>420000</v>
      </c>
      <c r="R384" s="2">
        <f t="shared" si="16"/>
        <v>149178969</v>
      </c>
      <c r="S384" s="2">
        <f t="shared" si="17"/>
        <v>406261</v>
      </c>
      <c r="T384" s="2">
        <f t="shared" si="18"/>
        <v>13739</v>
      </c>
      <c r="U384" s="2">
        <f t="shared" si="19"/>
        <v>420000</v>
      </c>
      <c r="V384" s="2">
        <f t="shared" si="28"/>
        <v>110137428</v>
      </c>
      <c r="W384" s="2">
        <f t="shared" si="20"/>
        <v>406261</v>
      </c>
      <c r="X384" s="2">
        <f t="shared" si="6"/>
        <v>13739</v>
      </c>
      <c r="Y384" s="2">
        <f t="shared" si="7"/>
        <v>39041540.999999993</v>
      </c>
      <c r="Z384" s="2" t="str">
        <f t="shared" si="8"/>
        <v>MEEP</v>
      </c>
      <c r="AA384" s="2">
        <f>IF(Z384="HERE",Y384,AA383+Graph!$G$1*1000)</f>
        <v>112981043</v>
      </c>
      <c r="AB384" s="2">
        <f t="shared" si="21"/>
        <v>420000</v>
      </c>
      <c r="AC384" s="2">
        <f t="shared" si="9"/>
        <v>35791665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312</v>
      </c>
      <c r="C385" s="7"/>
      <c r="D385" s="2" t="e">
        <f t="shared" si="12"/>
        <v>#N/A</v>
      </c>
      <c r="E385" s="2" t="e">
        <f t="shared" si="22"/>
        <v>#N/A</v>
      </c>
      <c r="F385" s="2">
        <v>1382784.0760008246</v>
      </c>
      <c r="G385" s="2">
        <f t="shared" si="23"/>
        <v>406261</v>
      </c>
      <c r="H385" s="2">
        <f t="shared" si="13"/>
        <v>144669613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1440243.5702093244</v>
      </c>
      <c r="Q385" s="2">
        <f>IF(P385&gt;Graph!$G$1*1000,Graph!$G$1*1000,P385)</f>
        <v>420000</v>
      </c>
      <c r="R385" s="2">
        <f t="shared" si="16"/>
        <v>149598969</v>
      </c>
      <c r="S385" s="2">
        <f t="shared" si="17"/>
        <v>406261</v>
      </c>
      <c r="T385" s="2">
        <f t="shared" si="18"/>
        <v>13739</v>
      </c>
      <c r="U385" s="2">
        <f t="shared" si="19"/>
        <v>420000</v>
      </c>
      <c r="V385" s="2">
        <f t="shared" si="28"/>
        <v>110543689</v>
      </c>
      <c r="W385" s="2">
        <f t="shared" si="20"/>
        <v>406261</v>
      </c>
      <c r="X385" s="2">
        <f t="shared" si="6"/>
        <v>13739</v>
      </c>
      <c r="Y385" s="2">
        <f t="shared" si="7"/>
        <v>39055279.999999993</v>
      </c>
      <c r="Z385" s="2" t="str">
        <f t="shared" si="8"/>
        <v>MEEP</v>
      </c>
      <c r="AA385" s="2">
        <f>IF(Z385="HERE",Y385,AA384+Graph!$G$1*1000)</f>
        <v>113401043</v>
      </c>
      <c r="AB385" s="2">
        <f t="shared" si="21"/>
        <v>420000</v>
      </c>
      <c r="AC385" s="2">
        <f t="shared" si="9"/>
        <v>35791665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180" priority="4" operator="greaterThan">
      <formula>0</formula>
    </cfRule>
  </conditionalFormatting>
  <conditionalFormatting sqref="C31:C64 C117:C385 C66:C114">
    <cfRule type="cellIs" dxfId="179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78" priority="7" operator="greaterThan">
      <formula>0</formula>
    </cfRule>
  </conditionalFormatting>
  <conditionalFormatting sqref="C115">
    <cfRule type="cellIs" dxfId="177" priority="8" operator="greaterThan">
      <formula>0</formula>
    </cfRule>
  </conditionalFormatting>
  <conditionalFormatting sqref="C65">
    <cfRule type="cellIs" dxfId="176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75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0" workbookViewId="0">
      <selection activeCell="J45" sqref="J4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3" sqref="I73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436.26100000000002</v>
      </c>
    </row>
    <row r="32" spans="1:37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326943.30705142021</v>
      </c>
      <c r="G37" s="2">
        <f>IF(F37&gt;500000,$AK$31*1000,F37)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328606.5773216784</v>
      </c>
      <c r="Q37" s="21">
        <f>IF(P37&gt;450000,450000,P37)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>IF(F38&gt;$AK$31*1000,$AK$31*1000,F38)</f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331800.93649664521</v>
      </c>
      <c r="Q38" s="21">
        <f t="shared" ref="Q38:Q101" si="25">IF(P38&gt;450000,450000,P38)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>IF(F39&gt;$AK$31*1000,$AK$31*1000,F39)</f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334995.29567161202</v>
      </c>
      <c r="Q39" s="21">
        <f t="shared" si="25"/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>IF(F40&gt;$AK$31*1000,$AK$31*1000,F40)</f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338189.65484657884</v>
      </c>
      <c r="Q40" s="21">
        <f t="shared" si="25"/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ref="G41:G291" si="26">IF(F41&gt;$AK$31*1000,$AK$31*1000,F41)</f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341384.01402154565</v>
      </c>
      <c r="Q41" s="21">
        <f t="shared" si="25"/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6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344578.37319651246</v>
      </c>
      <c r="Q42" s="21">
        <f t="shared" si="25"/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6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347772.73237147927</v>
      </c>
      <c r="Q43" s="21">
        <f t="shared" si="25"/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6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350967.09154644608</v>
      </c>
      <c r="Q44" s="21">
        <f t="shared" si="25"/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6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354161.4507214129</v>
      </c>
      <c r="Q45" s="21">
        <f t="shared" si="25"/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6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357355.80989637971</v>
      </c>
      <c r="Q46" s="21">
        <f t="shared" si="25"/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6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360550.16907134652</v>
      </c>
      <c r="Q47" s="21">
        <f t="shared" si="25"/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6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363744.52824631333</v>
      </c>
      <c r="Q48" s="21">
        <f t="shared" si="25"/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6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366938.88742125034</v>
      </c>
      <c r="Q49" s="21">
        <f t="shared" si="25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6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370133.24659621716</v>
      </c>
      <c r="Q50" s="21">
        <f t="shared" si="25"/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6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373327.60577118397</v>
      </c>
      <c r="Q51" s="21">
        <f t="shared" si="25"/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6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376521.96494615078</v>
      </c>
      <c r="Q52" s="21">
        <f t="shared" si="25"/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6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379716.32412111759</v>
      </c>
      <c r="Q53" s="21">
        <f t="shared" si="25"/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6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382910.6832960844</v>
      </c>
      <c r="Q54" s="21">
        <f t="shared" si="25"/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6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386105.04247105122</v>
      </c>
      <c r="Q55" s="21">
        <f t="shared" si="25"/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6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389299.40164601803</v>
      </c>
      <c r="Q56" s="21">
        <f t="shared" si="25"/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6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392493.76082098484</v>
      </c>
      <c r="Q57" s="21">
        <f t="shared" si="25"/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6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395688.11999595165</v>
      </c>
      <c r="Q58" s="21">
        <f t="shared" si="25"/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6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398882.47917091846</v>
      </c>
      <c r="Q59" s="21">
        <f t="shared" si="25"/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6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402076.83834588528</v>
      </c>
      <c r="Q60" s="21">
        <f t="shared" si="25"/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6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405271.19752082229</v>
      </c>
      <c r="Q61" s="21">
        <f t="shared" si="25"/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6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408465.5566957891</v>
      </c>
      <c r="Q62" s="21">
        <f t="shared" si="25"/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6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411659.91587075591</v>
      </c>
      <c r="Q63" s="21">
        <f t="shared" si="25"/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6"/>
        <v>408861.9874009341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414854.27504572272</v>
      </c>
      <c r="Q64" s="21">
        <f t="shared" si="25"/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6"/>
        <v>411896.0125990659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418048.63422068954</v>
      </c>
      <c r="Q65" s="21">
        <f t="shared" si="25"/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6"/>
        <v>414930.0377971977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421242.99339565635</v>
      </c>
      <c r="Q66" s="21">
        <f t="shared" si="25"/>
        <v>421242.99339565635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6"/>
        <v>417964.0629953295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424437.35257062316</v>
      </c>
      <c r="Q67" s="21">
        <f t="shared" si="25"/>
        <v>424437.35257062316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6"/>
        <v>420998.0881934613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427631.71174558997</v>
      </c>
      <c r="Q68" s="21">
        <f t="shared" si="25"/>
        <v>427631.71174558997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6"/>
        <v>424032.1133915931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430826.07092055678</v>
      </c>
      <c r="Q69" s="21">
        <f t="shared" si="25"/>
        <v>430826.07092055678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6"/>
        <v>427066.1385897249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434020.4300955236</v>
      </c>
      <c r="Q70" s="21">
        <f t="shared" si="25"/>
        <v>434020.4300955236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6"/>
        <v>430100.1637878567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437214.78927049041</v>
      </c>
      <c r="Q71" s="21">
        <f t="shared" si="25"/>
        <v>437214.78927049041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6"/>
        <v>433134.1889859885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440409.14844545722</v>
      </c>
      <c r="Q72" s="21">
        <f t="shared" si="25"/>
        <v>440409.14844545722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6"/>
        <v>436168.2141841203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443603.50762042403</v>
      </c>
      <c r="Q73" s="21">
        <f t="shared" si="25"/>
        <v>443603.50762042403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6"/>
        <v>436261</v>
      </c>
      <c r="H74" s="2">
        <f t="shared" si="13"/>
        <v>18352442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1" t="e">
        <f t="shared" si="15"/>
        <v>#N/A</v>
      </c>
      <c r="O74" s="2" t="e">
        <f t="shared" si="24"/>
        <v>#N/A</v>
      </c>
      <c r="P74" s="2">
        <v>446797.86679536104</v>
      </c>
      <c r="Q74" s="21">
        <f t="shared" si="25"/>
        <v>446797.86679536104</v>
      </c>
      <c r="R74" s="2">
        <f t="shared" si="16"/>
        <v>19005766.866795361</v>
      </c>
      <c r="S74" s="2">
        <f t="shared" si="17"/>
        <v>436261</v>
      </c>
      <c r="T74" s="2">
        <f t="shared" si="18"/>
        <v>13739</v>
      </c>
      <c r="U74" s="2">
        <f t="shared" si="19"/>
        <v>446797.86679536104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1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7"/>
        <v>9044272</v>
      </c>
      <c r="AH74" s="3" t="e">
        <f t="shared" si="3"/>
        <v>#N/A</v>
      </c>
    </row>
    <row r="75" spans="1:34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6"/>
        <v>436261</v>
      </c>
      <c r="H75" s="2">
        <f t="shared" si="13"/>
        <v>18788703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1" t="e">
        <f t="shared" si="15"/>
        <v>#N/A</v>
      </c>
      <c r="O75" s="2" t="e">
        <f t="shared" si="24"/>
        <v>#N/A</v>
      </c>
      <c r="P75" s="2">
        <v>449992.22597032785</v>
      </c>
      <c r="Q75" s="21">
        <f t="shared" si="25"/>
        <v>449992.22597032785</v>
      </c>
      <c r="R75" s="2">
        <f t="shared" si="16"/>
        <v>19455759.092765689</v>
      </c>
      <c r="S75" s="2">
        <f t="shared" si="17"/>
        <v>436261</v>
      </c>
      <c r="T75" s="2">
        <f t="shared" si="18"/>
        <v>13739</v>
      </c>
      <c r="U75" s="2">
        <f t="shared" si="19"/>
        <v>449992.22597032785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1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7"/>
        <v>9466536.1500000004</v>
      </c>
      <c r="AH75" s="3" t="e">
        <f t="shared" si="3"/>
        <v>#N/A</v>
      </c>
    </row>
    <row r="76" spans="1:34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6"/>
        <v>436261</v>
      </c>
      <c r="H76" s="2">
        <f t="shared" si="13"/>
        <v>19224964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1" t="e">
        <f t="shared" si="15"/>
        <v>#N/A</v>
      </c>
      <c r="O76" s="2" t="e">
        <f t="shared" si="24"/>
        <v>#N/A</v>
      </c>
      <c r="P76" s="2">
        <v>453186.58514529467</v>
      </c>
      <c r="Q76" s="21">
        <f t="shared" si="25"/>
        <v>450000</v>
      </c>
      <c r="R76" s="2">
        <f t="shared" si="16"/>
        <v>19905759.092765689</v>
      </c>
      <c r="S76" s="2">
        <f t="shared" si="17"/>
        <v>436261</v>
      </c>
      <c r="T76" s="2">
        <f t="shared" si="18"/>
        <v>13739</v>
      </c>
      <c r="U76" s="2">
        <f t="shared" si="19"/>
        <v>450000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436661.40740740742</v>
      </c>
      <c r="Y76" s="2">
        <f t="shared" si="7"/>
        <v>19222955.314987909</v>
      </c>
      <c r="Z76" s="2" t="str">
        <f t="shared" si="8"/>
        <v>HERE</v>
      </c>
      <c r="AA76" s="2">
        <f>IF(Z76="HERE",Y76,AA75+Graph!$G$1*1000)</f>
        <v>19222955.314987909</v>
      </c>
      <c r="AB76" s="2">
        <f t="shared" si="21"/>
        <v>436661.40740740672</v>
      </c>
      <c r="AC76" s="2">
        <f t="shared" si="9"/>
        <v>682803.77777777775</v>
      </c>
      <c r="AD76" s="3">
        <f t="shared" si="10"/>
        <v>19222955.314987909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7"/>
        <v>9899241.9500000011</v>
      </c>
      <c r="AH76" s="3" t="e">
        <f t="shared" si="3"/>
        <v>#N/A</v>
      </c>
    </row>
    <row r="77" spans="1:34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6"/>
        <v>436261</v>
      </c>
      <c r="H77" s="2">
        <f t="shared" si="13"/>
        <v>19661225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456380.94432026148</v>
      </c>
      <c r="Q77" s="21">
        <f t="shared" si="25"/>
        <v>450000</v>
      </c>
      <c r="R77" s="2">
        <f t="shared" si="16"/>
        <v>20355759.092765689</v>
      </c>
      <c r="S77" s="2">
        <f t="shared" si="17"/>
        <v>436261</v>
      </c>
      <c r="T77" s="2">
        <f t="shared" si="18"/>
        <v>13739</v>
      </c>
      <c r="U77" s="2">
        <f t="shared" si="19"/>
        <v>450000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436661.40740740742</v>
      </c>
      <c r="Y77" s="2">
        <f t="shared" si="7"/>
        <v>19659616.722395316</v>
      </c>
      <c r="Z77" s="2" t="str">
        <f t="shared" si="8"/>
        <v>HERE</v>
      </c>
      <c r="AA77" s="2">
        <f>IF(Z77="HERE",Y77,AA76+Graph!$G$1*1000)</f>
        <v>19659616.722395316</v>
      </c>
      <c r="AB77" s="2">
        <f t="shared" si="21"/>
        <v>436661.40740740672</v>
      </c>
      <c r="AC77" s="2">
        <f t="shared" si="9"/>
        <v>696142.37037037034</v>
      </c>
      <c r="AD77" s="3">
        <f t="shared" si="10"/>
        <v>19659616.722395316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6"/>
        <v>436261</v>
      </c>
      <c r="H78" s="2">
        <f t="shared" si="13"/>
        <v>20097486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459575.30349522829</v>
      </c>
      <c r="Q78" s="21">
        <f t="shared" si="25"/>
        <v>450000</v>
      </c>
      <c r="R78" s="2">
        <f t="shared" si="16"/>
        <v>20805759.092765689</v>
      </c>
      <c r="S78" s="2">
        <f t="shared" si="17"/>
        <v>436261</v>
      </c>
      <c r="T78" s="2">
        <f t="shared" si="18"/>
        <v>13739</v>
      </c>
      <c r="U78" s="2">
        <f t="shared" si="19"/>
        <v>450000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436661.40740740742</v>
      </c>
      <c r="Y78" s="2">
        <f t="shared" si="7"/>
        <v>20096278.129802722</v>
      </c>
      <c r="Z78" s="2" t="str">
        <f t="shared" si="8"/>
        <v>HERE</v>
      </c>
      <c r="AA78" s="2">
        <f>IF(Z78="HERE",Y78,AA77+Graph!$G$1*1000)</f>
        <v>20096278.129802722</v>
      </c>
      <c r="AB78" s="2">
        <f t="shared" si="21"/>
        <v>436661.40740740672</v>
      </c>
      <c r="AC78" s="2">
        <f t="shared" si="9"/>
        <v>709480.96296296292</v>
      </c>
      <c r="AD78" s="3">
        <f t="shared" si="10"/>
        <v>20096278.129802722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6"/>
        <v>436261</v>
      </c>
      <c r="H79" s="2">
        <f t="shared" si="13"/>
        <v>20533747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462769.6626701951</v>
      </c>
      <c r="Q79" s="21">
        <f t="shared" si="25"/>
        <v>450000</v>
      </c>
      <c r="R79" s="2">
        <f t="shared" si="16"/>
        <v>21255759.092765689</v>
      </c>
      <c r="S79" s="2">
        <f t="shared" si="17"/>
        <v>436261</v>
      </c>
      <c r="T79" s="2">
        <f t="shared" si="18"/>
        <v>13739</v>
      </c>
      <c r="U79" s="2">
        <f t="shared" si="19"/>
        <v>450000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436661.40740740742</v>
      </c>
      <c r="Y79" s="2">
        <f t="shared" si="7"/>
        <v>20532939.537210129</v>
      </c>
      <c r="Z79" s="2" t="str">
        <f t="shared" si="8"/>
        <v>HERE</v>
      </c>
      <c r="AA79" s="2">
        <f>IF(Z79="HERE",Y79,AA78+Graph!$G$1*1000)</f>
        <v>20532939.537210129</v>
      </c>
      <c r="AB79" s="2">
        <f t="shared" si="21"/>
        <v>436661.40740740672</v>
      </c>
      <c r="AC79" s="2">
        <f t="shared" si="9"/>
        <v>722819.5555555555</v>
      </c>
      <c r="AD79" s="3">
        <f t="shared" si="10"/>
        <v>20532939.537210129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6"/>
        <v>436261</v>
      </c>
      <c r="H80" s="2">
        <f t="shared" si="13"/>
        <v>20970008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465964.02184516191</v>
      </c>
      <c r="Q80" s="21">
        <f t="shared" si="25"/>
        <v>450000</v>
      </c>
      <c r="R80" s="2">
        <f t="shared" si="16"/>
        <v>21705759.092765689</v>
      </c>
      <c r="S80" s="2">
        <f t="shared" si="17"/>
        <v>436261</v>
      </c>
      <c r="T80" s="2">
        <f t="shared" si="18"/>
        <v>13739</v>
      </c>
      <c r="U80" s="2">
        <f t="shared" si="19"/>
        <v>450000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436661.40740740742</v>
      </c>
      <c r="Y80" s="2">
        <f t="shared" si="7"/>
        <v>20969600.944617536</v>
      </c>
      <c r="Z80" s="2" t="str">
        <f t="shared" si="8"/>
        <v>HERE</v>
      </c>
      <c r="AA80" s="2">
        <f>IF(Z80="HERE",Y80,AA79+Graph!$G$1*1000)</f>
        <v>20969600.944617536</v>
      </c>
      <c r="AB80" s="2">
        <f t="shared" si="21"/>
        <v>436661.40740740672</v>
      </c>
      <c r="AC80" s="2">
        <f t="shared" si="9"/>
        <v>736158.14814814809</v>
      </c>
      <c r="AD80" s="3">
        <f t="shared" si="10"/>
        <v>20969600.944617536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6"/>
        <v>436261</v>
      </c>
      <c r="H81" s="2">
        <f t="shared" si="13"/>
        <v>21406269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469158.38102012873</v>
      </c>
      <c r="Q81" s="21">
        <f t="shared" si="25"/>
        <v>450000</v>
      </c>
      <c r="R81" s="2">
        <f t="shared" si="16"/>
        <v>22155759.092765689</v>
      </c>
      <c r="S81" s="2">
        <f t="shared" si="17"/>
        <v>436261</v>
      </c>
      <c r="T81" s="2">
        <f t="shared" si="18"/>
        <v>13739</v>
      </c>
      <c r="U81" s="2">
        <f t="shared" si="19"/>
        <v>450000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436661.4074074073</v>
      </c>
      <c r="Y81" s="2">
        <f t="shared" si="7"/>
        <v>21406262.352024943</v>
      </c>
      <c r="Z81" s="2" t="str">
        <f t="shared" si="8"/>
        <v>HERE</v>
      </c>
      <c r="AA81" s="2">
        <f>IF(Z81="HERE",Y81,AA80+Graph!$G$1*1000)</f>
        <v>21406262.352024943</v>
      </c>
      <c r="AB81" s="2">
        <f t="shared" si="21"/>
        <v>436661.40740740672</v>
      </c>
      <c r="AC81" s="2">
        <f t="shared" si="9"/>
        <v>749496.74074074079</v>
      </c>
      <c r="AD81" s="3">
        <f t="shared" si="10"/>
        <v>21406262.352024943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6"/>
        <v>436261</v>
      </c>
      <c r="H82" s="2">
        <f t="shared" si="13"/>
        <v>21842530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472352.74019509554</v>
      </c>
      <c r="Q82" s="21">
        <f t="shared" si="25"/>
        <v>450000</v>
      </c>
      <c r="R82" s="2">
        <f t="shared" si="16"/>
        <v>22605759.092765689</v>
      </c>
      <c r="S82" s="2">
        <f t="shared" si="17"/>
        <v>436261</v>
      </c>
      <c r="T82" s="2">
        <f t="shared" si="18"/>
        <v>13739</v>
      </c>
      <c r="U82" s="2">
        <f t="shared" si="19"/>
        <v>450000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436661.40740740742</v>
      </c>
      <c r="Y82" s="2">
        <f t="shared" si="7"/>
        <v>21842923.759432349</v>
      </c>
      <c r="Z82" s="2" t="str">
        <f t="shared" si="8"/>
        <v>HERE</v>
      </c>
      <c r="AA82" s="2">
        <f>IF(Z82="HERE",Y82,AA81+Graph!$G$1*1000)</f>
        <v>21842923.759432349</v>
      </c>
      <c r="AB82" s="2">
        <f t="shared" si="21"/>
        <v>436661.40740740672</v>
      </c>
      <c r="AC82" s="2">
        <f t="shared" si="9"/>
        <v>762835.33333333337</v>
      </c>
      <c r="AD82" s="3">
        <f t="shared" si="10"/>
        <v>21842923.759432349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6"/>
        <v>436261</v>
      </c>
      <c r="H83" s="2">
        <f t="shared" si="13"/>
        <v>22278791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475547.09937006235</v>
      </c>
      <c r="Q83" s="21">
        <f t="shared" si="25"/>
        <v>450000</v>
      </c>
      <c r="R83" s="2">
        <f t="shared" si="16"/>
        <v>23055759.092765689</v>
      </c>
      <c r="S83" s="2">
        <f t="shared" si="17"/>
        <v>436261</v>
      </c>
      <c r="T83" s="2">
        <f t="shared" si="18"/>
        <v>13739</v>
      </c>
      <c r="U83" s="2">
        <f t="shared" si="19"/>
        <v>450000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436661.40740740742</v>
      </c>
      <c r="Y83" s="2">
        <f t="shared" si="7"/>
        <v>22279585.166839756</v>
      </c>
      <c r="Z83" s="2" t="str">
        <f t="shared" si="8"/>
        <v>HERE</v>
      </c>
      <c r="AA83" s="2">
        <f>IF(Z83="HERE",Y83,AA82+Graph!$G$1*1000)</f>
        <v>22279585.166839756</v>
      </c>
      <c r="AB83" s="2">
        <f t="shared" si="21"/>
        <v>436661.40740740672</v>
      </c>
      <c r="AC83" s="2">
        <f t="shared" si="9"/>
        <v>776173.92592592596</v>
      </c>
      <c r="AD83" s="3">
        <f t="shared" si="10"/>
        <v>22279585.166839756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6"/>
        <v>436261</v>
      </c>
      <c r="H84" s="2">
        <f t="shared" si="13"/>
        <v>22715052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478741.45854502916</v>
      </c>
      <c r="Q84" s="21">
        <f t="shared" si="25"/>
        <v>450000</v>
      </c>
      <c r="R84" s="2">
        <f t="shared" si="16"/>
        <v>23505759.092765689</v>
      </c>
      <c r="S84" s="2">
        <f t="shared" si="17"/>
        <v>436261</v>
      </c>
      <c r="T84" s="2">
        <f t="shared" si="18"/>
        <v>13739</v>
      </c>
      <c r="U84" s="2">
        <f t="shared" si="19"/>
        <v>450000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436661.40740740742</v>
      </c>
      <c r="Y84" s="2">
        <f t="shared" si="7"/>
        <v>22716246.574247163</v>
      </c>
      <c r="Z84" s="2" t="str">
        <f t="shared" si="8"/>
        <v>HERE</v>
      </c>
      <c r="AA84" s="2">
        <f>IF(Z84="HERE",Y84,AA83+Graph!$G$1*1000)</f>
        <v>22716246.574247163</v>
      </c>
      <c r="AB84" s="2">
        <f t="shared" si="21"/>
        <v>436661.40740740672</v>
      </c>
      <c r="AC84" s="2">
        <f t="shared" si="9"/>
        <v>789512.51851851854</v>
      </c>
      <c r="AD84" s="3">
        <f t="shared" si="10"/>
        <v>22716246.574247163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6"/>
        <v>436261</v>
      </c>
      <c r="H85" s="2">
        <f t="shared" si="13"/>
        <v>23151313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481935.81771999598</v>
      </c>
      <c r="Q85" s="21">
        <f t="shared" si="25"/>
        <v>450000</v>
      </c>
      <c r="R85" s="2">
        <f t="shared" si="16"/>
        <v>23955759.092765689</v>
      </c>
      <c r="S85" s="2">
        <f t="shared" si="17"/>
        <v>436261</v>
      </c>
      <c r="T85" s="2">
        <f t="shared" si="18"/>
        <v>13739</v>
      </c>
      <c r="U85" s="2">
        <f t="shared" si="19"/>
        <v>450000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436661.40740740742</v>
      </c>
      <c r="Y85" s="2">
        <f t="shared" si="7"/>
        <v>23152907.98165457</v>
      </c>
      <c r="Z85" s="2" t="str">
        <f t="shared" si="8"/>
        <v>HERE</v>
      </c>
      <c r="AA85" s="2">
        <f>IF(Z85="HERE",Y85,AA84+Graph!$G$1*1000)</f>
        <v>23152907.98165457</v>
      </c>
      <c r="AB85" s="2">
        <f t="shared" si="21"/>
        <v>436661.40740740672</v>
      </c>
      <c r="AC85" s="2">
        <f t="shared" si="9"/>
        <v>802851.11111111112</v>
      </c>
      <c r="AD85" s="3">
        <f t="shared" si="10"/>
        <v>23152907.98165457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6"/>
        <v>436261</v>
      </c>
      <c r="H86" s="2">
        <f t="shared" si="13"/>
        <v>23587574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485130.17689493299</v>
      </c>
      <c r="Q86" s="21">
        <f t="shared" si="25"/>
        <v>450000</v>
      </c>
      <c r="R86" s="2">
        <f t="shared" si="16"/>
        <v>24405759.092765689</v>
      </c>
      <c r="S86" s="2">
        <f t="shared" si="17"/>
        <v>436261</v>
      </c>
      <c r="T86" s="2">
        <f t="shared" si="18"/>
        <v>13739</v>
      </c>
      <c r="U86" s="2">
        <f t="shared" si="19"/>
        <v>450000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436661.40740740742</v>
      </c>
      <c r="Y86" s="2">
        <f t="shared" si="7"/>
        <v>23589569.389061976</v>
      </c>
      <c r="Z86" s="2" t="str">
        <f t="shared" si="8"/>
        <v>HERE</v>
      </c>
      <c r="AA86" s="2">
        <f>IF(Z86="HERE",Y86,AA85+Graph!$G$1*1000)</f>
        <v>23589569.389061976</v>
      </c>
      <c r="AB86" s="2">
        <f t="shared" si="21"/>
        <v>436661.40740740672</v>
      </c>
      <c r="AC86" s="2">
        <f t="shared" si="9"/>
        <v>816189.70370370371</v>
      </c>
      <c r="AD86" s="3">
        <f t="shared" si="10"/>
        <v>23589569.389061976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6"/>
        <v>436261</v>
      </c>
      <c r="H87" s="2">
        <f t="shared" si="13"/>
        <v>24023835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488324.5360698998</v>
      </c>
      <c r="Q87" s="21">
        <f t="shared" si="25"/>
        <v>450000</v>
      </c>
      <c r="R87" s="2">
        <f t="shared" si="16"/>
        <v>24855759.092765689</v>
      </c>
      <c r="S87" s="2">
        <f t="shared" si="17"/>
        <v>436261</v>
      </c>
      <c r="T87" s="2">
        <f t="shared" si="18"/>
        <v>13739</v>
      </c>
      <c r="U87" s="2">
        <f t="shared" si="19"/>
        <v>450000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436661.40740740742</v>
      </c>
      <c r="Y87" s="2">
        <f t="shared" si="7"/>
        <v>24026230.796469383</v>
      </c>
      <c r="Z87" s="2" t="str">
        <f t="shared" si="8"/>
        <v>HERE</v>
      </c>
      <c r="AA87" s="2">
        <f>IF(Z87="HERE",Y87,AA86+Graph!$G$1*1000)</f>
        <v>24026230.796469383</v>
      </c>
      <c r="AB87" s="2">
        <f t="shared" si="21"/>
        <v>436661.40740740672</v>
      </c>
      <c r="AC87" s="2">
        <f t="shared" si="9"/>
        <v>829528.29629629629</v>
      </c>
      <c r="AD87" s="3">
        <f t="shared" si="10"/>
        <v>24026230.796469383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6"/>
        <v>436261</v>
      </c>
      <c r="H88" s="2">
        <f t="shared" si="13"/>
        <v>24460096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491518.89524486661</v>
      </c>
      <c r="Q88" s="21">
        <f t="shared" si="25"/>
        <v>450000</v>
      </c>
      <c r="R88" s="2">
        <f t="shared" si="16"/>
        <v>25305759.092765689</v>
      </c>
      <c r="S88" s="2">
        <f t="shared" si="17"/>
        <v>436261</v>
      </c>
      <c r="T88" s="2">
        <f t="shared" si="18"/>
        <v>13739</v>
      </c>
      <c r="U88" s="2">
        <f t="shared" si="19"/>
        <v>450000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436661.40740740742</v>
      </c>
      <c r="Y88" s="2">
        <f t="shared" si="7"/>
        <v>24462892.20387679</v>
      </c>
      <c r="Z88" s="2" t="str">
        <f t="shared" si="8"/>
        <v>HERE</v>
      </c>
      <c r="AA88" s="2">
        <f>IF(Z88="HERE",Y88,AA87+Graph!$G$1*1000)</f>
        <v>24462892.20387679</v>
      </c>
      <c r="AB88" s="2">
        <f t="shared" si="21"/>
        <v>436661.40740740672</v>
      </c>
      <c r="AC88" s="2">
        <f t="shared" si="9"/>
        <v>842866.88888888888</v>
      </c>
      <c r="AD88" s="3">
        <f t="shared" si="10"/>
        <v>24462892.20387679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6"/>
        <v>436261</v>
      </c>
      <c r="H89" s="2">
        <f t="shared" si="13"/>
        <v>24896357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494713.25441983342</v>
      </c>
      <c r="Q89" s="21">
        <f t="shared" si="25"/>
        <v>450000</v>
      </c>
      <c r="R89" s="2">
        <f t="shared" si="16"/>
        <v>25755759.092765689</v>
      </c>
      <c r="S89" s="2">
        <f t="shared" si="17"/>
        <v>436261</v>
      </c>
      <c r="T89" s="2">
        <f t="shared" si="18"/>
        <v>13739</v>
      </c>
      <c r="U89" s="2">
        <f t="shared" si="19"/>
        <v>450000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436661.40740740742</v>
      </c>
      <c r="Y89" s="2">
        <f t="shared" si="7"/>
        <v>24899553.611284196</v>
      </c>
      <c r="Z89" s="2" t="str">
        <f t="shared" si="8"/>
        <v>HERE</v>
      </c>
      <c r="AA89" s="2">
        <f>IF(Z89="HERE",Y89,AA88+Graph!$G$1*1000)</f>
        <v>24899553.611284196</v>
      </c>
      <c r="AB89" s="2">
        <f t="shared" si="21"/>
        <v>436661.40740740672</v>
      </c>
      <c r="AC89" s="2">
        <f t="shared" si="9"/>
        <v>856205.48148148146</v>
      </c>
      <c r="AD89" s="3">
        <f t="shared" si="10"/>
        <v>24899553.611284196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6"/>
        <v>436261</v>
      </c>
      <c r="H90" s="2">
        <f t="shared" si="13"/>
        <v>25332618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497907.61359480023</v>
      </c>
      <c r="Q90" s="21">
        <f t="shared" si="25"/>
        <v>450000</v>
      </c>
      <c r="R90" s="2">
        <f t="shared" si="16"/>
        <v>26205759.092765689</v>
      </c>
      <c r="S90" s="2">
        <f t="shared" si="17"/>
        <v>436261</v>
      </c>
      <c r="T90" s="2">
        <f t="shared" si="18"/>
        <v>13739</v>
      </c>
      <c r="U90" s="2">
        <f t="shared" si="19"/>
        <v>450000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436661.40740740742</v>
      </c>
      <c r="Y90" s="2">
        <f t="shared" si="7"/>
        <v>25336215.018691603</v>
      </c>
      <c r="Z90" s="2" t="str">
        <f t="shared" si="8"/>
        <v>HERE</v>
      </c>
      <c r="AA90" s="2">
        <f>IF(Z90="HERE",Y90,AA89+Graph!$G$1*1000)</f>
        <v>25336215.018691603</v>
      </c>
      <c r="AB90" s="2">
        <f t="shared" si="21"/>
        <v>436661.40740740672</v>
      </c>
      <c r="AC90" s="2">
        <f t="shared" si="9"/>
        <v>869544.07407407404</v>
      </c>
      <c r="AD90" s="3">
        <f t="shared" si="10"/>
        <v>25336215.018691603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6"/>
        <v>436261</v>
      </c>
      <c r="H91" s="2">
        <f t="shared" si="13"/>
        <v>25768879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501101.97276976705</v>
      </c>
      <c r="Q91" s="21">
        <f t="shared" si="25"/>
        <v>450000</v>
      </c>
      <c r="R91" s="2">
        <f t="shared" si="16"/>
        <v>26655759.092765689</v>
      </c>
      <c r="S91" s="2">
        <f t="shared" si="17"/>
        <v>436261</v>
      </c>
      <c r="T91" s="2">
        <f t="shared" si="18"/>
        <v>13739</v>
      </c>
      <c r="U91" s="2">
        <f t="shared" si="19"/>
        <v>450000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436661.4074074073</v>
      </c>
      <c r="Y91" s="2">
        <f t="shared" si="7"/>
        <v>25772876.42609901</v>
      </c>
      <c r="Z91" s="2" t="str">
        <f t="shared" si="8"/>
        <v>HERE</v>
      </c>
      <c r="AA91" s="2">
        <f>IF(Z91="HERE",Y91,AA90+Graph!$G$1*1000)</f>
        <v>25772876.42609901</v>
      </c>
      <c r="AB91" s="2">
        <f t="shared" si="21"/>
        <v>436661.40740740672</v>
      </c>
      <c r="AC91" s="2">
        <f t="shared" si="9"/>
        <v>882882.66666666674</v>
      </c>
      <c r="AD91" s="3">
        <f t="shared" si="10"/>
        <v>25772876.42609901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6"/>
        <v>436261</v>
      </c>
      <c r="H92" s="2">
        <f t="shared" si="13"/>
        <v>26205140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504296.33194473386</v>
      </c>
      <c r="Q92" s="21">
        <f t="shared" si="25"/>
        <v>450000</v>
      </c>
      <c r="R92" s="2">
        <f t="shared" si="16"/>
        <v>27105759.092765689</v>
      </c>
      <c r="S92" s="2">
        <f t="shared" si="17"/>
        <v>436261</v>
      </c>
      <c r="T92" s="2">
        <f t="shared" si="18"/>
        <v>13739</v>
      </c>
      <c r="U92" s="2">
        <f t="shared" si="19"/>
        <v>450000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436661.40740740742</v>
      </c>
      <c r="Y92" s="2">
        <f t="shared" si="7"/>
        <v>26209537.833506417</v>
      </c>
      <c r="Z92" s="2" t="str">
        <f t="shared" si="8"/>
        <v>HERE</v>
      </c>
      <c r="AA92" s="2">
        <f>IF(Z92="HERE",Y92,AA91+Graph!$G$1*1000)</f>
        <v>26209537.833506417</v>
      </c>
      <c r="AB92" s="2">
        <f t="shared" si="21"/>
        <v>436661.40740740672</v>
      </c>
      <c r="AC92" s="2">
        <f t="shared" si="9"/>
        <v>896221.25925925933</v>
      </c>
      <c r="AD92" s="3">
        <f t="shared" si="10"/>
        <v>26209537.833506417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6"/>
        <v>436261</v>
      </c>
      <c r="H93" s="2">
        <f t="shared" si="13"/>
        <v>26641401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507490.69111970067</v>
      </c>
      <c r="Q93" s="21">
        <f t="shared" si="25"/>
        <v>450000</v>
      </c>
      <c r="R93" s="2">
        <f t="shared" si="16"/>
        <v>27555759.092765689</v>
      </c>
      <c r="S93" s="2">
        <f t="shared" si="17"/>
        <v>436261</v>
      </c>
      <c r="T93" s="2">
        <f t="shared" si="18"/>
        <v>13739</v>
      </c>
      <c r="U93" s="2">
        <f t="shared" si="19"/>
        <v>450000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436661.40740740742</v>
      </c>
      <c r="Y93" s="2">
        <f t="shared" si="7"/>
        <v>26646199.240913823</v>
      </c>
      <c r="Z93" s="2" t="str">
        <f t="shared" si="8"/>
        <v>HERE</v>
      </c>
      <c r="AA93" s="2">
        <f>IF(Z93="HERE",Y93,AA92+Graph!$G$1*1000)</f>
        <v>26646199.240913823</v>
      </c>
      <c r="AB93" s="2">
        <f t="shared" si="21"/>
        <v>436661.40740740672</v>
      </c>
      <c r="AC93" s="2">
        <f t="shared" si="9"/>
        <v>909559.85185185191</v>
      </c>
      <c r="AD93" s="3">
        <f t="shared" si="10"/>
        <v>26646199.240913823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6"/>
        <v>436261</v>
      </c>
      <c r="H94" s="2">
        <f t="shared" si="13"/>
        <v>27077662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510685.05029466748</v>
      </c>
      <c r="Q94" s="21">
        <f t="shared" si="25"/>
        <v>450000</v>
      </c>
      <c r="R94" s="2">
        <f t="shared" si="16"/>
        <v>28005759.092765689</v>
      </c>
      <c r="S94" s="2">
        <f t="shared" si="17"/>
        <v>436261</v>
      </c>
      <c r="T94" s="2">
        <f t="shared" si="18"/>
        <v>13739</v>
      </c>
      <c r="U94" s="2">
        <f t="shared" si="19"/>
        <v>450000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436661.40740740742</v>
      </c>
      <c r="Y94" s="2">
        <f t="shared" si="7"/>
        <v>27082860.64832123</v>
      </c>
      <c r="Z94" s="2" t="str">
        <f t="shared" si="8"/>
        <v>HERE</v>
      </c>
      <c r="AA94" s="2">
        <f>IF(Z94="HERE",Y94,AA93+Graph!$G$1*1000)</f>
        <v>27082860.64832123</v>
      </c>
      <c r="AB94" s="2">
        <f t="shared" si="21"/>
        <v>436661.40740740672</v>
      </c>
      <c r="AC94" s="2">
        <f t="shared" si="9"/>
        <v>922898.4444444445</v>
      </c>
      <c r="AD94" s="3">
        <f t="shared" si="10"/>
        <v>27082860.64832123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7"/>
        <v>16156702.300000001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6"/>
        <v>436261</v>
      </c>
      <c r="H95" s="2">
        <f t="shared" si="13"/>
        <v>27513923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513879.40946963429</v>
      </c>
      <c r="Q95" s="21">
        <f t="shared" si="25"/>
        <v>450000</v>
      </c>
      <c r="R95" s="2">
        <f t="shared" si="16"/>
        <v>28455759.092765689</v>
      </c>
      <c r="S95" s="2">
        <f t="shared" si="17"/>
        <v>436261</v>
      </c>
      <c r="T95" s="2">
        <f t="shared" si="18"/>
        <v>13739</v>
      </c>
      <c r="U95" s="2">
        <f t="shared" si="19"/>
        <v>450000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436661.40740740742</v>
      </c>
      <c r="Y95" s="2">
        <f t="shared" ref="Y95:Y158" si="29">IF(COUNT($C96)=0,IF(COUNT($C95)=1,C95,SUM(Y94+X95)),C95)</f>
        <v>27519522.055728637</v>
      </c>
      <c r="Z95" s="2" t="str">
        <f t="shared" si="8"/>
        <v>HERE</v>
      </c>
      <c r="AA95" s="2">
        <f>IF(Z95="HERE",Y95,AA94+Graph!$G$1*1000)</f>
        <v>27519522.055728637</v>
      </c>
      <c r="AB95" s="2">
        <f t="shared" si="21"/>
        <v>436661.40740740672</v>
      </c>
      <c r="AC95" s="2">
        <f t="shared" ref="AC95:AC158" si="30">IF(Z96="HERE",V95,AC94)</f>
        <v>936237.03703703708</v>
      </c>
      <c r="AD95" s="3">
        <f t="shared" si="10"/>
        <v>27519522.055728637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7"/>
        <v>16547482.576412121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6"/>
        <v>436261</v>
      </c>
      <c r="H96" s="2">
        <f t="shared" ref="H96:H159" si="31">IF(COUNT($C97)=0,IF(COUNT($C96)=1,C96,SUM(H95+G96)),C96)</f>
        <v>27950184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517073.76864460111</v>
      </c>
      <c r="Q96" s="21">
        <f t="shared" si="25"/>
        <v>450000</v>
      </c>
      <c r="R96" s="2">
        <f t="shared" ref="R96:R159" si="32">IF(COUNT($C97)=0,IF(COUNT($C96)=1,M96,SUM(R95+Q96)),M96)</f>
        <v>28905759.092765689</v>
      </c>
      <c r="S96" s="2">
        <f t="shared" si="17"/>
        <v>436261</v>
      </c>
      <c r="T96" s="2">
        <f t="shared" si="18"/>
        <v>13739</v>
      </c>
      <c r="U96" s="2">
        <f t="shared" si="19"/>
        <v>450000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436661.40740740742</v>
      </c>
      <c r="Y96" s="2">
        <f t="shared" si="29"/>
        <v>27956183.463136043</v>
      </c>
      <c r="Z96" s="2" t="str">
        <f t="shared" si="8"/>
        <v>HERE</v>
      </c>
      <c r="AA96" s="2">
        <f>IF(Z96="HERE",Y96,AA95+Graph!$G$1*1000)</f>
        <v>27956183.463136043</v>
      </c>
      <c r="AB96" s="2">
        <f t="shared" si="21"/>
        <v>436661.40740740672</v>
      </c>
      <c r="AC96" s="2">
        <f t="shared" si="30"/>
        <v>949575.62962962966</v>
      </c>
      <c r="AD96" s="3">
        <f t="shared" si="10"/>
        <v>27956183.463136043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7"/>
        <v>16941137.776081711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6"/>
        <v>436261</v>
      </c>
      <c r="H97" s="2">
        <f t="shared" si="31"/>
        <v>28386445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520268.12781956792</v>
      </c>
      <c r="Q97" s="21">
        <f t="shared" si="25"/>
        <v>450000</v>
      </c>
      <c r="R97" s="2">
        <f t="shared" si="32"/>
        <v>29355759.092765689</v>
      </c>
      <c r="S97" s="2">
        <f t="shared" si="17"/>
        <v>436261</v>
      </c>
      <c r="T97" s="2">
        <f t="shared" si="18"/>
        <v>13739</v>
      </c>
      <c r="U97" s="2">
        <f t="shared" si="19"/>
        <v>450000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436661.40740740742</v>
      </c>
      <c r="Y97" s="2">
        <f t="shared" si="29"/>
        <v>28392844.87054345</v>
      </c>
      <c r="Z97" s="2" t="str">
        <f t="shared" si="8"/>
        <v>HERE</v>
      </c>
      <c r="AA97" s="2">
        <f>IF(Z97="HERE",Y97,AA96+Graph!$G$1*1000)</f>
        <v>28392844.87054345</v>
      </c>
      <c r="AB97" s="2">
        <f t="shared" si="21"/>
        <v>436661.40740740672</v>
      </c>
      <c r="AC97" s="2">
        <f t="shared" si="30"/>
        <v>962914.22222222225</v>
      </c>
      <c r="AD97" s="3">
        <f t="shared" si="10"/>
        <v>28392844.87054345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7"/>
        <v>17334799.972378008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6"/>
        <v>436261</v>
      </c>
      <c r="H98" s="2">
        <f t="shared" si="31"/>
        <v>28822706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523462.48699453473</v>
      </c>
      <c r="Q98" s="21">
        <f t="shared" si="25"/>
        <v>450000</v>
      </c>
      <c r="R98" s="2">
        <f t="shared" si="32"/>
        <v>29805759.092765689</v>
      </c>
      <c r="S98" s="2">
        <f t="shared" si="17"/>
        <v>436261</v>
      </c>
      <c r="T98" s="2">
        <f t="shared" si="18"/>
        <v>13739</v>
      </c>
      <c r="U98" s="2">
        <f t="shared" si="19"/>
        <v>450000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436661.40740740742</v>
      </c>
      <c r="Y98" s="2">
        <f t="shared" si="29"/>
        <v>28829506.277950857</v>
      </c>
      <c r="Z98" s="2" t="str">
        <f t="shared" si="8"/>
        <v>HERE</v>
      </c>
      <c r="AA98" s="2">
        <f>IF(Z98="HERE",Y98,AA97+Graph!$G$1*1000)</f>
        <v>28829506.277950857</v>
      </c>
      <c r="AB98" s="2">
        <f t="shared" si="21"/>
        <v>436661.40740740672</v>
      </c>
      <c r="AC98" s="2">
        <f t="shared" si="30"/>
        <v>976252.81481481483</v>
      </c>
      <c r="AD98" s="3">
        <f t="shared" si="10"/>
        <v>28829506.277950857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7"/>
        <v>17728462.168674305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6"/>
        <v>436261</v>
      </c>
      <c r="H99" s="2">
        <f t="shared" si="31"/>
        <v>29258967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526656.84616947174</v>
      </c>
      <c r="Q99" s="21">
        <f t="shared" si="25"/>
        <v>450000</v>
      </c>
      <c r="R99" s="2">
        <f t="shared" si="32"/>
        <v>30255759.092765689</v>
      </c>
      <c r="S99" s="2">
        <f t="shared" si="17"/>
        <v>436261</v>
      </c>
      <c r="T99" s="2">
        <f t="shared" si="18"/>
        <v>13739</v>
      </c>
      <c r="U99" s="2">
        <f t="shared" si="19"/>
        <v>450000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436661.40740740742</v>
      </c>
      <c r="Y99" s="2">
        <f t="shared" si="29"/>
        <v>29266167.685358264</v>
      </c>
      <c r="Z99" s="2" t="str">
        <f t="shared" si="8"/>
        <v>HERE</v>
      </c>
      <c r="AA99" s="2">
        <f>IF(Z99="HERE",Y99,AA98+Graph!$G$1*1000)</f>
        <v>29266167.685358264</v>
      </c>
      <c r="AB99" s="2">
        <f t="shared" si="21"/>
        <v>436661.40740740672</v>
      </c>
      <c r="AC99" s="2">
        <f t="shared" si="30"/>
        <v>989591.40740740742</v>
      </c>
      <c r="AD99" s="3">
        <f t="shared" si="10"/>
        <v>29266167.685358264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7"/>
        <v>18122124.364970598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13">
        <f t="shared" si="26"/>
        <v>436261</v>
      </c>
      <c r="H100" s="13">
        <f t="shared" si="31"/>
        <v>29695228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529851.20534443855</v>
      </c>
      <c r="Q100" s="21">
        <f t="shared" si="25"/>
        <v>450000</v>
      </c>
      <c r="R100" s="13">
        <f t="shared" si="32"/>
        <v>30705759.092765689</v>
      </c>
      <c r="S100" s="13">
        <f t="shared" si="17"/>
        <v>436261</v>
      </c>
      <c r="T100" s="13">
        <f t="shared" si="18"/>
        <v>13739</v>
      </c>
      <c r="U100" s="13">
        <f t="shared" si="19"/>
        <v>450000</v>
      </c>
      <c r="V100" s="13">
        <f t="shared" si="5"/>
        <v>1002930</v>
      </c>
      <c r="W100" s="13">
        <f t="shared" si="20"/>
        <v>13338.592592592584</v>
      </c>
      <c r="X100" s="13">
        <f t="shared" si="6"/>
        <v>436661.40740740742</v>
      </c>
      <c r="Y100" s="2">
        <f t="shared" si="29"/>
        <v>29702829.09276567</v>
      </c>
      <c r="Z100" s="2" t="str">
        <f t="shared" si="8"/>
        <v>HERE</v>
      </c>
      <c r="AA100" s="2">
        <f>IF(Z100="HERE",Y100,AA99+Graph!$G$1*1000)</f>
        <v>29702829.09276567</v>
      </c>
      <c r="AB100" s="2">
        <f t="shared" si="21"/>
        <v>436661.40740740672</v>
      </c>
      <c r="AC100" s="2">
        <f t="shared" si="30"/>
        <v>1002930</v>
      </c>
      <c r="AD100" s="3">
        <f t="shared" si="10"/>
        <v>29702829.09276567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18515786.561266895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6"/>
        <v>436261</v>
      </c>
      <c r="H101" s="2">
        <f t="shared" si="31"/>
        <v>30131489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533045.56451940536</v>
      </c>
      <c r="Q101" s="21">
        <f t="shared" si="25"/>
        <v>450000</v>
      </c>
      <c r="R101" s="2">
        <f t="shared" si="32"/>
        <v>31155759.092765689</v>
      </c>
      <c r="S101" s="2">
        <f t="shared" si="17"/>
        <v>436261</v>
      </c>
      <c r="T101" s="2">
        <f t="shared" si="18"/>
        <v>13739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30099391.378479958</v>
      </c>
      <c r="Z101" s="2" t="str">
        <f t="shared" si="8"/>
        <v>HERE</v>
      </c>
      <c r="AA101" s="2">
        <f>IF(Z101="HERE",Y101,AA100+Graph!$G$1*1000)</f>
        <v>30099391.378479958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30099391.378479958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18909448.757563189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si="26"/>
        <v>436261</v>
      </c>
      <c r="H102" s="2">
        <f t="shared" si="31"/>
        <v>30567750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536239.92369437218</v>
      </c>
      <c r="Q102" s="21">
        <f t="shared" ref="Q102:Q165" si="34">IF(P102&gt;450000,450000,P102)</f>
        <v>450000</v>
      </c>
      <c r="R102" s="2">
        <f t="shared" si="32"/>
        <v>31605759.092765689</v>
      </c>
      <c r="S102" s="2">
        <f t="shared" si="17"/>
        <v>436261</v>
      </c>
      <c r="T102" s="2">
        <f t="shared" si="18"/>
        <v>13739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30495953.664194245</v>
      </c>
      <c r="Z102" s="2" t="str">
        <f t="shared" si="8"/>
        <v>HERE</v>
      </c>
      <c r="AA102" s="2">
        <f>IF(Z102="HERE",Y102,AA101+Graph!$G$1*1000)</f>
        <v>30495953.664194245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30495953.664194245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19303110.953859486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26"/>
        <v>436261</v>
      </c>
      <c r="H103" s="2">
        <f t="shared" si="31"/>
        <v>31004011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539434.28286933899</v>
      </c>
      <c r="Q103" s="21">
        <f t="shared" si="34"/>
        <v>450000</v>
      </c>
      <c r="R103" s="2">
        <f t="shared" si="32"/>
        <v>32055759.092765689</v>
      </c>
      <c r="S103" s="2">
        <f t="shared" si="17"/>
        <v>436261</v>
      </c>
      <c r="T103" s="2">
        <f t="shared" si="18"/>
        <v>13739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30892515.949908532</v>
      </c>
      <c r="Z103" s="2" t="str">
        <f t="shared" si="8"/>
        <v>HERE</v>
      </c>
      <c r="AA103" s="2">
        <f>IF(Z103="HERE",Y103,AA102+Graph!$G$1*1000)</f>
        <v>30892515.949908532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30892515.949908532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19696773.150155779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26"/>
        <v>436261</v>
      </c>
      <c r="H104" s="2">
        <f t="shared" si="31"/>
        <v>31440272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542628.6420443058</v>
      </c>
      <c r="Q104" s="21">
        <f t="shared" si="34"/>
        <v>450000</v>
      </c>
      <c r="R104" s="2">
        <f t="shared" si="32"/>
        <v>32505759.092765689</v>
      </c>
      <c r="S104" s="2">
        <f t="shared" si="17"/>
        <v>436261</v>
      </c>
      <c r="T104" s="2">
        <f t="shared" si="18"/>
        <v>13739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31289078.23562282</v>
      </c>
      <c r="Z104" s="2" t="str">
        <f t="shared" si="8"/>
        <v>HERE</v>
      </c>
      <c r="AA104" s="2">
        <f>IF(Z104="HERE",Y104,AA103+Graph!$G$1*1000)</f>
        <v>31289078.23562282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31289078.23562282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20090435.34645208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26"/>
        <v>436261</v>
      </c>
      <c r="H105" s="2">
        <f t="shared" si="31"/>
        <v>31876533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545823.00121927261</v>
      </c>
      <c r="Q105" s="21">
        <f t="shared" si="34"/>
        <v>450000</v>
      </c>
      <c r="R105" s="2">
        <f t="shared" si="32"/>
        <v>32955759.092765689</v>
      </c>
      <c r="S105" s="2">
        <f t="shared" si="17"/>
        <v>436261</v>
      </c>
      <c r="T105" s="2">
        <f t="shared" si="18"/>
        <v>13739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31685640.521337107</v>
      </c>
      <c r="Z105" s="2" t="str">
        <f t="shared" si="8"/>
        <v>HERE</v>
      </c>
      <c r="AA105" s="2">
        <f>IF(Z105="HERE",Y105,AA104+Graph!$G$1*1000)</f>
        <v>31685640.521337107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31685640.521337107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20484097.542748373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26"/>
        <v>436261</v>
      </c>
      <c r="H106" s="2">
        <f t="shared" si="31"/>
        <v>32312794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549017.36039423943</v>
      </c>
      <c r="Q106" s="21">
        <f t="shared" si="34"/>
        <v>450000</v>
      </c>
      <c r="R106" s="2">
        <f t="shared" si="32"/>
        <v>33405759.092765689</v>
      </c>
      <c r="S106" s="2">
        <f t="shared" si="17"/>
        <v>436261</v>
      </c>
      <c r="T106" s="2">
        <f t="shared" si="18"/>
        <v>13739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32082202.807051394</v>
      </c>
      <c r="Z106" s="2" t="str">
        <f t="shared" si="8"/>
        <v>HERE</v>
      </c>
      <c r="AA106" s="2">
        <f>IF(Z106="HERE",Y106,AA105+Graph!$G$1*1000)</f>
        <v>32082202.807051394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32082202.807051394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20877759.73904467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26"/>
        <v>436261</v>
      </c>
      <c r="H107" s="2">
        <f t="shared" si="31"/>
        <v>32749055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552211.71956920624</v>
      </c>
      <c r="Q107" s="21">
        <f t="shared" si="34"/>
        <v>450000</v>
      </c>
      <c r="R107" s="2">
        <f t="shared" si="32"/>
        <v>33855759.092765689</v>
      </c>
      <c r="S107" s="2">
        <f t="shared" si="17"/>
        <v>436261</v>
      </c>
      <c r="T107" s="2">
        <f t="shared" si="18"/>
        <v>13739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32478765.092765681</v>
      </c>
      <c r="Z107" s="2" t="str">
        <f t="shared" si="8"/>
        <v>HERE</v>
      </c>
      <c r="AA107" s="2">
        <f>IF(Z107="HERE",Y107,AA106+Graph!$G$1*1000)</f>
        <v>32478765.092765681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32478765.092765681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21271421.935340963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26"/>
        <v>436261</v>
      </c>
      <c r="H108" s="2">
        <f t="shared" si="31"/>
        <v>33185316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555406.07874417305</v>
      </c>
      <c r="Q108" s="21">
        <f t="shared" si="34"/>
        <v>450000</v>
      </c>
      <c r="R108" s="2">
        <f t="shared" si="32"/>
        <v>34305759.092765689</v>
      </c>
      <c r="S108" s="2">
        <f t="shared" si="17"/>
        <v>436261</v>
      </c>
      <c r="T108" s="2">
        <f t="shared" si="18"/>
        <v>13739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32796933.342765681</v>
      </c>
      <c r="Z108" s="2" t="str">
        <f t="shared" si="8"/>
        <v>HERE</v>
      </c>
      <c r="AA108" s="2">
        <f>IF(Z108="HERE",Y108,AA107+Graph!$G$1*1000)</f>
        <v>32796933.342765681</v>
      </c>
      <c r="AB108" s="2">
        <f t="shared" si="21"/>
        <v>318168.25</v>
      </c>
      <c r="AC108" s="2">
        <f t="shared" si="30"/>
        <v>1508825.75</v>
      </c>
      <c r="AD108" s="3">
        <f t="shared" si="10"/>
        <v>32796933.342765681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21665084.13163726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26"/>
        <v>436261</v>
      </c>
      <c r="H109" s="2">
        <f t="shared" si="31"/>
        <v>33621577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558600.43791913986</v>
      </c>
      <c r="Q109" s="21">
        <f t="shared" si="34"/>
        <v>450000</v>
      </c>
      <c r="R109" s="2">
        <f t="shared" si="32"/>
        <v>34755759.092765689</v>
      </c>
      <c r="S109" s="2">
        <f t="shared" si="17"/>
        <v>436261</v>
      </c>
      <c r="T109" s="2">
        <f t="shared" si="18"/>
        <v>13739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33115101.592765681</v>
      </c>
      <c r="Z109" s="2" t="str">
        <f t="shared" si="8"/>
        <v>HERE</v>
      </c>
      <c r="AA109" s="2">
        <f>IF(Z109="HERE",Y109,AA108+Graph!$G$1*1000)</f>
        <v>33115101.592765681</v>
      </c>
      <c r="AB109" s="2">
        <f t="shared" si="21"/>
        <v>318168.25</v>
      </c>
      <c r="AC109" s="2">
        <f t="shared" si="30"/>
        <v>1640657.5</v>
      </c>
      <c r="AD109" s="3">
        <f t="shared" si="10"/>
        <v>33115101.592765681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22058746.327933557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26"/>
        <v>436261</v>
      </c>
      <c r="H110" s="2">
        <f t="shared" si="31"/>
        <v>34057838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561794.79709410667</v>
      </c>
      <c r="Q110" s="21">
        <f t="shared" si="34"/>
        <v>450000</v>
      </c>
      <c r="R110" s="2">
        <f t="shared" si="32"/>
        <v>35205759.092765689</v>
      </c>
      <c r="S110" s="2">
        <f t="shared" si="17"/>
        <v>436261</v>
      </c>
      <c r="T110" s="2">
        <f t="shared" si="18"/>
        <v>13739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33433269.842765681</v>
      </c>
      <c r="Z110" s="2" t="str">
        <f t="shared" si="8"/>
        <v>HERE</v>
      </c>
      <c r="AA110" s="2">
        <f>IF(Z110="HERE",Y110,AA109+Graph!$G$1*1000)</f>
        <v>33433269.842765681</v>
      </c>
      <c r="AB110" s="2">
        <f t="shared" si="21"/>
        <v>318168.25</v>
      </c>
      <c r="AC110" s="2">
        <f t="shared" si="30"/>
        <v>1772489.25</v>
      </c>
      <c r="AD110" s="3">
        <f t="shared" si="10"/>
        <v>33433269.842765681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22452408.524229851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26"/>
        <v>436261</v>
      </c>
      <c r="H111" s="2">
        <f t="shared" si="31"/>
        <v>34494099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564989.15626907349</v>
      </c>
      <c r="Q111" s="21">
        <f t="shared" si="34"/>
        <v>450000</v>
      </c>
      <c r="R111" s="2">
        <f t="shared" si="32"/>
        <v>35655759.092765689</v>
      </c>
      <c r="S111" s="2">
        <f t="shared" si="17"/>
        <v>436261</v>
      </c>
      <c r="T111" s="2">
        <f t="shared" si="18"/>
        <v>13739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33751438.092765681</v>
      </c>
      <c r="Z111" s="2" t="str">
        <f t="shared" si="8"/>
        <v>HERE</v>
      </c>
      <c r="AA111" s="2">
        <f>IF(Z111="HERE",Y111,AA110+Graph!$G$1*1000)</f>
        <v>33751438.092765681</v>
      </c>
      <c r="AB111" s="2">
        <f t="shared" si="21"/>
        <v>318168.25</v>
      </c>
      <c r="AC111" s="2">
        <f t="shared" si="30"/>
        <v>1904321</v>
      </c>
      <c r="AD111" s="3">
        <f t="shared" si="10"/>
        <v>33751438.092765681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22846070.720526148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26"/>
        <v>436261</v>
      </c>
      <c r="H112" s="2">
        <f t="shared" si="31"/>
        <v>34930360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568183.5154440105</v>
      </c>
      <c r="Q112" s="21">
        <f t="shared" si="34"/>
        <v>450000</v>
      </c>
      <c r="R112" s="2">
        <f t="shared" si="32"/>
        <v>36105759.092765689</v>
      </c>
      <c r="S112" s="2">
        <f t="shared" si="17"/>
        <v>436261</v>
      </c>
      <c r="T112" s="2">
        <f t="shared" si="18"/>
        <v>13739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34069606.342765681</v>
      </c>
      <c r="Z112" s="2" t="str">
        <f t="shared" si="8"/>
        <v>HERE</v>
      </c>
      <c r="AA112" s="2">
        <f>IF(Z112="HERE",Y112,AA111+Graph!$G$1*1000)</f>
        <v>34069606.342765681</v>
      </c>
      <c r="AB112" s="2">
        <f t="shared" si="21"/>
        <v>318168.25</v>
      </c>
      <c r="AC112" s="2">
        <f t="shared" si="30"/>
        <v>2036152.75</v>
      </c>
      <c r="AD112" s="3">
        <f t="shared" si="10"/>
        <v>34069606.342765681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23239732.916822441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26"/>
        <v>436261</v>
      </c>
      <c r="H113" s="2">
        <f t="shared" si="31"/>
        <v>35366621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571377.87461897731</v>
      </c>
      <c r="Q113" s="21">
        <f t="shared" si="34"/>
        <v>450000</v>
      </c>
      <c r="R113" s="2">
        <f t="shared" si="32"/>
        <v>36555759.092765689</v>
      </c>
      <c r="S113" s="2">
        <f t="shared" si="17"/>
        <v>436261</v>
      </c>
      <c r="T113" s="2">
        <f t="shared" si="18"/>
        <v>13739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34387774.592765681</v>
      </c>
      <c r="Z113" s="2" t="str">
        <f t="shared" si="8"/>
        <v>HERE</v>
      </c>
      <c r="AA113" s="2">
        <f>IF(Z113="HERE",Y113,AA112+Graph!$G$1*1000)</f>
        <v>34387774.592765681</v>
      </c>
      <c r="AB113" s="2">
        <f t="shared" si="21"/>
        <v>318168.25</v>
      </c>
      <c r="AC113" s="2">
        <f t="shared" si="30"/>
        <v>2167984.5</v>
      </c>
      <c r="AD113" s="3">
        <f t="shared" si="10"/>
        <v>34387774.592765681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23633395.113118738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26"/>
        <v>436261</v>
      </c>
      <c r="H114" s="2">
        <f t="shared" si="31"/>
        <v>35802882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574572.23379394412</v>
      </c>
      <c r="Q114" s="21">
        <f t="shared" si="34"/>
        <v>450000</v>
      </c>
      <c r="R114" s="2">
        <f t="shared" si="32"/>
        <v>37005759.092765689</v>
      </c>
      <c r="S114" s="2">
        <f t="shared" si="17"/>
        <v>436261</v>
      </c>
      <c r="T114" s="2">
        <f t="shared" si="18"/>
        <v>13739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34705942.842765681</v>
      </c>
      <c r="Z114" s="2" t="str">
        <f t="shared" si="8"/>
        <v>HERE</v>
      </c>
      <c r="AA114" s="2">
        <f>IF(Z114="HERE",Y114,AA113+Graph!$G$1*1000)</f>
        <v>34705942.842765681</v>
      </c>
      <c r="AB114" s="2">
        <f t="shared" si="21"/>
        <v>318168.25</v>
      </c>
      <c r="AC114" s="2">
        <f t="shared" si="30"/>
        <v>2299816.25</v>
      </c>
      <c r="AD114" s="3">
        <f t="shared" si="10"/>
        <v>34705942.842765681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24027057.309415035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26"/>
        <v>436261</v>
      </c>
      <c r="H115" s="2">
        <f t="shared" si="31"/>
        <v>36239143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577766.59296891093</v>
      </c>
      <c r="Q115" s="21">
        <f t="shared" si="34"/>
        <v>450000</v>
      </c>
      <c r="R115" s="2">
        <f t="shared" si="32"/>
        <v>37455759.092765689</v>
      </c>
      <c r="S115" s="2">
        <f t="shared" si="17"/>
        <v>436261</v>
      </c>
      <c r="T115" s="2">
        <f t="shared" si="18"/>
        <v>13739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35024111.092765681</v>
      </c>
      <c r="Z115" s="2" t="str">
        <f t="shared" si="8"/>
        <v>HERE</v>
      </c>
      <c r="AA115" s="2">
        <f>IF(Z115="HERE",Y115,AA114+Graph!$G$1*1000)</f>
        <v>35024111.092765681</v>
      </c>
      <c r="AB115" s="2">
        <f t="shared" si="21"/>
        <v>318168.25</v>
      </c>
      <c r="AC115" s="2">
        <f t="shared" si="30"/>
        <v>2431648</v>
      </c>
      <c r="AD115" s="3">
        <f t="shared" si="10"/>
        <v>35024111.092765681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24420719.505711332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26"/>
        <v>436261</v>
      </c>
      <c r="H116" s="2">
        <f t="shared" si="31"/>
        <v>36675404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580960.95214387774</v>
      </c>
      <c r="Q116" s="21">
        <f t="shared" si="34"/>
        <v>450000</v>
      </c>
      <c r="R116" s="2">
        <f t="shared" si="32"/>
        <v>37905759.092765689</v>
      </c>
      <c r="S116" s="2">
        <f t="shared" si="17"/>
        <v>436261</v>
      </c>
      <c r="T116" s="2">
        <f t="shared" si="18"/>
        <v>13739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35266450.092765681</v>
      </c>
      <c r="Z116" s="2" t="str">
        <f t="shared" si="8"/>
        <v>HERE</v>
      </c>
      <c r="AA116" s="2">
        <f>IF(Z116="HERE",Y116,AA115+Graph!$G$1*1000)</f>
        <v>35266450.092765681</v>
      </c>
      <c r="AB116" s="2">
        <f t="shared" si="21"/>
        <v>242339</v>
      </c>
      <c r="AC116" s="2">
        <f t="shared" si="30"/>
        <v>2639309</v>
      </c>
      <c r="AD116" s="3">
        <f t="shared" si="10"/>
        <v>35266450.092765681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24814381.702007625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26"/>
        <v>436261</v>
      </c>
      <c r="H117" s="2">
        <f t="shared" si="31"/>
        <v>37111665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584155.31131884456</v>
      </c>
      <c r="Q117" s="21">
        <f t="shared" si="34"/>
        <v>450000</v>
      </c>
      <c r="R117" s="2">
        <f t="shared" si="32"/>
        <v>38355759.092765689</v>
      </c>
      <c r="S117" s="2">
        <f t="shared" si="17"/>
        <v>436261</v>
      </c>
      <c r="T117" s="2">
        <f t="shared" si="18"/>
        <v>13739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35437507.092765681</v>
      </c>
      <c r="Z117" s="2" t="str">
        <f t="shared" si="8"/>
        <v>HERE</v>
      </c>
      <c r="AA117" s="2">
        <f>IF(Z117="HERE",Y117,AA116+Graph!$G$1*1000)</f>
        <v>35437507.092765681</v>
      </c>
      <c r="AB117" s="2">
        <f t="shared" si="21"/>
        <v>171057</v>
      </c>
      <c r="AC117" s="2">
        <f t="shared" si="30"/>
        <v>2918252</v>
      </c>
      <c r="AD117" s="3">
        <f t="shared" si="10"/>
        <v>35437507.092765681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25208043.898303922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26"/>
        <v>436261</v>
      </c>
      <c r="H118" s="2">
        <f t="shared" si="31"/>
        <v>37547926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587349.67049381137</v>
      </c>
      <c r="Q118" s="21">
        <f t="shared" si="34"/>
        <v>450000</v>
      </c>
      <c r="R118" s="2">
        <f t="shared" si="32"/>
        <v>38805759.092765689</v>
      </c>
      <c r="S118" s="2">
        <f t="shared" si="17"/>
        <v>436261</v>
      </c>
      <c r="T118" s="2">
        <f t="shared" si="18"/>
        <v>13739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35570813.092765681</v>
      </c>
      <c r="Z118" s="2" t="str">
        <f t="shared" si="8"/>
        <v>HERE</v>
      </c>
      <c r="AA118" s="2">
        <f>IF(Z118="HERE",Y118,AA117+Graph!$G$1*1000)</f>
        <v>35570813.092765681</v>
      </c>
      <c r="AB118" s="2">
        <f t="shared" si="21"/>
        <v>133306</v>
      </c>
      <c r="AC118" s="2">
        <f t="shared" si="30"/>
        <v>3234946</v>
      </c>
      <c r="AD118" s="3">
        <f t="shared" si="10"/>
        <v>35570813.092765681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25601706.094600216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26"/>
        <v>436261</v>
      </c>
      <c r="H119" s="2">
        <f t="shared" si="31"/>
        <v>37984187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590544.02966877818</v>
      </c>
      <c r="Q119" s="21">
        <f t="shared" si="34"/>
        <v>450000</v>
      </c>
      <c r="R119" s="2">
        <f t="shared" si="32"/>
        <v>39255759.092765689</v>
      </c>
      <c r="S119" s="2">
        <f t="shared" si="17"/>
        <v>436261</v>
      </c>
      <c r="T119" s="2">
        <f t="shared" si="18"/>
        <v>13739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35696580.092765681</v>
      </c>
      <c r="Z119" s="2" t="str">
        <f t="shared" si="8"/>
        <v>HERE</v>
      </c>
      <c r="AA119" s="2">
        <f>IF(Z119="HERE",Y119,AA118+Graph!$G$1*1000)</f>
        <v>35696580.092765681</v>
      </c>
      <c r="AB119" s="2">
        <f t="shared" si="21"/>
        <v>125767</v>
      </c>
      <c r="AC119" s="2">
        <f t="shared" si="30"/>
        <v>3559179</v>
      </c>
      <c r="AD119" s="3">
        <f t="shared" si="10"/>
        <v>35696580.092765681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25995368.290896513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26"/>
        <v>436261</v>
      </c>
      <c r="H120" s="2">
        <f t="shared" si="31"/>
        <v>38420448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593738.38884374499</v>
      </c>
      <c r="Q120" s="21">
        <f t="shared" si="34"/>
        <v>450000</v>
      </c>
      <c r="R120" s="2">
        <f t="shared" si="32"/>
        <v>39705759.092765689</v>
      </c>
      <c r="S120" s="2">
        <f t="shared" si="17"/>
        <v>436261</v>
      </c>
      <c r="T120" s="2">
        <f t="shared" si="18"/>
        <v>13739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35868665.092765681</v>
      </c>
      <c r="Z120" s="2" t="str">
        <f t="shared" si="8"/>
        <v>HERE</v>
      </c>
      <c r="AA120" s="2">
        <f>IF(Z120="HERE",Y120,AA119+Graph!$G$1*1000)</f>
        <v>35868665.092765681</v>
      </c>
      <c r="AB120" s="2">
        <f t="shared" si="21"/>
        <v>172085</v>
      </c>
      <c r="AC120" s="2">
        <f t="shared" si="30"/>
        <v>3837094</v>
      </c>
      <c r="AD120" s="3">
        <f t="shared" si="10"/>
        <v>35868665.092765681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26389030.487192806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26"/>
        <v>436261</v>
      </c>
      <c r="H121" s="2">
        <f t="shared" si="31"/>
        <v>38856709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596932.74801871181</v>
      </c>
      <c r="Q121" s="21">
        <f t="shared" si="34"/>
        <v>450000</v>
      </c>
      <c r="R121" s="2">
        <f t="shared" si="32"/>
        <v>40155759.092765689</v>
      </c>
      <c r="S121" s="2">
        <f t="shared" si="17"/>
        <v>436261</v>
      </c>
      <c r="T121" s="2">
        <f t="shared" si="18"/>
        <v>13739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36093258.092765681</v>
      </c>
      <c r="Z121" s="2" t="str">
        <f t="shared" si="8"/>
        <v>HERE</v>
      </c>
      <c r="AA121" s="2">
        <f>IF(Z121="HERE",Y121,AA120+Graph!$G$1*1000)</f>
        <v>36093258.092765681</v>
      </c>
      <c r="AB121" s="2">
        <f t="shared" si="21"/>
        <v>224593</v>
      </c>
      <c r="AC121" s="2">
        <f t="shared" si="30"/>
        <v>4062501</v>
      </c>
      <c r="AD121" s="3">
        <f t="shared" si="10"/>
        <v>36093258.092765681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26782692.683489103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26"/>
        <v>436261</v>
      </c>
      <c r="H122" s="2">
        <f t="shared" si="31"/>
        <v>39292970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600127.10719367862</v>
      </c>
      <c r="Q122" s="21">
        <f t="shared" si="34"/>
        <v>450000</v>
      </c>
      <c r="R122" s="2">
        <f t="shared" si="32"/>
        <v>40605759.092765689</v>
      </c>
      <c r="S122" s="2">
        <f t="shared" si="17"/>
        <v>436261</v>
      </c>
      <c r="T122" s="2">
        <f t="shared" si="18"/>
        <v>13739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36339182.092765681</v>
      </c>
      <c r="Z122" s="2" t="str">
        <f t="shared" si="8"/>
        <v>HERE</v>
      </c>
      <c r="AA122" s="2">
        <f>IF(Z122="HERE",Y122,AA121+Graph!$G$1*1000)</f>
        <v>36339182.092765681</v>
      </c>
      <c r="AB122" s="2">
        <f t="shared" si="21"/>
        <v>245924</v>
      </c>
      <c r="AC122" s="2">
        <f t="shared" si="30"/>
        <v>4266577</v>
      </c>
      <c r="AD122" s="3">
        <f t="shared" si="10"/>
        <v>36339182.092765681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27142270.626346249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26"/>
        <v>436261</v>
      </c>
      <c r="H123" s="2">
        <f t="shared" si="31"/>
        <v>39729231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603321.46636864543</v>
      </c>
      <c r="Q123" s="21">
        <f t="shared" si="34"/>
        <v>450000</v>
      </c>
      <c r="R123" s="2">
        <f t="shared" si="32"/>
        <v>41055759.092765689</v>
      </c>
      <c r="S123" s="2">
        <f t="shared" si="17"/>
        <v>436261</v>
      </c>
      <c r="T123" s="2">
        <f t="shared" si="18"/>
        <v>13739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36446019.092765681</v>
      </c>
      <c r="Z123" s="2" t="str">
        <f t="shared" si="8"/>
        <v>HERE</v>
      </c>
      <c r="AA123" s="2">
        <f>IF(Z123="HERE",Y123,AA122+Graph!$G$1*1000)</f>
        <v>36446019.092765681</v>
      </c>
      <c r="AB123" s="2">
        <f t="shared" si="21"/>
        <v>106837</v>
      </c>
      <c r="AC123" s="2">
        <f t="shared" si="30"/>
        <v>4609740</v>
      </c>
      <c r="AD123" s="3">
        <f t="shared" si="10"/>
        <v>36446019.092765681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27501848.569203392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26"/>
        <v>436261</v>
      </c>
      <c r="H124" s="2">
        <f t="shared" si="31"/>
        <v>40165492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606515.82554358244</v>
      </c>
      <c r="Q124" s="21">
        <f t="shared" si="34"/>
        <v>450000</v>
      </c>
      <c r="R124" s="2">
        <f t="shared" si="32"/>
        <v>41505759.092765689</v>
      </c>
      <c r="S124" s="2">
        <f t="shared" si="17"/>
        <v>436261</v>
      </c>
      <c r="T124" s="2">
        <f t="shared" si="18"/>
        <v>13739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36532511.092765681</v>
      </c>
      <c r="Z124" s="2" t="str">
        <f t="shared" si="8"/>
        <v>HERE</v>
      </c>
      <c r="AA124" s="2">
        <f>IF(Z124="HERE",Y124,AA123+Graph!$G$1*1000)</f>
        <v>36532511.092765681</v>
      </c>
      <c r="AB124" s="2">
        <f t="shared" si="21"/>
        <v>86492</v>
      </c>
      <c r="AC124" s="2">
        <f t="shared" si="30"/>
        <v>4973248</v>
      </c>
      <c r="AD124" s="3">
        <f t="shared" si="10"/>
        <v>36532511.092765681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27861426.512060538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26"/>
        <v>436261</v>
      </c>
      <c r="H125" s="2">
        <f t="shared" si="31"/>
        <v>40601753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609710.18471854925</v>
      </c>
      <c r="Q125" s="21">
        <f t="shared" si="34"/>
        <v>450000</v>
      </c>
      <c r="R125" s="2">
        <f t="shared" si="32"/>
        <v>41955759.092765689</v>
      </c>
      <c r="S125" s="2">
        <f t="shared" si="17"/>
        <v>436261</v>
      </c>
      <c r="T125" s="2">
        <f t="shared" si="18"/>
        <v>13739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36572656.092765681</v>
      </c>
      <c r="Z125" s="2" t="str">
        <f t="shared" si="8"/>
        <v>HERE</v>
      </c>
      <c r="AA125" s="2">
        <f>IF(Z125="HERE",Y125,AA124+Graph!$G$1*1000)</f>
        <v>36572656.092765681</v>
      </c>
      <c r="AB125" s="2">
        <f t="shared" si="21"/>
        <v>40145</v>
      </c>
      <c r="AC125" s="2">
        <f t="shared" si="30"/>
        <v>5383103</v>
      </c>
      <c r="AD125" s="3">
        <f t="shared" si="10"/>
        <v>36572656.092765681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28221004.45491768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26"/>
        <v>436261</v>
      </c>
      <c r="H126" s="2">
        <f t="shared" si="31"/>
        <v>41038014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612904.54389351606</v>
      </c>
      <c r="Q126" s="21">
        <f t="shared" si="34"/>
        <v>450000</v>
      </c>
      <c r="R126" s="2">
        <f t="shared" si="32"/>
        <v>42405759.092765689</v>
      </c>
      <c r="S126" s="2">
        <f t="shared" si="17"/>
        <v>436261</v>
      </c>
      <c r="T126" s="2">
        <f t="shared" si="18"/>
        <v>13739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36544408.092765681</v>
      </c>
      <c r="Z126" s="2" t="str">
        <f t="shared" si="8"/>
        <v>HERE</v>
      </c>
      <c r="AA126" s="2">
        <f>IF(Z126="HERE",Y126,AA125+Graph!$G$1*1000)</f>
        <v>36544408.092765681</v>
      </c>
      <c r="AB126" s="2">
        <f t="shared" si="21"/>
        <v>-28248</v>
      </c>
      <c r="AC126" s="2">
        <f t="shared" si="30"/>
        <v>5861351</v>
      </c>
      <c r="AD126" s="3">
        <f t="shared" si="10"/>
        <v>36544408.092765681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28580582.397774827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26"/>
        <v>436261</v>
      </c>
      <c r="H127" s="2">
        <f t="shared" si="31"/>
        <v>41474275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616098.90306848288</v>
      </c>
      <c r="Q127" s="21">
        <f t="shared" si="34"/>
        <v>450000</v>
      </c>
      <c r="R127" s="2">
        <f t="shared" si="32"/>
        <v>42855759.092765689</v>
      </c>
      <c r="S127" s="2">
        <f t="shared" si="17"/>
        <v>436261</v>
      </c>
      <c r="T127" s="2">
        <f t="shared" si="18"/>
        <v>13739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36502438.092765681</v>
      </c>
      <c r="Z127" s="2" t="str">
        <f t="shared" si="8"/>
        <v>HERE</v>
      </c>
      <c r="AA127" s="2">
        <f>IF(Z127="HERE",Y127,AA126+Graph!$G$1*1000)</f>
        <v>36502438.092765681</v>
      </c>
      <c r="AB127" s="2">
        <f t="shared" si="21"/>
        <v>-41970</v>
      </c>
      <c r="AC127" s="2">
        <f t="shared" si="30"/>
        <v>6353321</v>
      </c>
      <c r="AD127" s="3">
        <f t="shared" si="10"/>
        <v>36502438.092765681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28940160.340631969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26"/>
        <v>436261</v>
      </c>
      <c r="H128" s="2">
        <f t="shared" si="31"/>
        <v>41910536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619293.26224344969</v>
      </c>
      <c r="Q128" s="21">
        <f t="shared" si="34"/>
        <v>450000</v>
      </c>
      <c r="R128" s="2">
        <f t="shared" si="32"/>
        <v>43305759.092765689</v>
      </c>
      <c r="S128" s="2">
        <f t="shared" si="17"/>
        <v>436261</v>
      </c>
      <c r="T128" s="2">
        <f t="shared" si="18"/>
        <v>13739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36732189.092765681</v>
      </c>
      <c r="Z128" s="2" t="str">
        <f t="shared" si="8"/>
        <v>HERE</v>
      </c>
      <c r="AA128" s="2">
        <f>IF(Z128="HERE",Y128,AA127+Graph!$G$1*1000)</f>
        <v>36732189.092765681</v>
      </c>
      <c r="AB128" s="2">
        <f t="shared" si="21"/>
        <v>229751</v>
      </c>
      <c r="AC128" s="2">
        <f t="shared" si="30"/>
        <v>6573570</v>
      </c>
      <c r="AD128" s="3">
        <f t="shared" si="10"/>
        <v>36732189.092765681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29299738.283489112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26"/>
        <v>436261</v>
      </c>
      <c r="H129" s="2">
        <f t="shared" si="31"/>
        <v>42346797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622487.6214184165</v>
      </c>
      <c r="Q129" s="21">
        <f t="shared" si="34"/>
        <v>450000</v>
      </c>
      <c r="R129" s="2">
        <f t="shared" si="32"/>
        <v>43755759.092765689</v>
      </c>
      <c r="S129" s="2">
        <f t="shared" si="17"/>
        <v>436261</v>
      </c>
      <c r="T129" s="2">
        <f t="shared" si="18"/>
        <v>13739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36902387.092765681</v>
      </c>
      <c r="Z129" s="2" t="str">
        <f t="shared" si="8"/>
        <v>HERE</v>
      </c>
      <c r="AA129" s="2">
        <f>IF(Z129="HERE",Y129,AA128+Graph!$G$1*1000)</f>
        <v>36902387.092765681</v>
      </c>
      <c r="AB129" s="2">
        <f t="shared" si="21"/>
        <v>170198</v>
      </c>
      <c r="AC129" s="2">
        <f t="shared" si="30"/>
        <v>6853372</v>
      </c>
      <c r="AD129" s="3">
        <f t="shared" si="10"/>
        <v>36902387.092765681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29592681.295989115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26"/>
        <v>436261</v>
      </c>
      <c r="H130" s="2">
        <f t="shared" si="31"/>
        <v>42783058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625681.98059338331</v>
      </c>
      <c r="Q130" s="21">
        <f t="shared" si="34"/>
        <v>450000</v>
      </c>
      <c r="R130" s="2">
        <f t="shared" si="32"/>
        <v>44205759.092765689</v>
      </c>
      <c r="S130" s="2">
        <f t="shared" si="17"/>
        <v>436261</v>
      </c>
      <c r="T130" s="2">
        <f t="shared" si="18"/>
        <v>13739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37041372.092765681</v>
      </c>
      <c r="Z130" s="2" t="str">
        <f t="shared" si="8"/>
        <v>HERE</v>
      </c>
      <c r="AA130" s="2">
        <f>IF(Z130="HERE",Y130,AA129+Graph!$G$1*1000)</f>
        <v>37041372.092765681</v>
      </c>
      <c r="AB130" s="2">
        <f t="shared" si="21"/>
        <v>138985</v>
      </c>
      <c r="AC130" s="2">
        <f t="shared" si="30"/>
        <v>7164387</v>
      </c>
      <c r="AD130" s="3">
        <f t="shared" si="10"/>
        <v>37041372.092765681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29885624.308489114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26"/>
        <v>436261</v>
      </c>
      <c r="H131" s="2">
        <f t="shared" si="31"/>
        <v>43219319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628876.33976835012</v>
      </c>
      <c r="Q131" s="21">
        <f t="shared" si="34"/>
        <v>450000</v>
      </c>
      <c r="R131" s="2">
        <f t="shared" si="32"/>
        <v>44655759.092765689</v>
      </c>
      <c r="S131" s="2">
        <f t="shared" si="17"/>
        <v>436261</v>
      </c>
      <c r="T131" s="2">
        <f t="shared" si="18"/>
        <v>13739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37208560.092765681</v>
      </c>
      <c r="Z131" s="2" t="str">
        <f t="shared" si="8"/>
        <v>HERE</v>
      </c>
      <c r="AA131" s="2">
        <f>IF(Z131="HERE",Y131,AA130+Graph!$G$1*1000)</f>
        <v>37208560.092765681</v>
      </c>
      <c r="AB131" s="2">
        <f t="shared" si="21"/>
        <v>167188</v>
      </c>
      <c r="AC131" s="2">
        <f t="shared" si="30"/>
        <v>7447199</v>
      </c>
      <c r="AD131" s="3">
        <f t="shared" si="10"/>
        <v>37208560.092765681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30178567.320989113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26"/>
        <v>436261</v>
      </c>
      <c r="H132" s="2">
        <f t="shared" si="31"/>
        <v>43655580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632070.69894331694</v>
      </c>
      <c r="Q132" s="21">
        <f t="shared" si="34"/>
        <v>450000</v>
      </c>
      <c r="R132" s="2">
        <f t="shared" si="32"/>
        <v>45105759.092765689</v>
      </c>
      <c r="S132" s="2">
        <f t="shared" si="17"/>
        <v>436261</v>
      </c>
      <c r="T132" s="2">
        <f t="shared" si="18"/>
        <v>13739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37214575.092765681</v>
      </c>
      <c r="Z132" s="2" t="str">
        <f t="shared" si="8"/>
        <v>HERE</v>
      </c>
      <c r="AA132" s="2">
        <f>IF(Z132="HERE",Y132,AA131+Graph!$G$1*1000)</f>
        <v>37214575.092765681</v>
      </c>
      <c r="AB132" s="2">
        <f t="shared" si="21"/>
        <v>6015</v>
      </c>
      <c r="AC132" s="2">
        <f t="shared" si="30"/>
        <v>7891184</v>
      </c>
      <c r="AD132" s="3">
        <f t="shared" si="10"/>
        <v>37214575.092765681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30471510.333489116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26"/>
        <v>436261</v>
      </c>
      <c r="H133" s="2">
        <f t="shared" si="31"/>
        <v>44091841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635265.05811828375</v>
      </c>
      <c r="Q133" s="21">
        <f t="shared" si="34"/>
        <v>450000</v>
      </c>
      <c r="R133" s="2">
        <f t="shared" si="32"/>
        <v>45555759.092765689</v>
      </c>
      <c r="S133" s="2">
        <f t="shared" si="17"/>
        <v>436261</v>
      </c>
      <c r="T133" s="2">
        <f t="shared" si="18"/>
        <v>13739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37176819.092765681</v>
      </c>
      <c r="Z133" s="2" t="str">
        <f t="shared" si="8"/>
        <v>HERE</v>
      </c>
      <c r="AA133" s="2">
        <f>IF(Z133="HERE",Y133,AA132+Graph!$G$1*1000)</f>
        <v>37176819.092765681</v>
      </c>
      <c r="AB133" s="2">
        <f t="shared" si="21"/>
        <v>-37756</v>
      </c>
      <c r="AC133" s="2">
        <f t="shared" si="30"/>
        <v>8378940</v>
      </c>
      <c r="AD133" s="3">
        <f t="shared" si="10"/>
        <v>37176819.092765681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30764453.345989112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26"/>
        <v>436261</v>
      </c>
      <c r="H134" s="2">
        <f t="shared" si="31"/>
        <v>44528102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638459.41729325056</v>
      </c>
      <c r="Q134" s="21">
        <f t="shared" si="34"/>
        <v>450000</v>
      </c>
      <c r="R134" s="2">
        <f t="shared" si="32"/>
        <v>46005759.092765689</v>
      </c>
      <c r="S134" s="2">
        <f t="shared" si="17"/>
        <v>436261</v>
      </c>
      <c r="T134" s="2">
        <f t="shared" si="18"/>
        <v>13739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37028430.092765681</v>
      </c>
      <c r="Z134" s="2" t="str">
        <f t="shared" si="8"/>
        <v>HERE</v>
      </c>
      <c r="AA134" s="2">
        <f>IF(Z134="HERE",Y134,AA133+Graph!$G$1*1000)</f>
        <v>37028430.092765681</v>
      </c>
      <c r="AB134" s="2">
        <f t="shared" si="21"/>
        <v>-148389</v>
      </c>
      <c r="AC134" s="2">
        <f t="shared" si="30"/>
        <v>8977329</v>
      </c>
      <c r="AD134" s="3">
        <f t="shared" si="10"/>
        <v>37028430.092765681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31057396.358489115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26"/>
        <v>436261</v>
      </c>
      <c r="H135" s="2">
        <f t="shared" si="31"/>
        <v>44964363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641653.77646821737</v>
      </c>
      <c r="Q135" s="21">
        <f t="shared" si="34"/>
        <v>450000</v>
      </c>
      <c r="R135" s="2">
        <f t="shared" si="32"/>
        <v>46455759.092765689</v>
      </c>
      <c r="S135" s="2">
        <f t="shared" si="17"/>
        <v>436261</v>
      </c>
      <c r="T135" s="2">
        <f t="shared" si="18"/>
        <v>13739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37159392.092765681</v>
      </c>
      <c r="Z135" s="2" t="str">
        <f t="shared" si="8"/>
        <v>HERE</v>
      </c>
      <c r="AA135" s="2">
        <f>IF(Z135="HERE",Y135,AA134+Graph!$G$1*1000)</f>
        <v>37159392.092765681</v>
      </c>
      <c r="AB135" s="2">
        <f t="shared" si="21"/>
        <v>130962</v>
      </c>
      <c r="AC135" s="2">
        <f t="shared" si="30"/>
        <v>9296367</v>
      </c>
      <c r="AD135" s="3">
        <f t="shared" si="10"/>
        <v>37159392.092765681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31350339.370989114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26"/>
        <v>436261</v>
      </c>
      <c r="H136" s="2">
        <f t="shared" si="31"/>
        <v>45400624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644848.13564318419</v>
      </c>
      <c r="Q136" s="21">
        <f t="shared" si="34"/>
        <v>450000</v>
      </c>
      <c r="R136" s="2">
        <f t="shared" si="32"/>
        <v>46905759.092765689</v>
      </c>
      <c r="S136" s="2">
        <f t="shared" si="17"/>
        <v>436261</v>
      </c>
      <c r="T136" s="2">
        <f t="shared" si="18"/>
        <v>13739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37259044.092765681</v>
      </c>
      <c r="Z136" s="2" t="str">
        <f t="shared" si="8"/>
        <v>HERE</v>
      </c>
      <c r="AA136" s="2">
        <f>IF(Z136="HERE",Y136,AA135+Graph!$G$1*1000)</f>
        <v>37259044.092765681</v>
      </c>
      <c r="AB136" s="2">
        <f t="shared" si="21"/>
        <v>99652</v>
      </c>
      <c r="AC136" s="2">
        <f t="shared" si="30"/>
        <v>9646715</v>
      </c>
      <c r="AD136" s="3">
        <f t="shared" si="10"/>
        <v>37259044.092765681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31643282.383489113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26"/>
        <v>436261</v>
      </c>
      <c r="H137" s="2">
        <f t="shared" si="31"/>
        <v>45836885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648042.49481812119</v>
      </c>
      <c r="Q137" s="21">
        <f t="shared" si="34"/>
        <v>450000</v>
      </c>
      <c r="R137" s="2">
        <f t="shared" si="32"/>
        <v>47355759.092765689</v>
      </c>
      <c r="S137" s="2">
        <f t="shared" si="17"/>
        <v>436261</v>
      </c>
      <c r="T137" s="2">
        <f t="shared" si="18"/>
        <v>13739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37334288.092765681</v>
      </c>
      <c r="Z137" s="2" t="str">
        <f t="shared" si="8"/>
        <v>HERE</v>
      </c>
      <c r="AA137" s="2">
        <f>IF(Z137="HERE",Y137,AA136+Graph!$G$1*1000)</f>
        <v>37334288.092765681</v>
      </c>
      <c r="AB137" s="2">
        <f t="shared" si="21"/>
        <v>75244</v>
      </c>
      <c r="AC137" s="2">
        <f t="shared" si="30"/>
        <v>10021471</v>
      </c>
      <c r="AD137" s="3">
        <f t="shared" si="10"/>
        <v>37334288.092765681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31871770.533489112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26"/>
        <v>436261</v>
      </c>
      <c r="H138" s="2">
        <f t="shared" si="31"/>
        <v>46273146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651236.85399308801</v>
      </c>
      <c r="Q138" s="21">
        <f t="shared" si="34"/>
        <v>450000</v>
      </c>
      <c r="R138" s="2">
        <f t="shared" si="32"/>
        <v>47805759.092765689</v>
      </c>
      <c r="S138" s="2">
        <f t="shared" si="17"/>
        <v>436261</v>
      </c>
      <c r="T138" s="2">
        <f t="shared" si="18"/>
        <v>13739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37315272.092765681</v>
      </c>
      <c r="Z138" s="2" t="str">
        <f t="shared" si="8"/>
        <v>HERE</v>
      </c>
      <c r="AA138" s="2">
        <f>IF(Z138="HERE",Y138,AA137+Graph!$G$1*1000)</f>
        <v>37315272.092765681</v>
      </c>
      <c r="AB138" s="2">
        <f t="shared" si="21"/>
        <v>-19016</v>
      </c>
      <c r="AC138" s="2">
        <f t="shared" si="30"/>
        <v>10490487</v>
      </c>
      <c r="AD138" s="3">
        <f t="shared" si="10"/>
        <v>37315272.092765681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32039668.983489115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26"/>
        <v>436261</v>
      </c>
      <c r="H139" s="2">
        <f t="shared" si="31"/>
        <v>46709407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654431.21316805482</v>
      </c>
      <c r="Q139" s="21">
        <f t="shared" si="34"/>
        <v>450000</v>
      </c>
      <c r="R139" s="2">
        <f t="shared" si="32"/>
        <v>48255759.092765689</v>
      </c>
      <c r="S139" s="2">
        <f t="shared" si="17"/>
        <v>436261</v>
      </c>
      <c r="T139" s="2">
        <f t="shared" si="18"/>
        <v>13739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37284712.092765681</v>
      </c>
      <c r="Z139" s="2" t="str">
        <f t="shared" si="8"/>
        <v>HERE</v>
      </c>
      <c r="AA139" s="2">
        <f>IF(Z139="HERE",Y139,AA138+Graph!$G$1*1000)</f>
        <v>37284712.092765681</v>
      </c>
      <c r="AB139" s="2">
        <f t="shared" si="21"/>
        <v>-30560</v>
      </c>
      <c r="AC139" s="2">
        <f t="shared" si="30"/>
        <v>10971047</v>
      </c>
      <c r="AD139" s="3">
        <f t="shared" si="10"/>
        <v>37284712.092765681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32175479.083489116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26"/>
        <v>436261</v>
      </c>
      <c r="H140" s="2">
        <f t="shared" si="31"/>
        <v>47145668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657625.57234302163</v>
      </c>
      <c r="Q140" s="21">
        <f t="shared" si="34"/>
        <v>450000</v>
      </c>
      <c r="R140" s="2">
        <f t="shared" si="32"/>
        <v>48705759.092765689</v>
      </c>
      <c r="S140" s="2">
        <f t="shared" si="17"/>
        <v>436261</v>
      </c>
      <c r="T140" s="2">
        <f t="shared" si="18"/>
        <v>13739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37240549.092765681</v>
      </c>
      <c r="Z140" s="2" t="str">
        <f t="shared" si="8"/>
        <v>HERE</v>
      </c>
      <c r="AA140" s="2">
        <f>IF(Z140="HERE",Y140,AA139+Graph!$G$1*1000)</f>
        <v>37240549.092765681</v>
      </c>
      <c r="AB140" s="2">
        <f t="shared" si="21"/>
        <v>-44163</v>
      </c>
      <c r="AC140" s="2">
        <f t="shared" si="30"/>
        <v>11465210</v>
      </c>
      <c r="AD140" s="3">
        <f t="shared" si="10"/>
        <v>37240549.092765681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32304881.033489112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26"/>
        <v>436261</v>
      </c>
      <c r="H141" s="2">
        <f t="shared" si="31"/>
        <v>47581929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660819.93151798844</v>
      </c>
      <c r="Q141" s="21">
        <f t="shared" si="34"/>
        <v>450000</v>
      </c>
      <c r="R141" s="2">
        <f t="shared" si="32"/>
        <v>49155759.092765689</v>
      </c>
      <c r="S141" s="2">
        <f t="shared" si="17"/>
        <v>436261</v>
      </c>
      <c r="T141" s="2">
        <f t="shared" si="18"/>
        <v>13739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37141471.092765681</v>
      </c>
      <c r="Z141" s="2" t="str">
        <f t="shared" si="8"/>
        <v>HERE</v>
      </c>
      <c r="AA141" s="2">
        <f>IF(Z141="HERE",Y141,AA140+Graph!$G$1*1000)</f>
        <v>37141471.092765681</v>
      </c>
      <c r="AB141" s="2">
        <f t="shared" si="21"/>
        <v>-99078</v>
      </c>
      <c r="AC141" s="2">
        <f t="shared" si="30"/>
        <v>12014288</v>
      </c>
      <c r="AD141" s="3">
        <f t="shared" si="10"/>
        <v>37141471.092765681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32473653.283489112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26"/>
        <v>436261</v>
      </c>
      <c r="H142" s="2">
        <f t="shared" si="31"/>
        <v>48018190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664014.29069295526</v>
      </c>
      <c r="Q142" s="21">
        <f t="shared" si="34"/>
        <v>450000</v>
      </c>
      <c r="R142" s="2">
        <f t="shared" si="32"/>
        <v>49605759.092765689</v>
      </c>
      <c r="S142" s="2">
        <f t="shared" si="17"/>
        <v>436261</v>
      </c>
      <c r="T142" s="2">
        <f t="shared" si="18"/>
        <v>13739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37311753.092765681</v>
      </c>
      <c r="Z142" s="2" t="str">
        <f t="shared" si="8"/>
        <v>HERE</v>
      </c>
      <c r="AA142" s="2">
        <f>IF(Z142="HERE",Y142,AA141+Graph!$G$1*1000)</f>
        <v>37311753.092765681</v>
      </c>
      <c r="AB142" s="2">
        <f t="shared" si="21"/>
        <v>170282</v>
      </c>
      <c r="AC142" s="2">
        <f t="shared" si="30"/>
        <v>12294006</v>
      </c>
      <c r="AD142" s="3">
        <f t="shared" si="10"/>
        <v>37311753.092765681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32687057.333489116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26"/>
        <v>436261</v>
      </c>
      <c r="H143" s="2">
        <f t="shared" si="31"/>
        <v>48454451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667208.64986792207</v>
      </c>
      <c r="Q143" s="21">
        <f t="shared" si="34"/>
        <v>450000</v>
      </c>
      <c r="R143" s="2">
        <f t="shared" si="32"/>
        <v>50055759.092765689</v>
      </c>
      <c r="S143" s="2">
        <f t="shared" si="17"/>
        <v>436261</v>
      </c>
      <c r="T143" s="2">
        <f t="shared" si="18"/>
        <v>13739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37409273.092765681</v>
      </c>
      <c r="Z143" s="2" t="str">
        <f t="shared" si="8"/>
        <v>HERE</v>
      </c>
      <c r="AA143" s="2">
        <f>IF(Z143="HERE",Y143,AA142+Graph!$G$1*1000)</f>
        <v>37409273.092765681</v>
      </c>
      <c r="AB143" s="2">
        <f t="shared" si="21"/>
        <v>97520</v>
      </c>
      <c r="AC143" s="2">
        <f t="shared" si="30"/>
        <v>12646486</v>
      </c>
      <c r="AD143" s="3">
        <f t="shared" si="10"/>
        <v>37409273.092765681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32918592.733489115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26"/>
        <v>436261</v>
      </c>
      <c r="H144" s="2">
        <f t="shared" si="31"/>
        <v>48890712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670403.00904288888</v>
      </c>
      <c r="Q144" s="21">
        <f t="shared" si="34"/>
        <v>450000</v>
      </c>
      <c r="R144" s="2">
        <f t="shared" si="32"/>
        <v>50505759.092765689</v>
      </c>
      <c r="S144" s="2">
        <f t="shared" si="17"/>
        <v>436261</v>
      </c>
      <c r="T144" s="2">
        <f t="shared" si="18"/>
        <v>13739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37447461.092765681</v>
      </c>
      <c r="Z144" s="2" t="str">
        <f t="shared" si="8"/>
        <v>HERE</v>
      </c>
      <c r="AA144" s="2">
        <f>IF(Z144="HERE",Y144,AA143+Graph!$G$1*1000)</f>
        <v>37447461.092765681</v>
      </c>
      <c r="AB144" s="2">
        <f t="shared" si="21"/>
        <v>38188</v>
      </c>
      <c r="AC144" s="2">
        <f t="shared" si="30"/>
        <v>13058298</v>
      </c>
      <c r="AD144" s="3">
        <f t="shared" si="10"/>
        <v>37447461.092765681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33031904.183489114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26"/>
        <v>436261</v>
      </c>
      <c r="H145" s="2">
        <f t="shared" si="31"/>
        <v>49326973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673597.36821785569</v>
      </c>
      <c r="Q145" s="21">
        <f t="shared" si="34"/>
        <v>450000</v>
      </c>
      <c r="R145" s="2">
        <f t="shared" si="32"/>
        <v>50955759.092765689</v>
      </c>
      <c r="S145" s="2">
        <f t="shared" si="17"/>
        <v>436261</v>
      </c>
      <c r="T145" s="2">
        <f t="shared" si="18"/>
        <v>13739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37446651.092765681</v>
      </c>
      <c r="Z145" s="2" t="str">
        <f t="shared" si="8"/>
        <v>HERE</v>
      </c>
      <c r="AA145" s="2">
        <f>IF(Z145="HERE",Y145,AA144+Graph!$G$1*1000)</f>
        <v>37446651.092765681</v>
      </c>
      <c r="AB145" s="2">
        <f t="shared" si="21"/>
        <v>-810</v>
      </c>
      <c r="AC145" s="2">
        <f t="shared" si="30"/>
        <v>13509108</v>
      </c>
      <c r="AD145" s="3">
        <f t="shared" si="10"/>
        <v>37446651.092765681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33127922.383489113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26"/>
        <v>436261</v>
      </c>
      <c r="H146" s="2">
        <f t="shared" si="31"/>
        <v>49763234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676791.7273928225</v>
      </c>
      <c r="Q146" s="21">
        <f t="shared" si="34"/>
        <v>450000</v>
      </c>
      <c r="R146" s="2">
        <f t="shared" si="32"/>
        <v>51405759.092765689</v>
      </c>
      <c r="S146" s="2">
        <f t="shared" si="17"/>
        <v>436261</v>
      </c>
      <c r="T146" s="2">
        <f t="shared" si="18"/>
        <v>13739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37393535.092765681</v>
      </c>
      <c r="Z146" s="2" t="str">
        <f t="shared" si="8"/>
        <v>HERE</v>
      </c>
      <c r="AA146" s="2">
        <f>IF(Z146="HERE",Y146,AA145+Graph!$G$1*1000)</f>
        <v>37393535.092765681</v>
      </c>
      <c r="AB146" s="2">
        <f t="shared" si="21"/>
        <v>-53116</v>
      </c>
      <c r="AC146" s="2">
        <f t="shared" si="30"/>
        <v>14012224</v>
      </c>
      <c r="AD146" s="3">
        <f t="shared" si="10"/>
        <v>37393535.092765681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33184545.633489113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26"/>
        <v>436261</v>
      </c>
      <c r="H147" s="2">
        <f t="shared" si="31"/>
        <v>50199495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679986.08656778932</v>
      </c>
      <c r="Q147" s="21">
        <f t="shared" si="34"/>
        <v>450000</v>
      </c>
      <c r="R147" s="2">
        <f t="shared" si="32"/>
        <v>51855759.092765689</v>
      </c>
      <c r="S147" s="2">
        <f t="shared" si="17"/>
        <v>436261</v>
      </c>
      <c r="T147" s="2">
        <f t="shared" si="18"/>
        <v>13739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37298932.092765681</v>
      </c>
      <c r="Z147" s="2" t="str">
        <f t="shared" si="8"/>
        <v>HERE</v>
      </c>
      <c r="AA147" s="2">
        <f>IF(Z147="HERE",Y147,AA146+Graph!$G$1*1000)</f>
        <v>37298932.092765681</v>
      </c>
      <c r="AB147" s="2">
        <f t="shared" si="21"/>
        <v>-94603</v>
      </c>
      <c r="AC147" s="2">
        <f t="shared" si="30"/>
        <v>14556827</v>
      </c>
      <c r="AD147" s="3">
        <f t="shared" si="10"/>
        <v>37298932.092765681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33183034.833489116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26"/>
        <v>436261</v>
      </c>
      <c r="H148" s="2">
        <f t="shared" si="31"/>
        <v>50635756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683180.44574275613</v>
      </c>
      <c r="Q148" s="21">
        <f t="shared" si="34"/>
        <v>450000</v>
      </c>
      <c r="R148" s="2">
        <f t="shared" si="32"/>
        <v>52305759.092765689</v>
      </c>
      <c r="S148" s="2">
        <f t="shared" si="17"/>
        <v>436261</v>
      </c>
      <c r="T148" s="2">
        <f t="shared" si="18"/>
        <v>13739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37243570.092765681</v>
      </c>
      <c r="Z148" s="2" t="str">
        <f t="shared" si="8"/>
        <v>HERE</v>
      </c>
      <c r="AA148" s="2">
        <f>IF(Z148="HERE",Y148,AA147+Graph!$G$1*1000)</f>
        <v>37243570.092765681</v>
      </c>
      <c r="AB148" s="2">
        <f t="shared" si="21"/>
        <v>-55362</v>
      </c>
      <c r="AC148" s="2">
        <f t="shared" si="30"/>
        <v>15062189</v>
      </c>
      <c r="AD148" s="3">
        <f t="shared" si="10"/>
        <v>37243570.092765681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33169860.333489116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26"/>
        <v>436261</v>
      </c>
      <c r="H149" s="2">
        <f t="shared" si="31"/>
        <v>51072017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686374.80491769314</v>
      </c>
      <c r="Q149" s="21">
        <f t="shared" si="34"/>
        <v>450000</v>
      </c>
      <c r="R149" s="2">
        <f t="shared" si="32"/>
        <v>52755759.092765689</v>
      </c>
      <c r="S149" s="2">
        <f t="shared" si="17"/>
        <v>436261</v>
      </c>
      <c r="T149" s="2">
        <f t="shared" si="18"/>
        <v>13739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37455608.092765681</v>
      </c>
      <c r="Z149" s="2" t="str">
        <f t="shared" si="8"/>
        <v>HERE</v>
      </c>
      <c r="AA149" s="2">
        <f>IF(Z149="HERE",Y149,AA148+Graph!$G$1*1000)</f>
        <v>37455608.092765681</v>
      </c>
      <c r="AB149" s="2">
        <f t="shared" si="21"/>
        <v>212038</v>
      </c>
      <c r="AC149" s="2">
        <f t="shared" si="30"/>
        <v>15300151</v>
      </c>
      <c r="AD149" s="3">
        <f t="shared" si="10"/>
        <v>37455608.092765681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33387648.683489114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26"/>
        <v>436261</v>
      </c>
      <c r="H150" s="2">
        <f t="shared" si="31"/>
        <v>51508278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689569.16409265995</v>
      </c>
      <c r="Q150" s="21">
        <f t="shared" si="34"/>
        <v>450000</v>
      </c>
      <c r="R150" s="2">
        <f t="shared" si="32"/>
        <v>53205759.092765689</v>
      </c>
      <c r="S150" s="2">
        <f t="shared" si="17"/>
        <v>436261</v>
      </c>
      <c r="T150" s="2">
        <f t="shared" si="18"/>
        <v>13739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37629652.092765681</v>
      </c>
      <c r="Z150" s="2" t="str">
        <f t="shared" si="8"/>
        <v>HERE</v>
      </c>
      <c r="AA150" s="2">
        <f>IF(Z150="HERE",Y150,AA149+Graph!$G$1*1000)</f>
        <v>37629652.092765681</v>
      </c>
      <c r="AB150" s="2">
        <f t="shared" si="21"/>
        <v>174044</v>
      </c>
      <c r="AC150" s="2">
        <f t="shared" si="30"/>
        <v>15576107</v>
      </c>
      <c r="AD150" s="3">
        <f t="shared" si="10"/>
        <v>37629652.092765681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33554816.983489111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26"/>
        <v>436261</v>
      </c>
      <c r="H151" s="2">
        <f t="shared" si="31"/>
        <v>51944539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692763.52326762676</v>
      </c>
      <c r="Q151" s="21">
        <f t="shared" si="34"/>
        <v>450000</v>
      </c>
      <c r="R151" s="2">
        <f t="shared" si="32"/>
        <v>53655759.092765689</v>
      </c>
      <c r="S151" s="2">
        <f t="shared" si="17"/>
        <v>436261</v>
      </c>
      <c r="T151" s="2">
        <f t="shared" si="18"/>
        <v>13739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37714787.092765681</v>
      </c>
      <c r="Z151" s="2" t="str">
        <f t="shared" si="8"/>
        <v>HERE</v>
      </c>
      <c r="AA151" s="2">
        <f>IF(Z151="HERE",Y151,AA150+Graph!$G$1*1000)</f>
        <v>37714787.092765681</v>
      </c>
      <c r="AB151" s="2">
        <f t="shared" si="21"/>
        <v>85135</v>
      </c>
      <c r="AC151" s="2">
        <f t="shared" si="30"/>
        <v>15940972</v>
      </c>
      <c r="AD151" s="3">
        <f t="shared" si="10"/>
        <v>37714787.092765681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33695454.233489111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26"/>
        <v>436261</v>
      </c>
      <c r="H152" s="2">
        <f t="shared" si="31"/>
        <v>52380800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695957.88244259357</v>
      </c>
      <c r="Q152" s="21">
        <f t="shared" si="34"/>
        <v>450000</v>
      </c>
      <c r="R152" s="2">
        <f t="shared" si="32"/>
        <v>54105759.092765689</v>
      </c>
      <c r="S152" s="2">
        <f t="shared" si="17"/>
        <v>436261</v>
      </c>
      <c r="T152" s="2">
        <f t="shared" si="18"/>
        <v>13739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37682677.092765681</v>
      </c>
      <c r="Z152" s="2" t="str">
        <f t="shared" si="8"/>
        <v>HERE</v>
      </c>
      <c r="AA152" s="2">
        <f>IF(Z152="HERE",Y152,AA151+Graph!$G$1*1000)</f>
        <v>37682677.092765681</v>
      </c>
      <c r="AB152" s="2">
        <f t="shared" si="21"/>
        <v>-32110</v>
      </c>
      <c r="AC152" s="2">
        <f t="shared" si="30"/>
        <v>16423082</v>
      </c>
      <c r="AD152" s="3">
        <f t="shared" si="10"/>
        <v>37682677.092765681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33860064.033489116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26"/>
        <v>436261</v>
      </c>
      <c r="H153" s="2">
        <f t="shared" si="31"/>
        <v>52817061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699152.24161756039</v>
      </c>
      <c r="Q153" s="21">
        <f t="shared" si="34"/>
        <v>450000</v>
      </c>
      <c r="R153" s="2">
        <f t="shared" si="32"/>
        <v>54555759.092765689</v>
      </c>
      <c r="S153" s="2">
        <f t="shared" si="17"/>
        <v>436261</v>
      </c>
      <c r="T153" s="2">
        <f t="shared" si="18"/>
        <v>13739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37680223.092765681</v>
      </c>
      <c r="Z153" s="2" t="str">
        <f t="shared" si="8"/>
        <v>HERE</v>
      </c>
      <c r="AA153" s="2">
        <f>IF(Z153="HERE",Y153,AA152+Graph!$G$1*1000)</f>
        <v>37680223.092765681</v>
      </c>
      <c r="AB153" s="2">
        <f t="shared" si="21"/>
        <v>-2454</v>
      </c>
      <c r="AC153" s="2">
        <f t="shared" si="30"/>
        <v>16875536</v>
      </c>
      <c r="AD153" s="3">
        <f t="shared" si="10"/>
        <v>37680223.092765681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33887676.783489116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26"/>
        <v>436261</v>
      </c>
      <c r="H154" s="2">
        <f t="shared" si="31"/>
        <v>53253322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702346.6007925272</v>
      </c>
      <c r="Q154" s="21">
        <f t="shared" si="34"/>
        <v>450000</v>
      </c>
      <c r="R154" s="2">
        <f t="shared" si="32"/>
        <v>55005759.092765689</v>
      </c>
      <c r="S154" s="2">
        <f t="shared" si="17"/>
        <v>436261</v>
      </c>
      <c r="T154" s="2">
        <f t="shared" si="18"/>
        <v>13739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37758317.092765681</v>
      </c>
      <c r="Z154" s="2" t="str">
        <f t="shared" si="8"/>
        <v>HERE</v>
      </c>
      <c r="AA154" s="2">
        <f>IF(Z154="HERE",Y154,AA153+Graph!$G$1*1000)</f>
        <v>37758317.092765681</v>
      </c>
      <c r="AB154" s="2">
        <f t="shared" si="21"/>
        <v>78094</v>
      </c>
      <c r="AC154" s="2">
        <f t="shared" si="30"/>
        <v>17247442</v>
      </c>
      <c r="AD154" s="3">
        <f t="shared" si="10"/>
        <v>37758317.092765681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33878084.183489114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26"/>
        <v>436261</v>
      </c>
      <c r="H155" s="2">
        <f t="shared" si="31"/>
        <v>53689583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705540.95996749401</v>
      </c>
      <c r="Q155" s="21">
        <f t="shared" si="34"/>
        <v>450000</v>
      </c>
      <c r="R155" s="2">
        <f t="shared" si="32"/>
        <v>55455759.092765689</v>
      </c>
      <c r="S155" s="2">
        <f t="shared" si="17"/>
        <v>436261</v>
      </c>
      <c r="T155" s="2">
        <f t="shared" si="18"/>
        <v>13739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37873638.092765681</v>
      </c>
      <c r="Z155" s="2" t="str">
        <f t="shared" si="8"/>
        <v>HERE</v>
      </c>
      <c r="AA155" s="2">
        <f>IF(Z155="HERE",Y155,AA154+Graph!$G$1*1000)</f>
        <v>37873638.092765681</v>
      </c>
      <c r="AB155" s="2">
        <f t="shared" si="21"/>
        <v>115321</v>
      </c>
      <c r="AC155" s="2">
        <f t="shared" si="30"/>
        <v>17582121</v>
      </c>
      <c r="AD155" s="3">
        <f t="shared" si="10"/>
        <v>37873638.092765681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33774453.533489116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26"/>
        <v>436261</v>
      </c>
      <c r="H156" s="2">
        <f t="shared" si="31"/>
        <v>54125844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708735.31914246082</v>
      </c>
      <c r="Q156" s="21">
        <f t="shared" si="34"/>
        <v>450000</v>
      </c>
      <c r="R156" s="2">
        <f t="shared" si="32"/>
        <v>55905759.092765689</v>
      </c>
      <c r="S156" s="2">
        <f t="shared" si="17"/>
        <v>436261</v>
      </c>
      <c r="T156" s="2">
        <f t="shared" si="18"/>
        <v>13739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38181919.092765681</v>
      </c>
      <c r="Z156" s="2" t="str">
        <f t="shared" si="8"/>
        <v>HERE</v>
      </c>
      <c r="AA156" s="2">
        <f>IF(Z156="HERE",Y156,AA155+Graph!$G$1*1000)</f>
        <v>38181919.092765681</v>
      </c>
      <c r="AB156" s="2">
        <f t="shared" si="21"/>
        <v>308281</v>
      </c>
      <c r="AC156" s="2">
        <f t="shared" si="30"/>
        <v>17723840</v>
      </c>
      <c r="AD156" s="3">
        <f t="shared" si="10"/>
        <v>38181919.092765681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33908271.233489111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26"/>
        <v>436261</v>
      </c>
      <c r="H157" s="2">
        <f t="shared" si="31"/>
        <v>54562105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711929.67831742764</v>
      </c>
      <c r="Q157" s="21">
        <f t="shared" si="34"/>
        <v>450000</v>
      </c>
      <c r="R157" s="2">
        <f t="shared" si="32"/>
        <v>56355759.092765689</v>
      </c>
      <c r="S157" s="2">
        <f t="shared" si="17"/>
        <v>436261</v>
      </c>
      <c r="T157" s="2">
        <f t="shared" si="18"/>
        <v>13739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38439578.092765681</v>
      </c>
      <c r="Z157" s="2" t="str">
        <f t="shared" si="8"/>
        <v>HERE</v>
      </c>
      <c r="AA157" s="2">
        <f>IF(Z157="HERE",Y157,AA156+Graph!$G$1*1000)</f>
        <v>38439578.092765681</v>
      </c>
      <c r="AB157" s="2">
        <f t="shared" si="21"/>
        <v>257659</v>
      </c>
      <c r="AC157" s="2">
        <f t="shared" si="30"/>
        <v>17916181</v>
      </c>
      <c r="AD157" s="3">
        <f t="shared" si="10"/>
        <v>38439578.092765681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34015475.433489114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26"/>
        <v>436261</v>
      </c>
      <c r="H158" s="2">
        <f t="shared" si="31"/>
        <v>54998366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715124.03749239445</v>
      </c>
      <c r="Q158" s="21">
        <f t="shared" si="34"/>
        <v>450000</v>
      </c>
      <c r="R158" s="2">
        <f t="shared" si="32"/>
        <v>56805759.092765689</v>
      </c>
      <c r="S158" s="2">
        <f t="shared" si="17"/>
        <v>436261</v>
      </c>
      <c r="T158" s="2">
        <f t="shared" si="18"/>
        <v>13739</v>
      </c>
      <c r="U158" s="2">
        <f t="shared" si="19"/>
        <v>450000</v>
      </c>
      <c r="V158" s="2">
        <f t="shared" si="33"/>
        <v>18352442</v>
      </c>
      <c r="W158" s="2">
        <f t="shared" si="20"/>
        <v>436261</v>
      </c>
      <c r="X158" s="2">
        <f t="shared" si="6"/>
        <v>13739</v>
      </c>
      <c r="Y158" s="2">
        <f t="shared" si="29"/>
        <v>38453317.092765681</v>
      </c>
      <c r="Z158" s="2" t="str">
        <f t="shared" si="8"/>
        <v>HERE</v>
      </c>
      <c r="AA158" s="2">
        <f>IF(Z158="HERE",Y158,AA157+Graph!$G$1*1000)</f>
        <v>38453317.092765681</v>
      </c>
      <c r="AB158" s="2">
        <f t="shared" si="21"/>
        <v>13739</v>
      </c>
      <c r="AC158" s="2">
        <f t="shared" si="30"/>
        <v>18352442</v>
      </c>
      <c r="AD158" s="3">
        <f t="shared" si="10"/>
        <v>38453317.092765681</v>
      </c>
      <c r="AE158" s="2">
        <f>IF(AE156&gt;=52800000,52800000,IF(AB137=Graph!G$1*1000,AE157+Graph!G$1*1000,AC158))</f>
        <v>18352442</v>
      </c>
      <c r="AF158" s="3">
        <f t="shared" si="11"/>
        <v>18352442</v>
      </c>
      <c r="AG158" s="3">
        <f t="shared" si="27"/>
        <v>34101932.833489113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26"/>
        <v>436261</v>
      </c>
      <c r="H159" s="2">
        <f t="shared" si="31"/>
        <v>55434627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718318.39666736126</v>
      </c>
      <c r="Q159" s="21">
        <f t="shared" si="34"/>
        <v>450000</v>
      </c>
      <c r="R159" s="2">
        <f t="shared" si="32"/>
        <v>57255759.092765689</v>
      </c>
      <c r="S159" s="2">
        <f t="shared" si="17"/>
        <v>436261</v>
      </c>
      <c r="T159" s="2">
        <f t="shared" si="18"/>
        <v>13739</v>
      </c>
      <c r="U159" s="2">
        <f t="shared" si="19"/>
        <v>450000</v>
      </c>
      <c r="V159" s="2">
        <f t="shared" si="33"/>
        <v>18788703</v>
      </c>
      <c r="W159" s="2">
        <f t="shared" si="20"/>
        <v>436261</v>
      </c>
      <c r="X159" s="2">
        <f t="shared" si="6"/>
        <v>13739</v>
      </c>
      <c r="Y159" s="2">
        <f t="shared" ref="Y159:Y222" si="35">IF(COUNT($C160)=0,IF(COUNT($C159)=1,C159,SUM(Y158+X159)),C159)</f>
        <v>38467056.092765681</v>
      </c>
      <c r="Z159" s="2" t="str">
        <f t="shared" si="8"/>
        <v>HERE</v>
      </c>
      <c r="AA159" s="2">
        <f>IF(Z159="HERE",Y159,AA158+Graph!$G$1*1000)</f>
        <v>38467056.092765681</v>
      </c>
      <c r="AB159" s="2">
        <f t="shared" si="21"/>
        <v>13739</v>
      </c>
      <c r="AC159" s="2">
        <f t="shared" ref="AC159:AC222" si="36">IF(Z160="HERE",V159,AC158)</f>
        <v>18788703</v>
      </c>
      <c r="AD159" s="3">
        <f t="shared" si="10"/>
        <v>38467056.092765681</v>
      </c>
      <c r="AE159" s="2">
        <f>IF(AE157&gt;=52800000,52800000,IF(AB138=Graph!G$1*1000,AE158+Graph!G$1*1000,AC159))</f>
        <v>18788703</v>
      </c>
      <c r="AF159" s="3">
        <f t="shared" si="11"/>
        <v>18788703</v>
      </c>
      <c r="AG159" s="3">
        <f t="shared" si="27"/>
        <v>34108269.233489119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26"/>
        <v>436261</v>
      </c>
      <c r="H160" s="2">
        <f t="shared" ref="H160:H223" si="37">IF(COUNT($C161)=0,IF(COUNT($C160)=1,C160,SUM(H159+G160)),C160)</f>
        <v>55870888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721512.75584232807</v>
      </c>
      <c r="Q160" s="21">
        <f t="shared" si="34"/>
        <v>450000</v>
      </c>
      <c r="R160" s="2">
        <f t="shared" ref="R160:R223" si="38">IF(COUNT($C161)=0,IF(COUNT($C160)=1,M160,SUM(R159+Q160)),M160)</f>
        <v>57705759.092765689</v>
      </c>
      <c r="S160" s="2">
        <f t="shared" si="17"/>
        <v>436261</v>
      </c>
      <c r="T160" s="2">
        <f t="shared" si="18"/>
        <v>13739</v>
      </c>
      <c r="U160" s="2">
        <f t="shared" si="19"/>
        <v>450000</v>
      </c>
      <c r="V160" s="2">
        <f t="shared" si="33"/>
        <v>19224964</v>
      </c>
      <c r="W160" s="2">
        <f t="shared" si="20"/>
        <v>436261</v>
      </c>
      <c r="X160" s="2">
        <f t="shared" si="6"/>
        <v>13739</v>
      </c>
      <c r="Y160" s="2">
        <f t="shared" si="35"/>
        <v>38480795.092765681</v>
      </c>
      <c r="Z160" s="2" t="str">
        <f t="shared" si="8"/>
        <v>HERE</v>
      </c>
      <c r="AA160" s="2">
        <f>IF(Z160="HERE",Y160,AA159+Graph!$G$1*1000)</f>
        <v>38480795.092765681</v>
      </c>
      <c r="AB160" s="2">
        <f t="shared" si="21"/>
        <v>13739</v>
      </c>
      <c r="AC160" s="2">
        <f t="shared" si="36"/>
        <v>19224964</v>
      </c>
      <c r="AD160" s="3">
        <f t="shared" si="10"/>
        <v>38480795.092765681</v>
      </c>
      <c r="AE160" s="2">
        <f>IF(AE158&gt;=52800000,52800000,IF(AB139=Graph!G$1*1000,AE159+Graph!G$1*1000,AC160))</f>
        <v>19224964</v>
      </c>
      <c r="AF160" s="3">
        <f t="shared" si="11"/>
        <v>19224964</v>
      </c>
      <c r="AG160" s="3">
        <f t="shared" si="27"/>
        <v>34104793.233489119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26"/>
        <v>436261</v>
      </c>
      <c r="H161" s="2">
        <f t="shared" si="37"/>
        <v>56307149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724707.11501729488</v>
      </c>
      <c r="Q161" s="21">
        <f t="shared" si="34"/>
        <v>450000</v>
      </c>
      <c r="R161" s="2">
        <f t="shared" si="38"/>
        <v>58155759.092765689</v>
      </c>
      <c r="S161" s="2">
        <f t="shared" si="17"/>
        <v>436261</v>
      </c>
      <c r="T161" s="2">
        <f t="shared" si="18"/>
        <v>13739</v>
      </c>
      <c r="U161" s="2">
        <f t="shared" si="19"/>
        <v>450000</v>
      </c>
      <c r="V161" s="2">
        <f t="shared" si="33"/>
        <v>19661225</v>
      </c>
      <c r="W161" s="2">
        <f t="shared" si="20"/>
        <v>436261</v>
      </c>
      <c r="X161" s="2">
        <f t="shared" si="6"/>
        <v>13739</v>
      </c>
      <c r="Y161" s="2">
        <f t="shared" si="35"/>
        <v>38494534.092765681</v>
      </c>
      <c r="Z161" s="2" t="str">
        <f t="shared" si="8"/>
        <v>HERE</v>
      </c>
      <c r="AA161" s="2">
        <f>IF(Z161="HERE",Y161,AA160+Graph!$G$1*1000)</f>
        <v>38494534.092765681</v>
      </c>
      <c r="AB161" s="2">
        <f t="shared" si="21"/>
        <v>13739</v>
      </c>
      <c r="AC161" s="2">
        <f t="shared" si="36"/>
        <v>19661225</v>
      </c>
      <c r="AD161" s="3">
        <f t="shared" si="10"/>
        <v>38494534.092765681</v>
      </c>
      <c r="AE161" s="2">
        <f>IF(AE159&gt;=52800000,52800000,IF(AB140=Graph!G$1*1000,AE160+Graph!G$1*1000,AC161))</f>
        <v>19661225</v>
      </c>
      <c r="AF161" s="3">
        <f t="shared" si="11"/>
        <v>19661225</v>
      </c>
      <c r="AG161" s="3">
        <f t="shared" si="27"/>
        <v>34089754.683489114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26"/>
        <v>436261</v>
      </c>
      <c r="H162" s="2">
        <f t="shared" si="37"/>
        <v>56743410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727901.47419223189</v>
      </c>
      <c r="Q162" s="21">
        <f t="shared" si="34"/>
        <v>450000</v>
      </c>
      <c r="R162" s="2">
        <f t="shared" si="38"/>
        <v>58605759.092765689</v>
      </c>
      <c r="S162" s="2">
        <f t="shared" si="17"/>
        <v>436261</v>
      </c>
      <c r="T162" s="2">
        <f t="shared" si="18"/>
        <v>13739</v>
      </c>
      <c r="U162" s="2">
        <f t="shared" si="19"/>
        <v>450000</v>
      </c>
      <c r="V162" s="2">
        <f t="shared" si="33"/>
        <v>20097486</v>
      </c>
      <c r="W162" s="2">
        <f t="shared" si="20"/>
        <v>436261</v>
      </c>
      <c r="X162" s="2">
        <f t="shared" si="6"/>
        <v>13739</v>
      </c>
      <c r="Y162" s="2">
        <f t="shared" si="35"/>
        <v>38508273.092765681</v>
      </c>
      <c r="Z162" s="2" t="str">
        <f t="shared" si="8"/>
        <v>HERE</v>
      </c>
      <c r="AA162" s="2">
        <f>IF(Z162="HERE",Y162,AA161+Graph!$G$1*1000)</f>
        <v>38508273.092765681</v>
      </c>
      <c r="AB162" s="2">
        <f t="shared" si="21"/>
        <v>13739</v>
      </c>
      <c r="AC162" s="2">
        <f t="shared" si="36"/>
        <v>20097486</v>
      </c>
      <c r="AD162" s="3">
        <f t="shared" si="10"/>
        <v>38508273.092765681</v>
      </c>
      <c r="AE162" s="2">
        <f>IF(AE160&gt;=52800000,52800000,IF(AB141=Graph!G$1*1000,AE161+Graph!G$1*1000,AC162))</f>
        <v>20097486</v>
      </c>
      <c r="AF162" s="3">
        <f t="shared" si="11"/>
        <v>20097486</v>
      </c>
      <c r="AG162" s="3">
        <f t="shared" si="27"/>
        <v>34028038.383489117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26"/>
        <v>436261</v>
      </c>
      <c r="H163" s="2">
        <f t="shared" si="37"/>
        <v>57179671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731095.83336719871</v>
      </c>
      <c r="Q163" s="21">
        <f t="shared" si="34"/>
        <v>450000</v>
      </c>
      <c r="R163" s="2">
        <f t="shared" si="38"/>
        <v>59055759.092765689</v>
      </c>
      <c r="S163" s="2">
        <f t="shared" si="17"/>
        <v>436261</v>
      </c>
      <c r="T163" s="2">
        <f t="shared" si="18"/>
        <v>13739</v>
      </c>
      <c r="U163" s="2">
        <f t="shared" si="19"/>
        <v>450000</v>
      </c>
      <c r="V163" s="2">
        <f t="shared" si="33"/>
        <v>20533747</v>
      </c>
      <c r="W163" s="2">
        <f t="shared" si="20"/>
        <v>436261</v>
      </c>
      <c r="X163" s="2">
        <f t="shared" si="6"/>
        <v>13739</v>
      </c>
      <c r="Y163" s="2">
        <f t="shared" si="35"/>
        <v>38522012.092765681</v>
      </c>
      <c r="Z163" s="2" t="str">
        <f t="shared" si="8"/>
        <v>HERE</v>
      </c>
      <c r="AA163" s="2">
        <f>IF(Z163="HERE",Y163,AA162+Graph!$G$1*1000)</f>
        <v>38522012.092765681</v>
      </c>
      <c r="AB163" s="2">
        <f t="shared" si="21"/>
        <v>13739</v>
      </c>
      <c r="AC163" s="2">
        <f t="shared" si="36"/>
        <v>20533747</v>
      </c>
      <c r="AD163" s="3">
        <f t="shared" si="10"/>
        <v>38522012.092765681</v>
      </c>
      <c r="AE163" s="2">
        <f>IF(AE161&gt;=52800000,52800000,IF(AB142=Graph!G$1*1000,AE162+Graph!G$1*1000,AC163))</f>
        <v>20533747</v>
      </c>
      <c r="AF163" s="3">
        <f t="shared" si="11"/>
        <v>20533747</v>
      </c>
      <c r="AG163" s="3">
        <f t="shared" si="27"/>
        <v>34195278.083489113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26"/>
        <v>436261</v>
      </c>
      <c r="H164" s="2">
        <f t="shared" si="37"/>
        <v>57615932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734290.19254216552</v>
      </c>
      <c r="Q164" s="21">
        <f t="shared" si="34"/>
        <v>450000</v>
      </c>
      <c r="R164" s="2">
        <f t="shared" si="38"/>
        <v>59505759.092765689</v>
      </c>
      <c r="S164" s="2">
        <f t="shared" si="17"/>
        <v>436261</v>
      </c>
      <c r="T164" s="2">
        <f t="shared" si="18"/>
        <v>13739</v>
      </c>
      <c r="U164" s="2">
        <f t="shared" si="19"/>
        <v>450000</v>
      </c>
      <c r="V164" s="2">
        <f t="shared" si="33"/>
        <v>20970008</v>
      </c>
      <c r="W164" s="2">
        <f t="shared" si="20"/>
        <v>436261</v>
      </c>
      <c r="X164" s="2">
        <f t="shared" si="6"/>
        <v>13739</v>
      </c>
      <c r="Y164" s="2">
        <f t="shared" si="35"/>
        <v>38535751.092765681</v>
      </c>
      <c r="Z164" s="2" t="str">
        <f t="shared" si="8"/>
        <v>HERE</v>
      </c>
      <c r="AA164" s="2">
        <f>IF(Z164="HERE",Y164,AA163+Graph!$G$1*1000)</f>
        <v>38535751.092765681</v>
      </c>
      <c r="AB164" s="2">
        <f t="shared" si="21"/>
        <v>13739</v>
      </c>
      <c r="AC164" s="2">
        <f t="shared" si="36"/>
        <v>20970008</v>
      </c>
      <c r="AD164" s="3">
        <f t="shared" si="10"/>
        <v>38535751.092765681</v>
      </c>
      <c r="AE164" s="2">
        <f>IF(AE162&gt;=52800000,52800000,IF(AB143=Graph!G$1*1000,AE163+Graph!G$1*1000,AC164))</f>
        <v>20970008</v>
      </c>
      <c r="AF164" s="3">
        <f t="shared" si="11"/>
        <v>20970008</v>
      </c>
      <c r="AG164" s="3">
        <f t="shared" si="27"/>
        <v>34300670.083489113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26"/>
        <v>436261</v>
      </c>
      <c r="H165" s="2">
        <f t="shared" si="37"/>
        <v>58052193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737484.55171713233</v>
      </c>
      <c r="Q165" s="21">
        <f t="shared" si="34"/>
        <v>450000</v>
      </c>
      <c r="R165" s="2">
        <f t="shared" si="38"/>
        <v>59955759.092765689</v>
      </c>
      <c r="S165" s="2">
        <f t="shared" si="17"/>
        <v>436261</v>
      </c>
      <c r="T165" s="2">
        <f t="shared" si="18"/>
        <v>13739</v>
      </c>
      <c r="U165" s="2">
        <f t="shared" si="19"/>
        <v>450000</v>
      </c>
      <c r="V165" s="2">
        <f t="shared" si="33"/>
        <v>21406269</v>
      </c>
      <c r="W165" s="2">
        <f t="shared" si="20"/>
        <v>436261</v>
      </c>
      <c r="X165" s="2">
        <f t="shared" si="6"/>
        <v>13739</v>
      </c>
      <c r="Y165" s="2">
        <f t="shared" si="35"/>
        <v>38549490.092765681</v>
      </c>
      <c r="Z165" s="2" t="str">
        <f t="shared" si="8"/>
        <v>HERE</v>
      </c>
      <c r="AA165" s="2">
        <f>IF(Z165="HERE",Y165,AA164+Graph!$G$1*1000)</f>
        <v>38549490.092765681</v>
      </c>
      <c r="AB165" s="2">
        <f t="shared" si="21"/>
        <v>13739</v>
      </c>
      <c r="AC165" s="2">
        <f t="shared" si="36"/>
        <v>21406269</v>
      </c>
      <c r="AD165" s="3">
        <f t="shared" si="10"/>
        <v>38549490.092765681</v>
      </c>
      <c r="AE165" s="2">
        <f>IF(AE163&gt;=52800000,52800000,IF(AB144=Graph!G$1*1000,AE164+Graph!G$1*1000,AC165))</f>
        <v>21406269</v>
      </c>
      <c r="AF165" s="3">
        <f t="shared" si="11"/>
        <v>21406269</v>
      </c>
      <c r="AG165" s="3">
        <f t="shared" si="27"/>
        <v>34355629.88348911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si="26"/>
        <v>436261</v>
      </c>
      <c r="H166" s="2">
        <f t="shared" si="37"/>
        <v>58488454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740678.91089209914</v>
      </c>
      <c r="Q166" s="21">
        <f t="shared" ref="Q166:Q229" si="39">IF(P166&gt;450000,450000,P166)</f>
        <v>450000</v>
      </c>
      <c r="R166" s="2">
        <f t="shared" si="38"/>
        <v>60405759.092765689</v>
      </c>
      <c r="S166" s="2">
        <f t="shared" si="17"/>
        <v>436261</v>
      </c>
      <c r="T166" s="2">
        <f t="shared" si="18"/>
        <v>13739</v>
      </c>
      <c r="U166" s="2">
        <f t="shared" si="19"/>
        <v>450000</v>
      </c>
      <c r="V166" s="2">
        <f t="shared" si="33"/>
        <v>21842530</v>
      </c>
      <c r="W166" s="2">
        <f t="shared" si="20"/>
        <v>436261</v>
      </c>
      <c r="X166" s="2">
        <f t="shared" si="6"/>
        <v>13739</v>
      </c>
      <c r="Y166" s="2">
        <f t="shared" si="35"/>
        <v>38563229.092765681</v>
      </c>
      <c r="Z166" s="2" t="str">
        <f t="shared" si="8"/>
        <v>HERE</v>
      </c>
      <c r="AA166" s="2">
        <f>IF(Z166="HERE",Y166,AA165+Graph!$G$1*1000)</f>
        <v>38563229.092765681</v>
      </c>
      <c r="AB166" s="2">
        <f t="shared" si="21"/>
        <v>13739</v>
      </c>
      <c r="AC166" s="2">
        <f t="shared" si="36"/>
        <v>21842530</v>
      </c>
      <c r="AD166" s="3">
        <f t="shared" si="10"/>
        <v>38563229.092765681</v>
      </c>
      <c r="AE166" s="2">
        <f>IF(AE164&gt;=52800000,52800000,IF(AB145=Graph!G$1*1000,AE165+Graph!G$1*1000,AC166))</f>
        <v>21842530</v>
      </c>
      <c r="AF166" s="3">
        <f t="shared" si="11"/>
        <v>21842530</v>
      </c>
      <c r="AG166" s="3">
        <f t="shared" si="27"/>
        <v>34377441.38348911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26"/>
        <v>436261</v>
      </c>
      <c r="H167" s="2">
        <f t="shared" si="37"/>
        <v>58924715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743873.27006706595</v>
      </c>
      <c r="Q167" s="21">
        <f t="shared" si="39"/>
        <v>450000</v>
      </c>
      <c r="R167" s="2">
        <f t="shared" si="38"/>
        <v>60855759.092765689</v>
      </c>
      <c r="S167" s="2">
        <f t="shared" si="17"/>
        <v>436261</v>
      </c>
      <c r="T167" s="2">
        <f t="shared" si="18"/>
        <v>13739</v>
      </c>
      <c r="U167" s="2">
        <f t="shared" si="19"/>
        <v>450000</v>
      </c>
      <c r="V167" s="2">
        <f t="shared" si="33"/>
        <v>22278791</v>
      </c>
      <c r="W167" s="2">
        <f t="shared" si="20"/>
        <v>436261</v>
      </c>
      <c r="X167" s="2">
        <f t="shared" si="6"/>
        <v>13739</v>
      </c>
      <c r="Y167" s="2">
        <f t="shared" si="35"/>
        <v>38576968.092765681</v>
      </c>
      <c r="Z167" s="2" t="str">
        <f t="shared" si="8"/>
        <v>HERE</v>
      </c>
      <c r="AA167" s="2">
        <f>IF(Z167="HERE",Y167,AA166+Graph!$G$1*1000)</f>
        <v>38576968.092765681</v>
      </c>
      <c r="AB167" s="2">
        <f t="shared" si="21"/>
        <v>13739</v>
      </c>
      <c r="AC167" s="2">
        <f t="shared" si="36"/>
        <v>22278791</v>
      </c>
      <c r="AD167" s="3">
        <f t="shared" si="10"/>
        <v>38576968.092765681</v>
      </c>
      <c r="AE167" s="2">
        <f>IF(AE165&gt;=52800000,52800000,IF(AB146=Graph!G$1*1000,AE166+Graph!G$1*1000,AC167))</f>
        <v>22278791</v>
      </c>
      <c r="AF167" s="3">
        <f t="shared" si="11"/>
        <v>22278791</v>
      </c>
      <c r="AG167" s="3">
        <f t="shared" si="27"/>
        <v>34354792.783489116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26"/>
        <v>436261</v>
      </c>
      <c r="H168" s="2">
        <f t="shared" si="37"/>
        <v>59360976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747067.62924203277</v>
      </c>
      <c r="Q168" s="21">
        <f t="shared" si="39"/>
        <v>450000</v>
      </c>
      <c r="R168" s="2">
        <f t="shared" si="38"/>
        <v>61305759.092765689</v>
      </c>
      <c r="S168" s="2">
        <f t="shared" si="17"/>
        <v>436261</v>
      </c>
      <c r="T168" s="2">
        <f t="shared" si="18"/>
        <v>13739</v>
      </c>
      <c r="U168" s="2">
        <f t="shared" si="19"/>
        <v>450000</v>
      </c>
      <c r="V168" s="2">
        <f t="shared" si="33"/>
        <v>22715052</v>
      </c>
      <c r="W168" s="2">
        <f t="shared" si="20"/>
        <v>436261</v>
      </c>
      <c r="X168" s="2">
        <f t="shared" si="6"/>
        <v>13739</v>
      </c>
      <c r="Y168" s="2">
        <f t="shared" si="35"/>
        <v>38590707.092765681</v>
      </c>
      <c r="Z168" s="2" t="str">
        <f t="shared" si="8"/>
        <v>HERE</v>
      </c>
      <c r="AA168" s="2">
        <f>IF(Z168="HERE",Y168,AA167+Graph!$G$1*1000)</f>
        <v>38590707.092765681</v>
      </c>
      <c r="AB168" s="2">
        <f t="shared" si="21"/>
        <v>13739</v>
      </c>
      <c r="AC168" s="2">
        <f t="shared" si="36"/>
        <v>22715052</v>
      </c>
      <c r="AD168" s="3">
        <f t="shared" si="10"/>
        <v>38590707.092765681</v>
      </c>
      <c r="AE168" s="2">
        <f>IF(AE166&gt;=52800000,52800000,IF(AB147=Graph!G$1*1000,AE167+Graph!G$1*1000,AC168))</f>
        <v>22715052</v>
      </c>
      <c r="AF168" s="3">
        <f t="shared" si="11"/>
        <v>22715052</v>
      </c>
      <c r="AG168" s="3">
        <f t="shared" si="27"/>
        <v>34296880.233489119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26"/>
        <v>436261</v>
      </c>
      <c r="H169" s="2">
        <f t="shared" si="37"/>
        <v>59797237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750261.98841699958</v>
      </c>
      <c r="Q169" s="21">
        <f t="shared" si="39"/>
        <v>450000</v>
      </c>
      <c r="R169" s="2">
        <f t="shared" si="38"/>
        <v>61755759.092765689</v>
      </c>
      <c r="S169" s="2">
        <f t="shared" si="17"/>
        <v>436261</v>
      </c>
      <c r="T169" s="2">
        <f t="shared" si="18"/>
        <v>13739</v>
      </c>
      <c r="U169" s="2">
        <f t="shared" si="19"/>
        <v>450000</v>
      </c>
      <c r="V169" s="2">
        <f t="shared" si="33"/>
        <v>23151313</v>
      </c>
      <c r="W169" s="2">
        <f t="shared" si="20"/>
        <v>436261</v>
      </c>
      <c r="X169" s="2">
        <f t="shared" si="6"/>
        <v>13739</v>
      </c>
      <c r="Y169" s="2">
        <f t="shared" si="35"/>
        <v>38604446.092765681</v>
      </c>
      <c r="Z169" s="2" t="str">
        <f t="shared" si="8"/>
        <v>HERE</v>
      </c>
      <c r="AA169" s="2">
        <f>IF(Z169="HERE",Y169,AA168+Graph!$G$1*1000)</f>
        <v>38604446.092765681</v>
      </c>
      <c r="AB169" s="2">
        <f t="shared" si="21"/>
        <v>13739</v>
      </c>
      <c r="AC169" s="2">
        <f t="shared" si="36"/>
        <v>23151313</v>
      </c>
      <c r="AD169" s="3">
        <f t="shared" si="10"/>
        <v>38604446.092765681</v>
      </c>
      <c r="AE169" s="2">
        <f>IF(AE167&gt;=52800000,52800000,IF(AB148=Graph!G$1*1000,AE168+Graph!G$1*1000,AC169))</f>
        <v>23151313</v>
      </c>
      <c r="AF169" s="3">
        <f t="shared" si="11"/>
        <v>23151313</v>
      </c>
      <c r="AG169" s="3">
        <f t="shared" si="27"/>
        <v>34272322.533489116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26"/>
        <v>436261</v>
      </c>
      <c r="H170" s="2">
        <f t="shared" si="37"/>
        <v>60233498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753456.34759196639</v>
      </c>
      <c r="Q170" s="21">
        <f t="shared" si="39"/>
        <v>450000</v>
      </c>
      <c r="R170" s="2">
        <f t="shared" si="38"/>
        <v>62205759.092765689</v>
      </c>
      <c r="S170" s="2">
        <f t="shared" si="17"/>
        <v>436261</v>
      </c>
      <c r="T170" s="2">
        <f t="shared" si="18"/>
        <v>13739</v>
      </c>
      <c r="U170" s="2">
        <f t="shared" si="19"/>
        <v>450000</v>
      </c>
      <c r="V170" s="2">
        <f t="shared" si="33"/>
        <v>23587574</v>
      </c>
      <c r="W170" s="2">
        <f t="shared" si="20"/>
        <v>436261</v>
      </c>
      <c r="X170" s="2">
        <f t="shared" si="6"/>
        <v>13739</v>
      </c>
      <c r="Y170" s="2">
        <f t="shared" si="35"/>
        <v>38618185.092765681</v>
      </c>
      <c r="Z170" s="2" t="str">
        <f t="shared" si="8"/>
        <v>HERE</v>
      </c>
      <c r="AA170" s="2">
        <f>IF(Z170="HERE",Y170,AA169+Graph!$G$1*1000)</f>
        <v>38618185.092765681</v>
      </c>
      <c r="AB170" s="2">
        <f t="shared" si="21"/>
        <v>13739</v>
      </c>
      <c r="AC170" s="2">
        <f t="shared" si="36"/>
        <v>23587574</v>
      </c>
      <c r="AD170" s="3">
        <f t="shared" si="10"/>
        <v>38618185.092765681</v>
      </c>
      <c r="AE170" s="2">
        <f>IF(AE168&gt;=52800000,52800000,IF(AB149=Graph!G$1*1000,AE169+Graph!G$1*1000,AC170))</f>
        <v>23587574</v>
      </c>
      <c r="AF170" s="3">
        <f t="shared" si="11"/>
        <v>23587574</v>
      </c>
      <c r="AG170" s="3">
        <f t="shared" si="27"/>
        <v>34475054.833489113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26"/>
        <v>436261</v>
      </c>
      <c r="H171" s="2">
        <f t="shared" si="37"/>
        <v>60669759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756650.7067669332</v>
      </c>
      <c r="Q171" s="21">
        <f t="shared" si="39"/>
        <v>450000</v>
      </c>
      <c r="R171" s="2">
        <f t="shared" si="38"/>
        <v>62655759.092765689</v>
      </c>
      <c r="S171" s="2">
        <f t="shared" si="17"/>
        <v>436261</v>
      </c>
      <c r="T171" s="2">
        <f t="shared" si="18"/>
        <v>13739</v>
      </c>
      <c r="U171" s="2">
        <f t="shared" si="19"/>
        <v>450000</v>
      </c>
      <c r="V171" s="2">
        <f t="shared" si="33"/>
        <v>24023835</v>
      </c>
      <c r="W171" s="2">
        <f t="shared" si="20"/>
        <v>436261</v>
      </c>
      <c r="X171" s="2">
        <f t="shared" si="6"/>
        <v>13739</v>
      </c>
      <c r="Y171" s="2">
        <f t="shared" si="35"/>
        <v>38631924.092765681</v>
      </c>
      <c r="Z171" s="2" t="str">
        <f t="shared" si="8"/>
        <v>HERE</v>
      </c>
      <c r="AA171" s="2">
        <f>IF(Z171="HERE",Y171,AA170+Graph!$G$1*1000)</f>
        <v>38631924.092765681</v>
      </c>
      <c r="AB171" s="2">
        <f t="shared" si="21"/>
        <v>13739</v>
      </c>
      <c r="AC171" s="2">
        <f t="shared" si="36"/>
        <v>24023835</v>
      </c>
      <c r="AD171" s="3">
        <f t="shared" si="10"/>
        <v>38631924.092765681</v>
      </c>
      <c r="AE171" s="2">
        <f>IF(AE169&gt;=52800000,52800000,IF(AB150=Graph!G$1*1000,AE170+Graph!G$1*1000,AC171))</f>
        <v>24023835</v>
      </c>
      <c r="AF171" s="3">
        <f t="shared" si="11"/>
        <v>24023835</v>
      </c>
      <c r="AG171" s="3">
        <f t="shared" si="27"/>
        <v>34645492.233489119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26"/>
        <v>436261</v>
      </c>
      <c r="H172" s="2">
        <f t="shared" si="37"/>
        <v>61106020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759845.06594190001</v>
      </c>
      <c r="Q172" s="21">
        <f t="shared" si="39"/>
        <v>450000</v>
      </c>
      <c r="R172" s="2">
        <f t="shared" si="38"/>
        <v>63105759.092765689</v>
      </c>
      <c r="S172" s="2">
        <f t="shared" si="17"/>
        <v>436261</v>
      </c>
      <c r="T172" s="2">
        <f t="shared" si="18"/>
        <v>13739</v>
      </c>
      <c r="U172" s="2">
        <f t="shared" si="19"/>
        <v>450000</v>
      </c>
      <c r="V172" s="2">
        <f t="shared" si="33"/>
        <v>24460096</v>
      </c>
      <c r="W172" s="2">
        <f t="shared" si="20"/>
        <v>436261</v>
      </c>
      <c r="X172" s="2">
        <f t="shared" si="6"/>
        <v>13739</v>
      </c>
      <c r="Y172" s="2">
        <f t="shared" si="35"/>
        <v>38645663.092765681</v>
      </c>
      <c r="Z172" s="2" t="str">
        <f t="shared" si="8"/>
        <v>HERE</v>
      </c>
      <c r="AA172" s="2">
        <f>IF(Z172="HERE",Y172,AA171+Graph!$G$1*1000)</f>
        <v>38645663.092765681</v>
      </c>
      <c r="AB172" s="2">
        <f t="shared" si="21"/>
        <v>13739</v>
      </c>
      <c r="AC172" s="2">
        <f t="shared" si="36"/>
        <v>24460096</v>
      </c>
      <c r="AD172" s="3">
        <f t="shared" si="10"/>
        <v>38645663.092765681</v>
      </c>
      <c r="AE172" s="2">
        <f>IF(AE170&gt;=52800000,52800000,IF(AB151=Graph!G$1*1000,AE171+Graph!G$1*1000,AC172))</f>
        <v>24460096</v>
      </c>
      <c r="AF172" s="3">
        <f t="shared" si="11"/>
        <v>24460096</v>
      </c>
      <c r="AG172" s="3">
        <f t="shared" si="27"/>
        <v>34740356.983489119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26"/>
        <v>436261</v>
      </c>
      <c r="H173" s="2">
        <f t="shared" si="37"/>
        <v>61542281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763039.42511686683</v>
      </c>
      <c r="Q173" s="21">
        <f t="shared" si="39"/>
        <v>450000</v>
      </c>
      <c r="R173" s="2">
        <f t="shared" si="38"/>
        <v>63555759.092765689</v>
      </c>
      <c r="S173" s="2">
        <f t="shared" si="17"/>
        <v>436261</v>
      </c>
      <c r="T173" s="2">
        <f t="shared" si="18"/>
        <v>13739</v>
      </c>
      <c r="U173" s="2">
        <f t="shared" si="19"/>
        <v>450000</v>
      </c>
      <c r="V173" s="2">
        <f t="shared" si="33"/>
        <v>24896357</v>
      </c>
      <c r="W173" s="2">
        <f t="shared" si="20"/>
        <v>436261</v>
      </c>
      <c r="X173" s="2">
        <f t="shared" si="6"/>
        <v>13739</v>
      </c>
      <c r="Y173" s="2">
        <f t="shared" si="35"/>
        <v>38659402.092765681</v>
      </c>
      <c r="Z173" s="2" t="str">
        <f t="shared" si="8"/>
        <v>HERE</v>
      </c>
      <c r="AA173" s="2">
        <f>IF(Z173="HERE",Y173,AA172+Graph!$G$1*1000)</f>
        <v>38659402.092765681</v>
      </c>
      <c r="AB173" s="2">
        <f t="shared" si="21"/>
        <v>13739</v>
      </c>
      <c r="AC173" s="2">
        <f t="shared" si="36"/>
        <v>24896357</v>
      </c>
      <c r="AD173" s="3">
        <f t="shared" si="10"/>
        <v>38659402.092765681</v>
      </c>
      <c r="AE173" s="2">
        <f>IF(AE171&gt;=52800000,52800000,IF(AB152=Graph!G$1*1000,AE172+Graph!G$1*1000,AC173))</f>
        <v>24896357</v>
      </c>
      <c r="AF173" s="3">
        <f t="shared" si="11"/>
        <v>24896357</v>
      </c>
      <c r="AG173" s="3">
        <f t="shared" si="27"/>
        <v>34735563.483489119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26"/>
        <v>436261</v>
      </c>
      <c r="H174" s="2">
        <f t="shared" si="37"/>
        <v>61978542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766233.78429180384</v>
      </c>
      <c r="Q174" s="21">
        <f t="shared" si="39"/>
        <v>450000</v>
      </c>
      <c r="R174" s="2">
        <f t="shared" si="38"/>
        <v>64005759.092765689</v>
      </c>
      <c r="S174" s="2">
        <f t="shared" si="17"/>
        <v>436261</v>
      </c>
      <c r="T174" s="2">
        <f t="shared" si="18"/>
        <v>13739</v>
      </c>
      <c r="U174" s="2">
        <f t="shared" si="19"/>
        <v>450000</v>
      </c>
      <c r="V174" s="2">
        <f t="shared" si="33"/>
        <v>25332618</v>
      </c>
      <c r="W174" s="2">
        <f t="shared" si="20"/>
        <v>436261</v>
      </c>
      <c r="X174" s="2">
        <f t="shared" si="6"/>
        <v>13739</v>
      </c>
      <c r="Y174" s="2">
        <f t="shared" si="35"/>
        <v>38673141.092765681</v>
      </c>
      <c r="Z174" s="2" t="str">
        <f t="shared" si="8"/>
        <v>HERE</v>
      </c>
      <c r="AA174" s="2">
        <f>IF(Z174="HERE",Y174,AA173+Graph!$G$1*1000)</f>
        <v>38673141.092765681</v>
      </c>
      <c r="AB174" s="2">
        <f t="shared" si="21"/>
        <v>13739</v>
      </c>
      <c r="AC174" s="2">
        <f t="shared" si="36"/>
        <v>25332618</v>
      </c>
      <c r="AD174" s="3">
        <f t="shared" si="10"/>
        <v>38673141.092765681</v>
      </c>
      <c r="AE174" s="2">
        <f>IF(AE172&gt;=52800000,52800000,IF(AB153=Graph!G$1*1000,AE173+Graph!G$1*1000,AC174))</f>
        <v>25332618</v>
      </c>
      <c r="AF174" s="3">
        <f t="shared" si="11"/>
        <v>25332618</v>
      </c>
      <c r="AG174" s="3">
        <f t="shared" si="27"/>
        <v>34755977.583489113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26"/>
        <v>436261</v>
      </c>
      <c r="H175" s="2">
        <f t="shared" si="37"/>
        <v>62414803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769428.14346677065</v>
      </c>
      <c r="Q175" s="21">
        <f t="shared" si="39"/>
        <v>450000</v>
      </c>
      <c r="R175" s="2">
        <f t="shared" si="38"/>
        <v>64455759.092765689</v>
      </c>
      <c r="S175" s="2">
        <f t="shared" si="17"/>
        <v>436261</v>
      </c>
      <c r="T175" s="2">
        <f t="shared" si="18"/>
        <v>13739</v>
      </c>
      <c r="U175" s="2">
        <f t="shared" si="19"/>
        <v>450000</v>
      </c>
      <c r="V175" s="2">
        <f t="shared" si="33"/>
        <v>25768879</v>
      </c>
      <c r="W175" s="2">
        <f t="shared" si="20"/>
        <v>436261</v>
      </c>
      <c r="X175" s="2">
        <f t="shared" si="6"/>
        <v>13739</v>
      </c>
      <c r="Y175" s="2">
        <f t="shared" si="35"/>
        <v>38686880.092765681</v>
      </c>
      <c r="Z175" s="2" t="str">
        <f t="shared" si="8"/>
        <v>HERE</v>
      </c>
      <c r="AA175" s="2">
        <f>IF(Z175="HERE",Y175,AA174+Graph!$G$1*1000)</f>
        <v>38686880.092765681</v>
      </c>
      <c r="AB175" s="2">
        <f t="shared" si="21"/>
        <v>13739</v>
      </c>
      <c r="AC175" s="2">
        <f t="shared" si="36"/>
        <v>25768879</v>
      </c>
      <c r="AD175" s="3">
        <f t="shared" si="10"/>
        <v>38686880.092765681</v>
      </c>
      <c r="AE175" s="2">
        <f>IF(AE173&gt;=52800000,52800000,IF(AB154=Graph!G$1*1000,AE174+Graph!G$1*1000,AC175))</f>
        <v>25768879</v>
      </c>
      <c r="AF175" s="3">
        <f t="shared" si="11"/>
        <v>25768879</v>
      </c>
      <c r="AG175" s="3">
        <f t="shared" si="27"/>
        <v>34844857.483489119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26"/>
        <v>436261</v>
      </c>
      <c r="H176" s="2">
        <f t="shared" si="37"/>
        <v>62851064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772622.50264173746</v>
      </c>
      <c r="Q176" s="21">
        <f t="shared" si="39"/>
        <v>450000</v>
      </c>
      <c r="R176" s="2">
        <f t="shared" si="38"/>
        <v>64905759.092765689</v>
      </c>
      <c r="S176" s="2">
        <f t="shared" si="17"/>
        <v>436261</v>
      </c>
      <c r="T176" s="2">
        <f t="shared" si="18"/>
        <v>13739</v>
      </c>
      <c r="U176" s="2">
        <f t="shared" si="19"/>
        <v>450000</v>
      </c>
      <c r="V176" s="2">
        <f t="shared" si="33"/>
        <v>26205140</v>
      </c>
      <c r="W176" s="2">
        <f t="shared" si="20"/>
        <v>436261</v>
      </c>
      <c r="X176" s="2">
        <f t="shared" si="6"/>
        <v>13739</v>
      </c>
      <c r="Y176" s="2">
        <f t="shared" si="35"/>
        <v>38700619.092765681</v>
      </c>
      <c r="Z176" s="2" t="str">
        <f t="shared" si="8"/>
        <v>HERE</v>
      </c>
      <c r="AA176" s="2">
        <f>IF(Z176="HERE",Y176,AA175+Graph!$G$1*1000)</f>
        <v>38700619.092765681</v>
      </c>
      <c r="AB176" s="2">
        <f t="shared" si="21"/>
        <v>13739</v>
      </c>
      <c r="AC176" s="2">
        <f t="shared" si="36"/>
        <v>26205140</v>
      </c>
      <c r="AD176" s="3">
        <f t="shared" si="10"/>
        <v>38700619.092765681</v>
      </c>
      <c r="AE176" s="2">
        <f>IF(AE174&gt;=52800000,52800000,IF(AB155=Graph!G$1*1000,AE175+Graph!G$1*1000,AC176))</f>
        <v>26205140</v>
      </c>
      <c r="AF176" s="3">
        <f t="shared" si="11"/>
        <v>26205140</v>
      </c>
      <c r="AG176" s="3">
        <f t="shared" si="27"/>
        <v>34965380.333489113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26"/>
        <v>436261</v>
      </c>
      <c r="H177" s="2">
        <f t="shared" si="37"/>
        <v>63287325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775816.86181670427</v>
      </c>
      <c r="Q177" s="21">
        <f t="shared" si="39"/>
        <v>450000</v>
      </c>
      <c r="R177" s="2">
        <f t="shared" si="38"/>
        <v>65355759.092765689</v>
      </c>
      <c r="S177" s="2">
        <f t="shared" si="17"/>
        <v>436261</v>
      </c>
      <c r="T177" s="2">
        <f t="shared" si="18"/>
        <v>13739</v>
      </c>
      <c r="U177" s="2">
        <f t="shared" si="19"/>
        <v>450000</v>
      </c>
      <c r="V177" s="2">
        <f t="shared" si="33"/>
        <v>26641401</v>
      </c>
      <c r="W177" s="2">
        <f t="shared" si="20"/>
        <v>436261</v>
      </c>
      <c r="X177" s="2">
        <f t="shared" si="6"/>
        <v>13739</v>
      </c>
      <c r="Y177" s="2">
        <f t="shared" si="35"/>
        <v>38714358.092765681</v>
      </c>
      <c r="Z177" s="2" t="str">
        <f t="shared" si="8"/>
        <v>HERE</v>
      </c>
      <c r="AA177" s="2">
        <f>IF(Z177="HERE",Y177,AA176+Graph!$G$1*1000)</f>
        <v>38714358.092765681</v>
      </c>
      <c r="AB177" s="2">
        <f t="shared" si="21"/>
        <v>13739</v>
      </c>
      <c r="AC177" s="2">
        <f t="shared" si="36"/>
        <v>26641401</v>
      </c>
      <c r="AD177" s="3">
        <f t="shared" si="10"/>
        <v>38714358.092765681</v>
      </c>
      <c r="AE177" s="2">
        <f>IF(AE175&gt;=52800000,52800000,IF(AB156=Graph!G$1*1000,AE176+Graph!G$1*1000,AC177))</f>
        <v>26641401</v>
      </c>
      <c r="AF177" s="3">
        <f t="shared" si="11"/>
        <v>26641401</v>
      </c>
      <c r="AG177" s="3">
        <f t="shared" si="27"/>
        <v>35249919.183489114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26"/>
        <v>436261</v>
      </c>
      <c r="H178" s="2">
        <f t="shared" si="37"/>
        <v>63723586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779011.22099167109</v>
      </c>
      <c r="Q178" s="21">
        <f t="shared" si="39"/>
        <v>450000</v>
      </c>
      <c r="R178" s="2">
        <f t="shared" si="38"/>
        <v>65805759.092765689</v>
      </c>
      <c r="S178" s="2">
        <f t="shared" si="17"/>
        <v>436261</v>
      </c>
      <c r="T178" s="2">
        <f t="shared" si="18"/>
        <v>13739</v>
      </c>
      <c r="U178" s="2">
        <f t="shared" si="19"/>
        <v>450000</v>
      </c>
      <c r="V178" s="2">
        <f t="shared" si="33"/>
        <v>27077662</v>
      </c>
      <c r="W178" s="2">
        <f t="shared" si="20"/>
        <v>436261</v>
      </c>
      <c r="X178" s="2">
        <f t="shared" si="6"/>
        <v>13739</v>
      </c>
      <c r="Y178" s="2">
        <f t="shared" si="35"/>
        <v>38728097.092765681</v>
      </c>
      <c r="Z178" s="2" t="str">
        <f t="shared" si="8"/>
        <v>HERE</v>
      </c>
      <c r="AA178" s="2">
        <f>IF(Z178="HERE",Y178,AA177+Graph!$G$1*1000)</f>
        <v>38728097.092765681</v>
      </c>
      <c r="AB178" s="2">
        <f t="shared" si="21"/>
        <v>13739</v>
      </c>
      <c r="AC178" s="2">
        <f t="shared" si="36"/>
        <v>27077662</v>
      </c>
      <c r="AD178" s="3">
        <f t="shared" si="10"/>
        <v>38728097.092765681</v>
      </c>
      <c r="AE178" s="2">
        <f>IF(AE176&gt;=52800000,52800000,IF(AB157=Graph!G$1*1000,AE177+Graph!G$1*1000,AC178))</f>
        <v>27077662</v>
      </c>
      <c r="AF178" s="3">
        <f t="shared" si="11"/>
        <v>27077662</v>
      </c>
      <c r="AG178" s="3">
        <f t="shared" si="27"/>
        <v>35491429.333489113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26"/>
        <v>436261</v>
      </c>
      <c r="H179" s="2">
        <f t="shared" si="37"/>
        <v>64159847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782205.5801666379</v>
      </c>
      <c r="Q179" s="21">
        <f t="shared" si="39"/>
        <v>450000</v>
      </c>
      <c r="R179" s="2">
        <f t="shared" si="38"/>
        <v>66255759.092765689</v>
      </c>
      <c r="S179" s="2">
        <f t="shared" si="17"/>
        <v>436261</v>
      </c>
      <c r="T179" s="2">
        <f t="shared" si="18"/>
        <v>13739</v>
      </c>
      <c r="U179" s="2">
        <f t="shared" si="19"/>
        <v>450000</v>
      </c>
      <c r="V179" s="2">
        <f t="shared" si="33"/>
        <v>27513923</v>
      </c>
      <c r="W179" s="2">
        <f t="shared" si="20"/>
        <v>436261</v>
      </c>
      <c r="X179" s="2">
        <f t="shared" si="6"/>
        <v>13739</v>
      </c>
      <c r="Y179" s="2">
        <f t="shared" si="35"/>
        <v>38741836.092765681</v>
      </c>
      <c r="Z179" s="2" t="str">
        <f t="shared" si="8"/>
        <v>HERE</v>
      </c>
      <c r="AA179" s="2">
        <f>IF(Z179="HERE",Y179,AA178+Graph!$G$1*1000)</f>
        <v>38741836.092765681</v>
      </c>
      <c r="AB179" s="2">
        <f t="shared" si="21"/>
        <v>13739</v>
      </c>
      <c r="AC179" s="2">
        <f t="shared" si="36"/>
        <v>27513923</v>
      </c>
      <c r="AD179" s="3">
        <f t="shared" si="10"/>
        <v>38741836.092765681</v>
      </c>
      <c r="AE179" s="2">
        <f>IF(AE177&gt;=52800000,52800000,IF(AB158=Graph!G$1*1000,AE178+Graph!G$1*1000,AC179))</f>
        <v>27513923</v>
      </c>
      <c r="AF179" s="3">
        <f t="shared" si="11"/>
        <v>27513923</v>
      </c>
      <c r="AG179" s="3">
        <f t="shared" si="27"/>
        <v>35525607.483489119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26"/>
        <v>436261</v>
      </c>
      <c r="H180" s="2">
        <f t="shared" si="37"/>
        <v>64596108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785399.93934160471</v>
      </c>
      <c r="Q180" s="21">
        <f t="shared" si="39"/>
        <v>450000</v>
      </c>
      <c r="R180" s="2">
        <f t="shared" si="38"/>
        <v>66705759.092765689</v>
      </c>
      <c r="S180" s="2">
        <f t="shared" si="17"/>
        <v>436261</v>
      </c>
      <c r="T180" s="2">
        <f t="shared" si="18"/>
        <v>13739</v>
      </c>
      <c r="U180" s="2">
        <f t="shared" si="19"/>
        <v>450000</v>
      </c>
      <c r="V180" s="2">
        <f t="shared" si="33"/>
        <v>27950184</v>
      </c>
      <c r="W180" s="2">
        <f t="shared" si="20"/>
        <v>436261</v>
      </c>
      <c r="X180" s="2">
        <f t="shared" si="6"/>
        <v>13739</v>
      </c>
      <c r="Y180" s="2">
        <f t="shared" si="35"/>
        <v>38755575.092765681</v>
      </c>
      <c r="Z180" s="2" t="str">
        <f t="shared" si="8"/>
        <v>HERE</v>
      </c>
      <c r="AA180" s="2">
        <f>IF(Z180="HERE",Y180,AA179+Graph!$G$1*1000)</f>
        <v>38755575.092765681</v>
      </c>
      <c r="AB180" s="2">
        <f t="shared" si="21"/>
        <v>13739</v>
      </c>
      <c r="AC180" s="2">
        <f t="shared" si="36"/>
        <v>27950184</v>
      </c>
      <c r="AD180" s="3">
        <f t="shared" si="10"/>
        <v>38755575.092765681</v>
      </c>
      <c r="AE180" s="2">
        <f>IF(AE178&gt;=52800000,52800000,IF(AB159=Graph!G$1*1000,AE179+Graph!G$1*1000,AC180))</f>
        <v>27950184</v>
      </c>
      <c r="AF180" s="3">
        <f t="shared" si="11"/>
        <v>27950184</v>
      </c>
      <c r="AG180" s="3">
        <f t="shared" si="27"/>
        <v>35559785.63348911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26"/>
        <v>436261</v>
      </c>
      <c r="H181" s="2">
        <f t="shared" si="37"/>
        <v>65032369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788594.29851657152</v>
      </c>
      <c r="Q181" s="21">
        <f t="shared" si="39"/>
        <v>450000</v>
      </c>
      <c r="R181" s="2">
        <f t="shared" si="38"/>
        <v>67155759.092765689</v>
      </c>
      <c r="S181" s="2">
        <f t="shared" si="17"/>
        <v>436261</v>
      </c>
      <c r="T181" s="2">
        <f t="shared" si="18"/>
        <v>13739</v>
      </c>
      <c r="U181" s="2">
        <f t="shared" si="19"/>
        <v>450000</v>
      </c>
      <c r="V181" s="2">
        <f t="shared" si="33"/>
        <v>28386445</v>
      </c>
      <c r="W181" s="2">
        <f t="shared" si="20"/>
        <v>436261</v>
      </c>
      <c r="X181" s="2">
        <f t="shared" si="6"/>
        <v>13739</v>
      </c>
      <c r="Y181" s="2">
        <f t="shared" si="35"/>
        <v>38769314.092765681</v>
      </c>
      <c r="Z181" s="2" t="str">
        <f t="shared" si="8"/>
        <v>HERE</v>
      </c>
      <c r="AA181" s="2">
        <f>IF(Z181="HERE",Y181,AA180+Graph!$G$1*1000)</f>
        <v>38769314.092765681</v>
      </c>
      <c r="AB181" s="2">
        <f t="shared" si="21"/>
        <v>13739</v>
      </c>
      <c r="AC181" s="2">
        <f t="shared" si="36"/>
        <v>28386445</v>
      </c>
      <c r="AD181" s="3">
        <f t="shared" si="10"/>
        <v>38769314.092765681</v>
      </c>
      <c r="AE181" s="2">
        <f>IF(AE179&gt;=52800000,52800000,IF(AB160=Graph!G$1*1000,AE180+Graph!G$1*1000,AC181))</f>
        <v>28386445</v>
      </c>
      <c r="AF181" s="3">
        <f t="shared" si="11"/>
        <v>28386445</v>
      </c>
      <c r="AG181" s="3">
        <f t="shared" si="27"/>
        <v>35593963.783489116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26"/>
        <v>436261</v>
      </c>
      <c r="H182" s="2">
        <f t="shared" si="37"/>
        <v>65468630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791788.65769153833</v>
      </c>
      <c r="Q182" s="21">
        <f t="shared" si="39"/>
        <v>450000</v>
      </c>
      <c r="R182" s="2">
        <f t="shared" si="38"/>
        <v>67605759.092765689</v>
      </c>
      <c r="S182" s="2">
        <f t="shared" si="17"/>
        <v>436261</v>
      </c>
      <c r="T182" s="2">
        <f t="shared" si="18"/>
        <v>13739</v>
      </c>
      <c r="U182" s="2">
        <f t="shared" si="19"/>
        <v>450000</v>
      </c>
      <c r="V182" s="2">
        <f t="shared" si="33"/>
        <v>28822706</v>
      </c>
      <c r="W182" s="2">
        <f t="shared" si="20"/>
        <v>436261</v>
      </c>
      <c r="X182" s="2">
        <f t="shared" si="6"/>
        <v>13739</v>
      </c>
      <c r="Y182" s="2">
        <f t="shared" si="35"/>
        <v>38783053.092765681</v>
      </c>
      <c r="Z182" s="2" t="str">
        <f t="shared" si="8"/>
        <v>HERE</v>
      </c>
      <c r="AA182" s="2">
        <f>IF(Z182="HERE",Y182,AA181+Graph!$G$1*1000)</f>
        <v>38783053.092765681</v>
      </c>
      <c r="AB182" s="2">
        <f t="shared" si="21"/>
        <v>13739</v>
      </c>
      <c r="AC182" s="2">
        <f t="shared" si="36"/>
        <v>28822706</v>
      </c>
      <c r="AD182" s="3">
        <f t="shared" si="10"/>
        <v>38783053.092765681</v>
      </c>
      <c r="AE182" s="2">
        <f>IF(AE180&gt;=52800000,52800000,IF(AB161=Graph!G$1*1000,AE181+Graph!G$1*1000,AC182))</f>
        <v>28822706</v>
      </c>
      <c r="AF182" s="3">
        <f t="shared" si="11"/>
        <v>28822706</v>
      </c>
      <c r="AG182" s="3">
        <f t="shared" si="27"/>
        <v>35628141.933489114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26"/>
        <v>436261</v>
      </c>
      <c r="H183" s="2">
        <f t="shared" si="37"/>
        <v>65904891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794983.01686650515</v>
      </c>
      <c r="Q183" s="21">
        <f t="shared" si="39"/>
        <v>450000</v>
      </c>
      <c r="R183" s="2">
        <f t="shared" si="38"/>
        <v>68055759.092765689</v>
      </c>
      <c r="S183" s="2">
        <f t="shared" si="17"/>
        <v>436261</v>
      </c>
      <c r="T183" s="2">
        <f t="shared" si="18"/>
        <v>13739</v>
      </c>
      <c r="U183" s="2">
        <f t="shared" si="19"/>
        <v>450000</v>
      </c>
      <c r="V183" s="2">
        <f t="shared" si="33"/>
        <v>29258967</v>
      </c>
      <c r="W183" s="2">
        <f t="shared" si="20"/>
        <v>436261</v>
      </c>
      <c r="X183" s="2">
        <f t="shared" si="6"/>
        <v>13739</v>
      </c>
      <c r="Y183" s="2">
        <f t="shared" si="35"/>
        <v>38796792.092765681</v>
      </c>
      <c r="Z183" s="2" t="str">
        <f t="shared" si="8"/>
        <v>HERE</v>
      </c>
      <c r="AA183" s="2">
        <f>IF(Z183="HERE",Y183,AA182+Graph!$G$1*1000)</f>
        <v>38796792.092765681</v>
      </c>
      <c r="AB183" s="2">
        <f t="shared" si="21"/>
        <v>13739</v>
      </c>
      <c r="AC183" s="2">
        <f t="shared" si="36"/>
        <v>29258967</v>
      </c>
      <c r="AD183" s="3">
        <f t="shared" si="10"/>
        <v>38796792.092765681</v>
      </c>
      <c r="AE183" s="2">
        <f>IF(AE181&gt;=52800000,52800000,IF(AB162=Graph!G$1*1000,AE182+Graph!G$1*1000,AC183))</f>
        <v>29258967</v>
      </c>
      <c r="AF183" s="3">
        <f t="shared" si="11"/>
        <v>29258967</v>
      </c>
      <c r="AG183" s="3">
        <f t="shared" si="27"/>
        <v>35662320.083489113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26"/>
        <v>436261</v>
      </c>
      <c r="H184" s="2">
        <f t="shared" si="37"/>
        <v>66341152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798177.37604147196</v>
      </c>
      <c r="Q184" s="21">
        <f t="shared" si="39"/>
        <v>450000</v>
      </c>
      <c r="R184" s="2">
        <f t="shared" si="38"/>
        <v>68505759.092765689</v>
      </c>
      <c r="S184" s="2">
        <f t="shared" si="17"/>
        <v>436261</v>
      </c>
      <c r="T184" s="2">
        <f t="shared" si="18"/>
        <v>13739</v>
      </c>
      <c r="U184" s="2">
        <f t="shared" si="19"/>
        <v>450000</v>
      </c>
      <c r="V184" s="2">
        <f t="shared" si="33"/>
        <v>29695228</v>
      </c>
      <c r="W184" s="2">
        <f t="shared" si="20"/>
        <v>436261</v>
      </c>
      <c r="X184" s="2">
        <f t="shared" si="6"/>
        <v>13739</v>
      </c>
      <c r="Y184" s="2">
        <f t="shared" si="35"/>
        <v>38810531.092765681</v>
      </c>
      <c r="Z184" s="2" t="str">
        <f t="shared" si="8"/>
        <v>HERE</v>
      </c>
      <c r="AA184" s="2">
        <f>IF(Z184="HERE",Y184,AA183+Graph!$G$1*1000)</f>
        <v>38810531.092765681</v>
      </c>
      <c r="AB184" s="2">
        <f t="shared" si="21"/>
        <v>13739</v>
      </c>
      <c r="AC184" s="2">
        <f t="shared" si="36"/>
        <v>29695228</v>
      </c>
      <c r="AD184" s="3">
        <f t="shared" si="10"/>
        <v>38810531.092765681</v>
      </c>
      <c r="AE184" s="2">
        <f>IF(AE182&gt;=52800000,52800000,IF(AB163=Graph!G$1*1000,AE183+Graph!G$1*1000,AC184))</f>
        <v>29695228</v>
      </c>
      <c r="AF184" s="3">
        <f t="shared" si="11"/>
        <v>29695228</v>
      </c>
      <c r="AG184" s="3">
        <f t="shared" si="27"/>
        <v>35696498.233489119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26"/>
        <v>436261</v>
      </c>
      <c r="H185" s="2">
        <f t="shared" si="37"/>
        <v>66777413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801371.73521643877</v>
      </c>
      <c r="Q185" s="21">
        <f t="shared" si="39"/>
        <v>450000</v>
      </c>
      <c r="R185" s="2">
        <f t="shared" si="38"/>
        <v>68955759.092765689</v>
      </c>
      <c r="S185" s="2">
        <f t="shared" si="17"/>
        <v>436261</v>
      </c>
      <c r="T185" s="2">
        <f t="shared" si="18"/>
        <v>13739</v>
      </c>
      <c r="U185" s="2">
        <f t="shared" si="19"/>
        <v>450000</v>
      </c>
      <c r="V185" s="2">
        <f t="shared" si="33"/>
        <v>30131489</v>
      </c>
      <c r="W185" s="2">
        <f t="shared" si="20"/>
        <v>436261</v>
      </c>
      <c r="X185" s="2">
        <f t="shared" si="6"/>
        <v>13739</v>
      </c>
      <c r="Y185" s="2">
        <f t="shared" si="35"/>
        <v>38824270.092765681</v>
      </c>
      <c r="Z185" s="2" t="str">
        <f t="shared" si="8"/>
        <v>HERE</v>
      </c>
      <c r="AA185" s="2">
        <f>IF(Z185="HERE",Y185,AA184+Graph!$G$1*1000)</f>
        <v>38824270.092765681</v>
      </c>
      <c r="AB185" s="2">
        <f t="shared" si="21"/>
        <v>13739</v>
      </c>
      <c r="AC185" s="2">
        <f t="shared" si="36"/>
        <v>30131489</v>
      </c>
      <c r="AD185" s="3">
        <f t="shared" si="10"/>
        <v>38824270.092765681</v>
      </c>
      <c r="AE185" s="2">
        <f>IF(AE183&gt;=52800000,52800000,IF(AB164=Graph!G$1*1000,AE184+Graph!G$1*1000,AC185))</f>
        <v>30131489</v>
      </c>
      <c r="AF185" s="3">
        <f t="shared" si="11"/>
        <v>30131489</v>
      </c>
      <c r="AG185" s="3">
        <f t="shared" si="27"/>
        <v>35730676.38348911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26"/>
        <v>436261</v>
      </c>
      <c r="H186" s="2">
        <f t="shared" si="37"/>
        <v>67213674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804566.09439140558</v>
      </c>
      <c r="Q186" s="21">
        <f t="shared" si="39"/>
        <v>450000</v>
      </c>
      <c r="R186" s="2">
        <f t="shared" si="38"/>
        <v>69405759.092765689</v>
      </c>
      <c r="S186" s="2">
        <f t="shared" si="17"/>
        <v>436261</v>
      </c>
      <c r="T186" s="2">
        <f t="shared" si="18"/>
        <v>13739</v>
      </c>
      <c r="U186" s="2">
        <f t="shared" si="19"/>
        <v>450000</v>
      </c>
      <c r="V186" s="2">
        <f t="shared" si="33"/>
        <v>30567750</v>
      </c>
      <c r="W186" s="2">
        <f t="shared" si="20"/>
        <v>436261</v>
      </c>
      <c r="X186" s="2">
        <f t="shared" si="6"/>
        <v>13739</v>
      </c>
      <c r="Y186" s="2">
        <f t="shared" si="35"/>
        <v>38838009.092765681</v>
      </c>
      <c r="Z186" s="2" t="str">
        <f t="shared" si="8"/>
        <v>HERE</v>
      </c>
      <c r="AA186" s="2">
        <f>IF(Z186="HERE",Y186,AA185+Graph!$G$1*1000)</f>
        <v>38838009.092765681</v>
      </c>
      <c r="AB186" s="2">
        <f t="shared" si="21"/>
        <v>13739</v>
      </c>
      <c r="AC186" s="2">
        <f t="shared" si="36"/>
        <v>30567750</v>
      </c>
      <c r="AD186" s="3">
        <f t="shared" si="10"/>
        <v>38838009.092765681</v>
      </c>
      <c r="AE186" s="2">
        <f>IF(AE184&gt;=52800000,52800000,IF(AB165=Graph!G$1*1000,AE185+Graph!G$1*1000,AC186))</f>
        <v>30567750</v>
      </c>
      <c r="AF186" s="3">
        <f t="shared" si="11"/>
        <v>30567750</v>
      </c>
      <c r="AG186" s="3">
        <f t="shared" si="27"/>
        <v>35764854.533489116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26"/>
        <v>436261</v>
      </c>
      <c r="H187" s="2">
        <f t="shared" si="37"/>
        <v>67649935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807760.45356634259</v>
      </c>
      <c r="Q187" s="21">
        <f t="shared" si="39"/>
        <v>450000</v>
      </c>
      <c r="R187" s="2">
        <f t="shared" si="38"/>
        <v>69855759.092765689</v>
      </c>
      <c r="S187" s="2">
        <f t="shared" si="17"/>
        <v>436261</v>
      </c>
      <c r="T187" s="2">
        <f t="shared" si="18"/>
        <v>13739</v>
      </c>
      <c r="U187" s="2">
        <f t="shared" si="19"/>
        <v>450000</v>
      </c>
      <c r="V187" s="2">
        <f t="shared" si="33"/>
        <v>31004011</v>
      </c>
      <c r="W187" s="2">
        <f t="shared" si="20"/>
        <v>436261</v>
      </c>
      <c r="X187" s="2">
        <f t="shared" si="6"/>
        <v>13739</v>
      </c>
      <c r="Y187" s="2">
        <f t="shared" si="35"/>
        <v>38851748.092765681</v>
      </c>
      <c r="Z187" s="2" t="str">
        <f t="shared" si="8"/>
        <v>HERE</v>
      </c>
      <c r="AA187" s="2">
        <f>IF(Z187="HERE",Y187,AA186+Graph!$G$1*1000)</f>
        <v>38851748.092765681</v>
      </c>
      <c r="AB187" s="2">
        <f t="shared" si="21"/>
        <v>13739</v>
      </c>
      <c r="AC187" s="2">
        <f t="shared" si="36"/>
        <v>31004011</v>
      </c>
      <c r="AD187" s="3">
        <f t="shared" si="10"/>
        <v>38851748.092765681</v>
      </c>
      <c r="AE187" s="2">
        <f>IF(AE185&gt;=52800000,52800000,IF(AB166=Graph!G$1*1000,AE186+Graph!G$1*1000,AC187))</f>
        <v>31004011</v>
      </c>
      <c r="AF187" s="3">
        <f t="shared" si="11"/>
        <v>31004011</v>
      </c>
      <c r="AG187" s="3">
        <f t="shared" si="27"/>
        <v>35799032.683489114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26"/>
        <v>436261</v>
      </c>
      <c r="H188" s="2">
        <f t="shared" si="37"/>
        <v>68086196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810954.8127413094</v>
      </c>
      <c r="Q188" s="21">
        <f t="shared" si="39"/>
        <v>450000</v>
      </c>
      <c r="R188" s="2">
        <f t="shared" si="38"/>
        <v>70305759.092765689</v>
      </c>
      <c r="S188" s="2">
        <f t="shared" si="17"/>
        <v>436261</v>
      </c>
      <c r="T188" s="2">
        <f t="shared" si="18"/>
        <v>13739</v>
      </c>
      <c r="U188" s="2">
        <f t="shared" si="19"/>
        <v>450000</v>
      </c>
      <c r="V188" s="2">
        <f t="shared" si="33"/>
        <v>31440272</v>
      </c>
      <c r="W188" s="2">
        <f t="shared" si="20"/>
        <v>436261</v>
      </c>
      <c r="X188" s="2">
        <f t="shared" si="6"/>
        <v>13739</v>
      </c>
      <c r="Y188" s="2">
        <f t="shared" si="35"/>
        <v>38865487.092765681</v>
      </c>
      <c r="Z188" s="2" t="str">
        <f t="shared" si="8"/>
        <v>HERE</v>
      </c>
      <c r="AA188" s="2">
        <f>IF(Z188="HERE",Y188,AA187+Graph!$G$1*1000)</f>
        <v>38865487.092765681</v>
      </c>
      <c r="AB188" s="2">
        <f t="shared" si="21"/>
        <v>13739</v>
      </c>
      <c r="AC188" s="2">
        <f t="shared" si="36"/>
        <v>31440272</v>
      </c>
      <c r="AD188" s="3">
        <f t="shared" si="10"/>
        <v>38865487.092765681</v>
      </c>
      <c r="AE188" s="2">
        <f>IF(AE186&gt;=52800000,52800000,IF(AB167=Graph!G$1*1000,AE187+Graph!G$1*1000,AC188))</f>
        <v>31440272</v>
      </c>
      <c r="AF188" s="3">
        <f t="shared" si="11"/>
        <v>31440272</v>
      </c>
      <c r="AG188" s="3">
        <f t="shared" si="27"/>
        <v>35833210.833489113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26"/>
        <v>436261</v>
      </c>
      <c r="H189" s="2">
        <f t="shared" si="37"/>
        <v>68522457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814149.17191627622</v>
      </c>
      <c r="Q189" s="21">
        <f t="shared" si="39"/>
        <v>450000</v>
      </c>
      <c r="R189" s="2">
        <f t="shared" si="38"/>
        <v>70755759.092765689</v>
      </c>
      <c r="S189" s="2">
        <f t="shared" si="17"/>
        <v>436261</v>
      </c>
      <c r="T189" s="2">
        <f t="shared" si="18"/>
        <v>13739</v>
      </c>
      <c r="U189" s="2">
        <f t="shared" si="19"/>
        <v>450000</v>
      </c>
      <c r="V189" s="2">
        <f t="shared" si="33"/>
        <v>31876533</v>
      </c>
      <c r="W189" s="2">
        <f t="shared" si="20"/>
        <v>436261</v>
      </c>
      <c r="X189" s="2">
        <f t="shared" si="6"/>
        <v>13739</v>
      </c>
      <c r="Y189" s="2">
        <f t="shared" si="35"/>
        <v>38879226.092765681</v>
      </c>
      <c r="Z189" s="2" t="str">
        <f t="shared" si="8"/>
        <v>HERE</v>
      </c>
      <c r="AA189" s="2">
        <f>IF(Z189="HERE",Y189,AA188+Graph!$G$1*1000)</f>
        <v>38879226.092765681</v>
      </c>
      <c r="AB189" s="2">
        <f t="shared" si="21"/>
        <v>13739</v>
      </c>
      <c r="AC189" s="2">
        <f t="shared" si="36"/>
        <v>31876533</v>
      </c>
      <c r="AD189" s="3">
        <f t="shared" si="10"/>
        <v>38879226.092765681</v>
      </c>
      <c r="AE189" s="2">
        <f>IF(AE187&gt;=52800000,52800000,IF(AB168=Graph!G$1*1000,AE188+Graph!G$1*1000,AC189))</f>
        <v>31876533</v>
      </c>
      <c r="AF189" s="3">
        <f t="shared" si="11"/>
        <v>31876533</v>
      </c>
      <c r="AG189" s="3">
        <f t="shared" si="27"/>
        <v>35867388.983489119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26"/>
        <v>436261</v>
      </c>
      <c r="H190" s="2">
        <f t="shared" si="37"/>
        <v>68958718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817343.53109124303</v>
      </c>
      <c r="Q190" s="21">
        <f t="shared" si="39"/>
        <v>450000</v>
      </c>
      <c r="R190" s="2">
        <f t="shared" si="38"/>
        <v>71205759.092765689</v>
      </c>
      <c r="S190" s="2">
        <f t="shared" si="17"/>
        <v>436261</v>
      </c>
      <c r="T190" s="2">
        <f t="shared" si="18"/>
        <v>13739</v>
      </c>
      <c r="U190" s="2">
        <f t="shared" si="19"/>
        <v>450000</v>
      </c>
      <c r="V190" s="2">
        <f t="shared" si="33"/>
        <v>32312794</v>
      </c>
      <c r="W190" s="2">
        <f t="shared" si="20"/>
        <v>436261</v>
      </c>
      <c r="X190" s="2">
        <f t="shared" si="6"/>
        <v>13739</v>
      </c>
      <c r="Y190" s="2">
        <f t="shared" si="35"/>
        <v>38892965.092765681</v>
      </c>
      <c r="Z190" s="2" t="str">
        <f t="shared" si="8"/>
        <v>HERE</v>
      </c>
      <c r="AA190" s="2">
        <f>IF(Z190="HERE",Y190,AA189+Graph!$G$1*1000)</f>
        <v>38892965.092765681</v>
      </c>
      <c r="AB190" s="2">
        <f t="shared" si="21"/>
        <v>13739</v>
      </c>
      <c r="AC190" s="2">
        <f t="shared" si="36"/>
        <v>32312794</v>
      </c>
      <c r="AD190" s="3">
        <f t="shared" si="10"/>
        <v>38892965.092765681</v>
      </c>
      <c r="AE190" s="2">
        <f>IF(AE188&gt;=52800000,52800000,IF(AB169=Graph!G$1*1000,AE189+Graph!G$1*1000,AC190))</f>
        <v>32312794</v>
      </c>
      <c r="AF190" s="3">
        <f t="shared" si="11"/>
        <v>32312794</v>
      </c>
      <c r="AG190" s="3">
        <f t="shared" si="27"/>
        <v>35901567.13348911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26"/>
        <v>436261</v>
      </c>
      <c r="H191" s="2">
        <f t="shared" si="37"/>
        <v>69394979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820537.89026620984</v>
      </c>
      <c r="Q191" s="21">
        <f t="shared" si="39"/>
        <v>450000</v>
      </c>
      <c r="R191" s="2">
        <f t="shared" si="38"/>
        <v>71655759.092765689</v>
      </c>
      <c r="S191" s="2">
        <f t="shared" si="17"/>
        <v>436261</v>
      </c>
      <c r="T191" s="2">
        <f t="shared" si="18"/>
        <v>13739</v>
      </c>
      <c r="U191" s="2">
        <f t="shared" si="19"/>
        <v>450000</v>
      </c>
      <c r="V191" s="2">
        <f t="shared" si="33"/>
        <v>32749055</v>
      </c>
      <c r="W191" s="2">
        <f t="shared" si="20"/>
        <v>436261</v>
      </c>
      <c r="X191" s="2">
        <f t="shared" si="6"/>
        <v>13739</v>
      </c>
      <c r="Y191" s="2">
        <f t="shared" si="35"/>
        <v>38906704.092765681</v>
      </c>
      <c r="Z191" s="2" t="str">
        <f t="shared" si="8"/>
        <v>HERE</v>
      </c>
      <c r="AA191" s="2">
        <f>IF(Z191="HERE",Y191,AA190+Graph!$G$1*1000)</f>
        <v>38906704.092765681</v>
      </c>
      <c r="AB191" s="2">
        <f t="shared" si="21"/>
        <v>13739</v>
      </c>
      <c r="AC191" s="2">
        <f t="shared" si="36"/>
        <v>32749055</v>
      </c>
      <c r="AD191" s="3">
        <f t="shared" si="10"/>
        <v>38906704.092765681</v>
      </c>
      <c r="AE191" s="2">
        <f>IF(AE189&gt;=52800000,52800000,IF(AB170=Graph!G$1*1000,AE190+Graph!G$1*1000,AC191))</f>
        <v>32749055</v>
      </c>
      <c r="AF191" s="3">
        <f t="shared" si="11"/>
        <v>32749055</v>
      </c>
      <c r="AG191" s="3">
        <f t="shared" si="27"/>
        <v>35935745.283489116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26"/>
        <v>436261</v>
      </c>
      <c r="H192" s="2">
        <f t="shared" si="37"/>
        <v>69831240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823732.24944117665</v>
      </c>
      <c r="Q192" s="21">
        <f t="shared" si="39"/>
        <v>450000</v>
      </c>
      <c r="R192" s="2">
        <f t="shared" si="38"/>
        <v>72105759.092765689</v>
      </c>
      <c r="S192" s="2">
        <f t="shared" si="17"/>
        <v>436261</v>
      </c>
      <c r="T192" s="2">
        <f t="shared" si="18"/>
        <v>13739</v>
      </c>
      <c r="U192" s="2">
        <f t="shared" si="19"/>
        <v>450000</v>
      </c>
      <c r="V192" s="2">
        <f t="shared" si="33"/>
        <v>33185316</v>
      </c>
      <c r="W192" s="2">
        <f t="shared" si="20"/>
        <v>436261</v>
      </c>
      <c r="X192" s="2">
        <f t="shared" si="6"/>
        <v>13739</v>
      </c>
      <c r="Y192" s="2">
        <f t="shared" si="35"/>
        <v>38920443.092765681</v>
      </c>
      <c r="Z192" s="2" t="str">
        <f t="shared" si="8"/>
        <v>HERE</v>
      </c>
      <c r="AA192" s="2">
        <f>IF(Z192="HERE",Y192,AA191+Graph!$G$1*1000)</f>
        <v>38920443.092765681</v>
      </c>
      <c r="AB192" s="2">
        <f t="shared" si="21"/>
        <v>13739</v>
      </c>
      <c r="AC192" s="2">
        <f t="shared" si="36"/>
        <v>33185316</v>
      </c>
      <c r="AD192" s="3">
        <f t="shared" si="10"/>
        <v>38920443.092765681</v>
      </c>
      <c r="AE192" s="2">
        <f>IF(AE190&gt;=52800000,52800000,IF(AB171=Graph!G$1*1000,AE191+Graph!G$1*1000,AC192))</f>
        <v>33185316</v>
      </c>
      <c r="AF192" s="3">
        <f t="shared" si="11"/>
        <v>33185316</v>
      </c>
      <c r="AG192" s="3">
        <f t="shared" si="27"/>
        <v>35969923.433489114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26"/>
        <v>436261</v>
      </c>
      <c r="H193" s="2">
        <f t="shared" si="37"/>
        <v>70267501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826926.60861614347</v>
      </c>
      <c r="Q193" s="21">
        <f t="shared" si="39"/>
        <v>450000</v>
      </c>
      <c r="R193" s="2">
        <f t="shared" si="38"/>
        <v>72555759.092765689</v>
      </c>
      <c r="S193" s="2">
        <f t="shared" si="17"/>
        <v>436261</v>
      </c>
      <c r="T193" s="2">
        <f t="shared" si="18"/>
        <v>13739</v>
      </c>
      <c r="U193" s="2">
        <f t="shared" si="19"/>
        <v>450000</v>
      </c>
      <c r="V193" s="2">
        <f t="shared" si="33"/>
        <v>33621577</v>
      </c>
      <c r="W193" s="2">
        <f t="shared" si="20"/>
        <v>436261</v>
      </c>
      <c r="X193" s="2">
        <f t="shared" si="6"/>
        <v>13739</v>
      </c>
      <c r="Y193" s="2">
        <f t="shared" si="35"/>
        <v>38934182.092765681</v>
      </c>
      <c r="Z193" s="2" t="str">
        <f t="shared" si="8"/>
        <v>HERE</v>
      </c>
      <c r="AA193" s="2">
        <f>IF(Z193="HERE",Y193,AA192+Graph!$G$1*1000)</f>
        <v>38934182.092765681</v>
      </c>
      <c r="AB193" s="2">
        <f t="shared" si="21"/>
        <v>13739</v>
      </c>
      <c r="AC193" s="2">
        <f t="shared" si="36"/>
        <v>33621577</v>
      </c>
      <c r="AD193" s="3">
        <f t="shared" si="10"/>
        <v>38934182.092765681</v>
      </c>
      <c r="AE193" s="2">
        <f>IF(AE191&gt;=52800000,52800000,IF(AB172=Graph!G$1*1000,AE192+Graph!G$1*1000,AC193))</f>
        <v>33621577</v>
      </c>
      <c r="AF193" s="3">
        <f t="shared" si="11"/>
        <v>33621577</v>
      </c>
      <c r="AG193" s="3">
        <f t="shared" si="27"/>
        <v>36004101.583489113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26"/>
        <v>436261</v>
      </c>
      <c r="H194" s="2">
        <f t="shared" si="37"/>
        <v>70703762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830120.96779111028</v>
      </c>
      <c r="Q194" s="21">
        <f t="shared" si="39"/>
        <v>450000</v>
      </c>
      <c r="R194" s="2">
        <f t="shared" si="38"/>
        <v>73005759.092765689</v>
      </c>
      <c r="S194" s="2">
        <f t="shared" si="17"/>
        <v>436261</v>
      </c>
      <c r="T194" s="2">
        <f t="shared" si="18"/>
        <v>13739</v>
      </c>
      <c r="U194" s="2">
        <f t="shared" si="19"/>
        <v>450000</v>
      </c>
      <c r="V194" s="2">
        <f t="shared" si="33"/>
        <v>34057838</v>
      </c>
      <c r="W194" s="2">
        <f t="shared" si="20"/>
        <v>436261</v>
      </c>
      <c r="X194" s="2">
        <f t="shared" si="6"/>
        <v>13739</v>
      </c>
      <c r="Y194" s="2">
        <f t="shared" si="35"/>
        <v>38947921.092765681</v>
      </c>
      <c r="Z194" s="2" t="str">
        <f t="shared" si="8"/>
        <v>HERE</v>
      </c>
      <c r="AA194" s="2">
        <f>IF(Z194="HERE",Y194,AA193+Graph!$G$1*1000)</f>
        <v>38947921.092765681</v>
      </c>
      <c r="AB194" s="2">
        <f t="shared" si="21"/>
        <v>13739</v>
      </c>
      <c r="AC194" s="2">
        <f t="shared" si="36"/>
        <v>34057838</v>
      </c>
      <c r="AD194" s="3">
        <f t="shared" si="10"/>
        <v>38947921.092765681</v>
      </c>
      <c r="AE194" s="2">
        <f>IF(AE192&gt;=52800000,52800000,IF(AB173=Graph!G$1*1000,AE193+Graph!G$1*1000,AC194))</f>
        <v>34057838</v>
      </c>
      <c r="AF194" s="3">
        <f t="shared" si="11"/>
        <v>34057838</v>
      </c>
      <c r="AG194" s="3">
        <f t="shared" si="27"/>
        <v>36038279.733489119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26"/>
        <v>436261</v>
      </c>
      <c r="H195" s="2">
        <f t="shared" si="37"/>
        <v>71140023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833315.32696607709</v>
      </c>
      <c r="Q195" s="21">
        <f t="shared" si="39"/>
        <v>450000</v>
      </c>
      <c r="R195" s="2">
        <f t="shared" si="38"/>
        <v>73455759.092765689</v>
      </c>
      <c r="S195" s="2">
        <f t="shared" si="17"/>
        <v>436261</v>
      </c>
      <c r="T195" s="2">
        <f t="shared" si="18"/>
        <v>13739</v>
      </c>
      <c r="U195" s="2">
        <f t="shared" si="19"/>
        <v>450000</v>
      </c>
      <c r="V195" s="2">
        <f t="shared" si="33"/>
        <v>34494099</v>
      </c>
      <c r="W195" s="2">
        <f t="shared" si="20"/>
        <v>436261</v>
      </c>
      <c r="X195" s="2">
        <f t="shared" si="6"/>
        <v>13739</v>
      </c>
      <c r="Y195" s="2">
        <f t="shared" si="35"/>
        <v>38961660.092765681</v>
      </c>
      <c r="Z195" s="2" t="str">
        <f t="shared" si="8"/>
        <v>HERE</v>
      </c>
      <c r="AA195" s="2">
        <f>IF(Z195="HERE",Y195,AA194+Graph!$G$1*1000)</f>
        <v>38961660.092765681</v>
      </c>
      <c r="AB195" s="2">
        <f t="shared" si="21"/>
        <v>13739</v>
      </c>
      <c r="AC195" s="2">
        <f t="shared" si="36"/>
        <v>34494099</v>
      </c>
      <c r="AD195" s="3">
        <f t="shared" si="10"/>
        <v>38961660.092765681</v>
      </c>
      <c r="AE195" s="2">
        <f>IF(AE193&gt;=52800000,52800000,IF(AB174=Graph!G$1*1000,AE194+Graph!G$1*1000,AC195))</f>
        <v>34494099</v>
      </c>
      <c r="AF195" s="3">
        <f t="shared" si="11"/>
        <v>34494099</v>
      </c>
      <c r="AG195" s="3">
        <f t="shared" si="27"/>
        <v>36072457.88348911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26"/>
        <v>436261</v>
      </c>
      <c r="H196" s="2">
        <f t="shared" si="37"/>
        <v>71576284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836509.6861410439</v>
      </c>
      <c r="Q196" s="21">
        <f t="shared" si="39"/>
        <v>450000</v>
      </c>
      <c r="R196" s="2">
        <f t="shared" si="38"/>
        <v>73905759.092765689</v>
      </c>
      <c r="S196" s="2">
        <f t="shared" si="17"/>
        <v>436261</v>
      </c>
      <c r="T196" s="2">
        <f t="shared" si="18"/>
        <v>13739</v>
      </c>
      <c r="U196" s="2">
        <f t="shared" si="19"/>
        <v>450000</v>
      </c>
      <c r="V196" s="2">
        <f t="shared" si="33"/>
        <v>34930360</v>
      </c>
      <c r="W196" s="2">
        <f t="shared" si="20"/>
        <v>436261</v>
      </c>
      <c r="X196" s="2">
        <f t="shared" si="6"/>
        <v>13739</v>
      </c>
      <c r="Y196" s="2">
        <f t="shared" si="35"/>
        <v>38975399.092765681</v>
      </c>
      <c r="Z196" s="2" t="str">
        <f t="shared" si="8"/>
        <v>HERE</v>
      </c>
      <c r="AA196" s="2">
        <f>IF(Z196="HERE",Y196,AA195+Graph!$G$1*1000)</f>
        <v>38975399.092765681</v>
      </c>
      <c r="AB196" s="2">
        <f t="shared" si="21"/>
        <v>13739</v>
      </c>
      <c r="AC196" s="2">
        <f t="shared" si="36"/>
        <v>34930360</v>
      </c>
      <c r="AD196" s="3">
        <f t="shared" si="10"/>
        <v>38975399.092765681</v>
      </c>
      <c r="AE196" s="2">
        <f>IF(AE194&gt;=52800000,52800000,IF(AB175=Graph!G$1*1000,AE195+Graph!G$1*1000,AC196))</f>
        <v>34930360</v>
      </c>
      <c r="AF196" s="3">
        <f t="shared" si="11"/>
        <v>34930360</v>
      </c>
      <c r="AG196" s="3">
        <f t="shared" si="27"/>
        <v>36106636.033489116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26"/>
        <v>436261</v>
      </c>
      <c r="H197" s="2">
        <f t="shared" si="37"/>
        <v>72012545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839704.04531601071</v>
      </c>
      <c r="Q197" s="21">
        <f t="shared" si="39"/>
        <v>450000</v>
      </c>
      <c r="R197" s="2">
        <f t="shared" si="38"/>
        <v>74355759.092765689</v>
      </c>
      <c r="S197" s="2">
        <f t="shared" si="17"/>
        <v>436261</v>
      </c>
      <c r="T197" s="2">
        <f t="shared" si="18"/>
        <v>13739</v>
      </c>
      <c r="U197" s="2">
        <f t="shared" si="19"/>
        <v>450000</v>
      </c>
      <c r="V197" s="2">
        <f t="shared" si="33"/>
        <v>35366621</v>
      </c>
      <c r="W197" s="2">
        <f t="shared" si="20"/>
        <v>436261</v>
      </c>
      <c r="X197" s="2">
        <f t="shared" si="6"/>
        <v>13739</v>
      </c>
      <c r="Y197" s="2">
        <f t="shared" si="35"/>
        <v>38989138.092765681</v>
      </c>
      <c r="Z197" s="2" t="str">
        <f t="shared" si="8"/>
        <v>HERE</v>
      </c>
      <c r="AA197" s="2">
        <f>IF(Z197="HERE",Y197,AA196+Graph!$G$1*1000)</f>
        <v>38989138.092765681</v>
      </c>
      <c r="AB197" s="2">
        <f t="shared" si="21"/>
        <v>13739</v>
      </c>
      <c r="AC197" s="2">
        <f t="shared" si="36"/>
        <v>35366621</v>
      </c>
      <c r="AD197" s="3">
        <f t="shared" si="10"/>
        <v>38989138.092765681</v>
      </c>
      <c r="AE197" s="2">
        <f>IF(AE195&gt;=52800000,52800000,IF(AB176=Graph!G$1*1000,AE196+Graph!G$1*1000,AC197))</f>
        <v>35366621</v>
      </c>
      <c r="AF197" s="3">
        <f t="shared" si="11"/>
        <v>35366621</v>
      </c>
      <c r="AG197" s="3">
        <f t="shared" si="27"/>
        <v>36140814.183489114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26"/>
        <v>436261</v>
      </c>
      <c r="H198" s="2">
        <f t="shared" si="37"/>
        <v>72448806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842898.40449097753</v>
      </c>
      <c r="Q198" s="21">
        <f t="shared" si="39"/>
        <v>450000</v>
      </c>
      <c r="R198" s="2">
        <f t="shared" si="38"/>
        <v>74805759.092765689</v>
      </c>
      <c r="S198" s="2">
        <f t="shared" si="17"/>
        <v>436261</v>
      </c>
      <c r="T198" s="2">
        <f t="shared" si="18"/>
        <v>13739</v>
      </c>
      <c r="U198" s="2">
        <f t="shared" si="19"/>
        <v>450000</v>
      </c>
      <c r="V198" s="2">
        <f t="shared" si="33"/>
        <v>35802882</v>
      </c>
      <c r="W198" s="2">
        <f t="shared" si="20"/>
        <v>436261</v>
      </c>
      <c r="X198" s="2">
        <f t="shared" si="6"/>
        <v>13739</v>
      </c>
      <c r="Y198" s="2">
        <f t="shared" si="35"/>
        <v>39002877.092765681</v>
      </c>
      <c r="Z198" s="2" t="str">
        <f t="shared" si="8"/>
        <v>HERE</v>
      </c>
      <c r="AA198" s="2">
        <f>IF(Z198="HERE",Y198,AA197+Graph!$G$1*1000)</f>
        <v>39002877.092765681</v>
      </c>
      <c r="AB198" s="2">
        <f t="shared" si="21"/>
        <v>13739</v>
      </c>
      <c r="AC198" s="2">
        <f t="shared" si="36"/>
        <v>35802882</v>
      </c>
      <c r="AD198" s="3">
        <f t="shared" si="10"/>
        <v>39002877.092765681</v>
      </c>
      <c r="AE198" s="2">
        <f>IF(AE196&gt;=52800000,52800000,IF(AB177=Graph!G$1*1000,AE197+Graph!G$1*1000,AC198))</f>
        <v>35802882</v>
      </c>
      <c r="AF198" s="3">
        <f t="shared" si="11"/>
        <v>35802882</v>
      </c>
      <c r="AG198" s="3">
        <f t="shared" si="27"/>
        <v>36174992.333489113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26"/>
        <v>436261</v>
      </c>
      <c r="H199" s="2">
        <f t="shared" si="37"/>
        <v>72885067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846092.76366591454</v>
      </c>
      <c r="Q199" s="21">
        <f t="shared" si="39"/>
        <v>450000</v>
      </c>
      <c r="R199" s="2">
        <f t="shared" si="38"/>
        <v>75255759.092765689</v>
      </c>
      <c r="S199" s="2">
        <f t="shared" si="17"/>
        <v>436261</v>
      </c>
      <c r="T199" s="2">
        <f t="shared" si="18"/>
        <v>13739</v>
      </c>
      <c r="U199" s="2">
        <f t="shared" si="19"/>
        <v>450000</v>
      </c>
      <c r="V199" s="2">
        <f t="shared" si="33"/>
        <v>36239143</v>
      </c>
      <c r="W199" s="2">
        <f t="shared" si="20"/>
        <v>436261</v>
      </c>
      <c r="X199" s="2">
        <f t="shared" si="6"/>
        <v>13739</v>
      </c>
      <c r="Y199" s="2">
        <f t="shared" si="35"/>
        <v>39016616.092765681</v>
      </c>
      <c r="Z199" s="2" t="str">
        <f t="shared" si="8"/>
        <v>HERE</v>
      </c>
      <c r="AA199" s="2">
        <f>IF(Z199="HERE",Y199,AA198+Graph!$G$1*1000)</f>
        <v>39016616.092765681</v>
      </c>
      <c r="AB199" s="2">
        <f t="shared" si="21"/>
        <v>13739</v>
      </c>
      <c r="AC199" s="2">
        <f t="shared" si="36"/>
        <v>36239143</v>
      </c>
      <c r="AD199" s="3">
        <f t="shared" si="10"/>
        <v>39016616.092765681</v>
      </c>
      <c r="AE199" s="2">
        <f>IF(AE197&gt;=52800000,52800000,IF(AB178=Graph!G$1*1000,AE198+Graph!G$1*1000,AC199))</f>
        <v>36239143</v>
      </c>
      <c r="AF199" s="3">
        <f t="shared" si="11"/>
        <v>36239143</v>
      </c>
      <c r="AG199" s="3">
        <f t="shared" si="27"/>
        <v>36209170.483489119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26"/>
        <v>436261</v>
      </c>
      <c r="H200" s="2">
        <f t="shared" si="37"/>
        <v>73321328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849287.12284088135</v>
      </c>
      <c r="Q200" s="21">
        <f t="shared" si="39"/>
        <v>450000</v>
      </c>
      <c r="R200" s="2">
        <f t="shared" si="38"/>
        <v>75705759.092765689</v>
      </c>
      <c r="S200" s="2">
        <f t="shared" si="17"/>
        <v>436261</v>
      </c>
      <c r="T200" s="2">
        <f t="shared" si="18"/>
        <v>13739</v>
      </c>
      <c r="U200" s="2">
        <f t="shared" si="19"/>
        <v>450000</v>
      </c>
      <c r="V200" s="2">
        <f t="shared" si="33"/>
        <v>36675404</v>
      </c>
      <c r="W200" s="2">
        <f t="shared" si="20"/>
        <v>436261</v>
      </c>
      <c r="X200" s="2">
        <f t="shared" si="6"/>
        <v>13739</v>
      </c>
      <c r="Y200" s="2">
        <f t="shared" si="35"/>
        <v>39030355.092765681</v>
      </c>
      <c r="Z200" s="2" t="str">
        <f t="shared" si="8"/>
        <v>HERE</v>
      </c>
      <c r="AA200" s="2">
        <f>IF(Z200="HERE",Y200,AA199+Graph!$G$1*1000)</f>
        <v>39030355.092765681</v>
      </c>
      <c r="AB200" s="2">
        <f t="shared" si="21"/>
        <v>13739</v>
      </c>
      <c r="AC200" s="2">
        <f t="shared" si="36"/>
        <v>36675404</v>
      </c>
      <c r="AD200" s="3">
        <f t="shared" si="10"/>
        <v>39030355.092765681</v>
      </c>
      <c r="AE200" s="2">
        <f>IF(AE198&gt;=52800000,52800000,IF(AB179=Graph!G$1*1000,AE199+Graph!G$1*1000,AC200))</f>
        <v>36675404</v>
      </c>
      <c r="AF200" s="3">
        <f t="shared" si="11"/>
        <v>36675404</v>
      </c>
      <c r="AG200" s="3">
        <f t="shared" si="27"/>
        <v>36243348.63348911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26"/>
        <v>436261</v>
      </c>
      <c r="H201" s="2">
        <f t="shared" si="37"/>
        <v>73757589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852481.48201584816</v>
      </c>
      <c r="Q201" s="21">
        <f t="shared" si="39"/>
        <v>450000</v>
      </c>
      <c r="R201" s="2">
        <f t="shared" si="38"/>
        <v>76155759.092765689</v>
      </c>
      <c r="S201" s="2">
        <f t="shared" si="17"/>
        <v>436261</v>
      </c>
      <c r="T201" s="2">
        <f t="shared" si="18"/>
        <v>13739</v>
      </c>
      <c r="U201" s="2">
        <f t="shared" si="19"/>
        <v>450000</v>
      </c>
      <c r="V201" s="2">
        <f t="shared" si="33"/>
        <v>37111665</v>
      </c>
      <c r="W201" s="2">
        <f t="shared" si="20"/>
        <v>436261</v>
      </c>
      <c r="X201" s="2">
        <f t="shared" si="6"/>
        <v>13739</v>
      </c>
      <c r="Y201" s="2">
        <f t="shared" si="35"/>
        <v>39044094.092765681</v>
      </c>
      <c r="Z201" s="2" t="str">
        <f t="shared" si="8"/>
        <v>HERE</v>
      </c>
      <c r="AA201" s="2">
        <f>IF(Z201="HERE",Y201,AA200+Graph!$G$1*1000)</f>
        <v>39044094.092765681</v>
      </c>
      <c r="AB201" s="2">
        <f t="shared" si="21"/>
        <v>13739</v>
      </c>
      <c r="AC201" s="2">
        <f t="shared" si="36"/>
        <v>37111665</v>
      </c>
      <c r="AD201" s="3">
        <f t="shared" si="10"/>
        <v>39044094.092765681</v>
      </c>
      <c r="AE201" s="2">
        <f>IF(AE199&gt;=52800000,52800000,IF(AB180=Graph!G$1*1000,AE200+Graph!G$1*1000,AC201))</f>
        <v>37111665</v>
      </c>
      <c r="AF201" s="3">
        <f t="shared" si="11"/>
        <v>37111665</v>
      </c>
      <c r="AG201" s="3">
        <f t="shared" si="27"/>
        <v>36277526.783489116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26"/>
        <v>436261</v>
      </c>
      <c r="H202" s="2">
        <f t="shared" si="37"/>
        <v>74193850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855675.84119081497</v>
      </c>
      <c r="Q202" s="21">
        <f t="shared" si="39"/>
        <v>450000</v>
      </c>
      <c r="R202" s="2">
        <f t="shared" si="38"/>
        <v>76605759.092765689</v>
      </c>
      <c r="S202" s="2">
        <f t="shared" si="17"/>
        <v>436261</v>
      </c>
      <c r="T202" s="2">
        <f t="shared" si="18"/>
        <v>13739</v>
      </c>
      <c r="U202" s="2">
        <f t="shared" si="19"/>
        <v>450000</v>
      </c>
      <c r="V202" s="2">
        <f t="shared" si="33"/>
        <v>37547926</v>
      </c>
      <c r="W202" s="2">
        <f t="shared" si="20"/>
        <v>436261</v>
      </c>
      <c r="X202" s="2">
        <f t="shared" si="6"/>
        <v>13739</v>
      </c>
      <c r="Y202" s="2">
        <f t="shared" si="35"/>
        <v>39057833.092765681</v>
      </c>
      <c r="Z202" s="2" t="str">
        <f t="shared" si="8"/>
        <v>HERE</v>
      </c>
      <c r="AA202" s="2">
        <f>IF(Z202="HERE",Y202,AA201+Graph!$G$1*1000)</f>
        <v>39057833.092765681</v>
      </c>
      <c r="AB202" s="2">
        <f t="shared" si="21"/>
        <v>13739</v>
      </c>
      <c r="AC202" s="2">
        <f t="shared" si="36"/>
        <v>37547926</v>
      </c>
      <c r="AD202" s="3">
        <f t="shared" si="10"/>
        <v>39057833.092765681</v>
      </c>
      <c r="AE202" s="2">
        <f>IF(AE200&gt;=52800000,52800000,IF(AB181=Graph!G$1*1000,AE201+Graph!G$1*1000,AC202))</f>
        <v>37547926</v>
      </c>
      <c r="AF202" s="3">
        <f t="shared" si="11"/>
        <v>37547926</v>
      </c>
      <c r="AG202" s="3">
        <f t="shared" si="27"/>
        <v>36311704.933489114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26"/>
        <v>436261</v>
      </c>
      <c r="H203" s="2">
        <f t="shared" si="37"/>
        <v>74630111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858870.20036578178</v>
      </c>
      <c r="Q203" s="21">
        <f t="shared" si="39"/>
        <v>450000</v>
      </c>
      <c r="R203" s="2">
        <f t="shared" si="38"/>
        <v>77055759.092765689</v>
      </c>
      <c r="S203" s="2">
        <f t="shared" si="17"/>
        <v>436261</v>
      </c>
      <c r="T203" s="2">
        <f t="shared" si="18"/>
        <v>13739</v>
      </c>
      <c r="U203" s="2">
        <f t="shared" si="19"/>
        <v>450000</v>
      </c>
      <c r="V203" s="2">
        <f t="shared" si="33"/>
        <v>37984187</v>
      </c>
      <c r="W203" s="2">
        <f t="shared" si="20"/>
        <v>436261</v>
      </c>
      <c r="X203" s="2">
        <f t="shared" si="6"/>
        <v>13739</v>
      </c>
      <c r="Y203" s="2">
        <f t="shared" si="35"/>
        <v>39071572.092765681</v>
      </c>
      <c r="Z203" s="2" t="str">
        <f t="shared" si="8"/>
        <v>HERE</v>
      </c>
      <c r="AA203" s="2">
        <f>IF(Z203="HERE",Y203,AA202+Graph!$G$1*1000)</f>
        <v>39071572.092765681</v>
      </c>
      <c r="AB203" s="2">
        <f t="shared" si="21"/>
        <v>13739</v>
      </c>
      <c r="AC203" s="2">
        <f t="shared" si="36"/>
        <v>37984187</v>
      </c>
      <c r="AD203" s="3">
        <f t="shared" si="10"/>
        <v>39071572.092765681</v>
      </c>
      <c r="AE203" s="2">
        <f>IF(AE201&gt;=52800000,52800000,IF(AB182=Graph!G$1*1000,AE202+Graph!G$1*1000,AC203))</f>
        <v>37984187</v>
      </c>
      <c r="AF203" s="3">
        <f t="shared" si="11"/>
        <v>37984187</v>
      </c>
      <c r="AG203" s="3">
        <f t="shared" si="27"/>
        <v>36345883.083489113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26"/>
        <v>436261</v>
      </c>
      <c r="H204" s="2">
        <f t="shared" si="37"/>
        <v>75066372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862064.5595407486</v>
      </c>
      <c r="Q204" s="21">
        <f t="shared" si="39"/>
        <v>450000</v>
      </c>
      <c r="R204" s="2">
        <f t="shared" si="38"/>
        <v>77505759.092765689</v>
      </c>
      <c r="S204" s="2">
        <f t="shared" si="17"/>
        <v>436261</v>
      </c>
      <c r="T204" s="2">
        <f t="shared" si="18"/>
        <v>13739</v>
      </c>
      <c r="U204" s="2">
        <f t="shared" si="19"/>
        <v>450000</v>
      </c>
      <c r="V204" s="2">
        <f t="shared" si="33"/>
        <v>38420448</v>
      </c>
      <c r="W204" s="2">
        <f t="shared" si="20"/>
        <v>436261</v>
      </c>
      <c r="X204" s="2">
        <f t="shared" si="6"/>
        <v>13739</v>
      </c>
      <c r="Y204" s="2">
        <f t="shared" si="35"/>
        <v>39085311.092765681</v>
      </c>
      <c r="Z204" s="2" t="str">
        <f t="shared" si="8"/>
        <v>HERE</v>
      </c>
      <c r="AA204" s="2">
        <f>IF(Z204="HERE",Y204,AA203+Graph!$G$1*1000)</f>
        <v>39085311.092765681</v>
      </c>
      <c r="AB204" s="2">
        <f t="shared" si="21"/>
        <v>13739</v>
      </c>
      <c r="AC204" s="2">
        <f t="shared" si="36"/>
        <v>38420448</v>
      </c>
      <c r="AD204" s="3">
        <f t="shared" si="10"/>
        <v>39085311.092765681</v>
      </c>
      <c r="AE204" s="2">
        <f>IF(AE202&gt;=52800000,52800000,IF(AB183=Graph!G$1*1000,AE203+Graph!G$1*1000,AC204))</f>
        <v>38420448</v>
      </c>
      <c r="AF204" s="3">
        <f t="shared" si="11"/>
        <v>38420448</v>
      </c>
      <c r="AG204" s="3">
        <f t="shared" si="27"/>
        <v>36380061.233489119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26"/>
        <v>436261</v>
      </c>
      <c r="H205" s="2">
        <f t="shared" si="37"/>
        <v>75502633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865258.91871571541</v>
      </c>
      <c r="Q205" s="21">
        <f t="shared" si="39"/>
        <v>450000</v>
      </c>
      <c r="R205" s="2">
        <f t="shared" si="38"/>
        <v>77955759.092765689</v>
      </c>
      <c r="S205" s="2">
        <f t="shared" si="17"/>
        <v>436261</v>
      </c>
      <c r="T205" s="2">
        <f t="shared" si="18"/>
        <v>13739</v>
      </c>
      <c r="U205" s="2">
        <f t="shared" si="19"/>
        <v>450000</v>
      </c>
      <c r="V205" s="2">
        <f t="shared" si="33"/>
        <v>38856709</v>
      </c>
      <c r="W205" s="2">
        <f t="shared" si="20"/>
        <v>436261</v>
      </c>
      <c r="X205" s="2">
        <f t="shared" si="6"/>
        <v>13739</v>
      </c>
      <c r="Y205" s="2">
        <f t="shared" si="35"/>
        <v>39099050.092765681</v>
      </c>
      <c r="Z205" s="2" t="str">
        <f t="shared" si="8"/>
        <v>HERE</v>
      </c>
      <c r="AA205" s="2">
        <f>IF(Z205="HERE",Y205,AA204+Graph!$G$1*1000)</f>
        <v>39099050.092765681</v>
      </c>
      <c r="AB205" s="2">
        <f t="shared" si="21"/>
        <v>13739</v>
      </c>
      <c r="AC205" s="2">
        <f t="shared" si="36"/>
        <v>38420448</v>
      </c>
      <c r="AD205" s="3">
        <f t="shared" si="10"/>
        <v>39099050.092765681</v>
      </c>
      <c r="AE205" s="2">
        <f>IF(AE203&gt;=52800000,52800000,IF(AB184=Graph!G$1*1000,AE204+Graph!G$1*1000,AC205))</f>
        <v>38420448</v>
      </c>
      <c r="AF205" s="3">
        <f t="shared" si="11"/>
        <v>38420448</v>
      </c>
      <c r="AG205" s="3">
        <f t="shared" si="27"/>
        <v>36414239.38348911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26"/>
        <v>436261</v>
      </c>
      <c r="H206" s="2">
        <f t="shared" si="37"/>
        <v>75938894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868453.27789068222</v>
      </c>
      <c r="Q206" s="21">
        <f t="shared" si="39"/>
        <v>450000</v>
      </c>
      <c r="R206" s="2">
        <f t="shared" si="38"/>
        <v>78405759.092765689</v>
      </c>
      <c r="S206" s="2">
        <f t="shared" si="17"/>
        <v>436261</v>
      </c>
      <c r="T206" s="2">
        <f t="shared" si="18"/>
        <v>13739</v>
      </c>
      <c r="U206" s="2">
        <f t="shared" si="19"/>
        <v>450000</v>
      </c>
      <c r="V206" s="2">
        <f t="shared" si="33"/>
        <v>39292970</v>
      </c>
      <c r="W206" s="2">
        <f t="shared" si="20"/>
        <v>436261</v>
      </c>
      <c r="X206" s="2">
        <f t="shared" si="6"/>
        <v>13739</v>
      </c>
      <c r="Y206" s="2">
        <f t="shared" si="35"/>
        <v>39112789.092765681</v>
      </c>
      <c r="Z206" s="2" t="str">
        <f t="shared" si="8"/>
        <v>MEEP</v>
      </c>
      <c r="AA206" s="2">
        <f>IF(Z206="HERE",Y206,AA205+Graph!$G$1*1000)</f>
        <v>39519050.092765681</v>
      </c>
      <c r="AB206" s="2">
        <f t="shared" si="21"/>
        <v>420000</v>
      </c>
      <c r="AC206" s="2">
        <f t="shared" si="36"/>
        <v>38420448</v>
      </c>
      <c r="AD206" s="3">
        <f t="shared" si="10"/>
        <v>39519050.092765681</v>
      </c>
      <c r="AE206" s="2">
        <f>IF(AE204&gt;=52800000,52800000,IF(AB185=Graph!G$1*1000,AE205+Graph!G$1*1000,AC206))</f>
        <v>38420448</v>
      </c>
      <c r="AF206" s="3">
        <f t="shared" si="11"/>
        <v>38420448</v>
      </c>
      <c r="AG206" s="3">
        <f t="shared" si="27"/>
        <v>36448417.533489116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26"/>
        <v>436261</v>
      </c>
      <c r="H207" s="2">
        <f t="shared" si="37"/>
        <v>76375155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871647.63706564903</v>
      </c>
      <c r="Q207" s="21">
        <f t="shared" si="39"/>
        <v>450000</v>
      </c>
      <c r="R207" s="2">
        <f t="shared" si="38"/>
        <v>78855759.092765689</v>
      </c>
      <c r="S207" s="2">
        <f t="shared" si="17"/>
        <v>436261</v>
      </c>
      <c r="T207" s="2">
        <f t="shared" si="18"/>
        <v>13739</v>
      </c>
      <c r="U207" s="2">
        <f t="shared" si="19"/>
        <v>450000</v>
      </c>
      <c r="V207" s="2">
        <f t="shared" si="33"/>
        <v>39729231</v>
      </c>
      <c r="W207" s="2">
        <f t="shared" si="20"/>
        <v>436261</v>
      </c>
      <c r="X207" s="2">
        <f t="shared" si="6"/>
        <v>13739</v>
      </c>
      <c r="Y207" s="2">
        <f t="shared" si="35"/>
        <v>39126528.092765681</v>
      </c>
      <c r="Z207" s="2" t="str">
        <f t="shared" si="8"/>
        <v>MEEP</v>
      </c>
      <c r="AA207" s="2">
        <f>IF(Z207="HERE",Y207,AA206+Graph!$G$1*1000)</f>
        <v>39939050.092765681</v>
      </c>
      <c r="AB207" s="2">
        <f t="shared" si="21"/>
        <v>420000</v>
      </c>
      <c r="AC207" s="2">
        <f t="shared" si="36"/>
        <v>38420448</v>
      </c>
      <c r="AD207" s="3">
        <f t="shared" si="10"/>
        <v>39939050.092765681</v>
      </c>
      <c r="AE207" s="2">
        <f>IF(AE205&gt;=52800000,52800000,IF(AB186=Graph!G$1*1000,AE206+Graph!G$1*1000,AC207))</f>
        <v>38420448</v>
      </c>
      <c r="AF207" s="3">
        <f t="shared" si="11"/>
        <v>38420448</v>
      </c>
      <c r="AG207" s="3">
        <f t="shared" si="27"/>
        <v>36482595.683489114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26"/>
        <v>436261</v>
      </c>
      <c r="H208" s="2">
        <f t="shared" si="37"/>
        <v>76811416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874841.99624061584</v>
      </c>
      <c r="Q208" s="21">
        <f t="shared" si="39"/>
        <v>450000</v>
      </c>
      <c r="R208" s="2">
        <f t="shared" si="38"/>
        <v>79305759.092765689</v>
      </c>
      <c r="S208" s="2">
        <f t="shared" si="17"/>
        <v>436261</v>
      </c>
      <c r="T208" s="2">
        <f t="shared" si="18"/>
        <v>13739</v>
      </c>
      <c r="U208" s="2">
        <f t="shared" si="19"/>
        <v>450000</v>
      </c>
      <c r="V208" s="2">
        <f t="shared" si="33"/>
        <v>40165492</v>
      </c>
      <c r="W208" s="2">
        <f t="shared" si="20"/>
        <v>436261</v>
      </c>
      <c r="X208" s="2">
        <f t="shared" si="6"/>
        <v>13739</v>
      </c>
      <c r="Y208" s="2">
        <f t="shared" si="35"/>
        <v>39140267.092765681</v>
      </c>
      <c r="Z208" s="2" t="str">
        <f t="shared" si="8"/>
        <v>MEEP</v>
      </c>
      <c r="AA208" s="2">
        <f>IF(Z208="HERE",Y208,AA207+Graph!$G$1*1000)</f>
        <v>40359050.092765681</v>
      </c>
      <c r="AB208" s="2">
        <f t="shared" si="21"/>
        <v>420000</v>
      </c>
      <c r="AC208" s="2">
        <f t="shared" si="36"/>
        <v>38420448</v>
      </c>
      <c r="AD208" s="3">
        <f t="shared" si="10"/>
        <v>40359050.092765681</v>
      </c>
      <c r="AE208" s="2">
        <f>IF(AE206&gt;=52800000,52800000,IF(AB187=Graph!G$1*1000,AE207+Graph!G$1*1000,AC208))</f>
        <v>38420448</v>
      </c>
      <c r="AF208" s="3">
        <f t="shared" si="11"/>
        <v>38420448</v>
      </c>
      <c r="AG208" s="3">
        <f t="shared" si="27"/>
        <v>36516773.833489113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26"/>
        <v>436261</v>
      </c>
      <c r="H209" s="2">
        <f t="shared" si="37"/>
        <v>77247677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878036.35541558266</v>
      </c>
      <c r="Q209" s="21">
        <f t="shared" si="39"/>
        <v>450000</v>
      </c>
      <c r="R209" s="2">
        <f t="shared" si="38"/>
        <v>79755759.092765689</v>
      </c>
      <c r="S209" s="2">
        <f t="shared" si="17"/>
        <v>436261</v>
      </c>
      <c r="T209" s="2">
        <f t="shared" si="18"/>
        <v>13739</v>
      </c>
      <c r="U209" s="2">
        <f t="shared" si="19"/>
        <v>450000</v>
      </c>
      <c r="V209" s="2">
        <f t="shared" si="33"/>
        <v>40601753</v>
      </c>
      <c r="W209" s="2">
        <f t="shared" si="20"/>
        <v>436261</v>
      </c>
      <c r="X209" s="2">
        <f t="shared" si="6"/>
        <v>13739</v>
      </c>
      <c r="Y209" s="2">
        <f t="shared" si="35"/>
        <v>39154006.092765681</v>
      </c>
      <c r="Z209" s="2" t="str">
        <f t="shared" si="8"/>
        <v>MEEP</v>
      </c>
      <c r="AA209" s="2">
        <f>IF(Z209="HERE",Y209,AA208+Graph!$G$1*1000)</f>
        <v>40779050.092765681</v>
      </c>
      <c r="AB209" s="2">
        <f t="shared" si="21"/>
        <v>420000</v>
      </c>
      <c r="AC209" s="2">
        <f t="shared" si="36"/>
        <v>38420448</v>
      </c>
      <c r="AD209" s="3">
        <f t="shared" si="10"/>
        <v>40779050.092765681</v>
      </c>
      <c r="AE209" s="2">
        <f>IF(AE207&gt;=52800000,52800000,IF(AB188=Graph!G$1*1000,AE208+Graph!G$1*1000,AC209))</f>
        <v>38420448</v>
      </c>
      <c r="AF209" s="3">
        <f t="shared" si="11"/>
        <v>38420448</v>
      </c>
      <c r="AG209" s="3">
        <f t="shared" si="27"/>
        <v>36550951.983489119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26"/>
        <v>436261</v>
      </c>
      <c r="H210" s="2">
        <f t="shared" si="37"/>
        <v>77683938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881230.71459054947</v>
      </c>
      <c r="Q210" s="21">
        <f t="shared" si="39"/>
        <v>450000</v>
      </c>
      <c r="R210" s="2">
        <f t="shared" si="38"/>
        <v>80205759.092765689</v>
      </c>
      <c r="S210" s="2">
        <f t="shared" si="17"/>
        <v>436261</v>
      </c>
      <c r="T210" s="2">
        <f t="shared" si="18"/>
        <v>13739</v>
      </c>
      <c r="U210" s="2">
        <f t="shared" si="19"/>
        <v>450000</v>
      </c>
      <c r="V210" s="2">
        <f t="shared" si="33"/>
        <v>41038014</v>
      </c>
      <c r="W210" s="2">
        <f t="shared" si="20"/>
        <v>436261</v>
      </c>
      <c r="X210" s="2">
        <f t="shared" si="6"/>
        <v>13739</v>
      </c>
      <c r="Y210" s="2">
        <f t="shared" si="35"/>
        <v>39167745.092765681</v>
      </c>
      <c r="Z210" s="2" t="str">
        <f t="shared" si="8"/>
        <v>MEEP</v>
      </c>
      <c r="AA210" s="2">
        <f>IF(Z210="HERE",Y210,AA209+Graph!$G$1*1000)</f>
        <v>41199050.092765681</v>
      </c>
      <c r="AB210" s="2">
        <f t="shared" si="21"/>
        <v>420000</v>
      </c>
      <c r="AC210" s="2">
        <f t="shared" si="36"/>
        <v>38420448</v>
      </c>
      <c r="AD210" s="3">
        <f t="shared" si="10"/>
        <v>41199050.092765681</v>
      </c>
      <c r="AE210" s="2">
        <f>IF(AE208&gt;=52800000,52800000,IF(AB189=Graph!G$1*1000,AE209+Graph!G$1*1000,AC210))</f>
        <v>38420448</v>
      </c>
      <c r="AF210" s="3">
        <f t="shared" si="11"/>
        <v>38420448</v>
      </c>
      <c r="AG210" s="3">
        <f t="shared" si="27"/>
        <v>36585130.13348911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26"/>
        <v>436261</v>
      </c>
      <c r="H211" s="2">
        <f t="shared" si="37"/>
        <v>78120199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884425.07376551628</v>
      </c>
      <c r="Q211" s="21">
        <f t="shared" si="39"/>
        <v>450000</v>
      </c>
      <c r="R211" s="2">
        <f t="shared" si="38"/>
        <v>80655759.092765689</v>
      </c>
      <c r="S211" s="2">
        <f t="shared" si="17"/>
        <v>436261</v>
      </c>
      <c r="T211" s="2">
        <f t="shared" si="18"/>
        <v>13739</v>
      </c>
      <c r="U211" s="2">
        <f t="shared" si="19"/>
        <v>450000</v>
      </c>
      <c r="V211" s="2">
        <f t="shared" si="33"/>
        <v>41474275</v>
      </c>
      <c r="W211" s="2">
        <f t="shared" si="20"/>
        <v>436261</v>
      </c>
      <c r="X211" s="2">
        <f t="shared" si="6"/>
        <v>13739</v>
      </c>
      <c r="Y211" s="2">
        <f t="shared" si="35"/>
        <v>39181484.092765681</v>
      </c>
      <c r="Z211" s="2" t="str">
        <f t="shared" si="8"/>
        <v>MEEP</v>
      </c>
      <c r="AA211" s="2">
        <f>IF(Z211="HERE",Y211,AA210+Graph!$G$1*1000)</f>
        <v>41619050.092765681</v>
      </c>
      <c r="AB211" s="2">
        <f t="shared" si="21"/>
        <v>420000</v>
      </c>
      <c r="AC211" s="2">
        <f t="shared" si="36"/>
        <v>38420448</v>
      </c>
      <c r="AD211" s="3">
        <f t="shared" si="10"/>
        <v>41619050.092765681</v>
      </c>
      <c r="AE211" s="2">
        <f>IF(AE209&gt;=52800000,52800000,IF(AB190=Graph!G$1*1000,AE210+Graph!G$1*1000,AC211))</f>
        <v>38420448</v>
      </c>
      <c r="AF211" s="3">
        <f t="shared" si="11"/>
        <v>38420448</v>
      </c>
      <c r="AG211" s="3">
        <f t="shared" si="27"/>
        <v>36619308.283489116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26"/>
        <v>436261</v>
      </c>
      <c r="H212" s="2">
        <f t="shared" si="37"/>
        <v>78556460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887619.43294045329</v>
      </c>
      <c r="Q212" s="21">
        <f t="shared" si="39"/>
        <v>450000</v>
      </c>
      <c r="R212" s="2">
        <f t="shared" si="38"/>
        <v>81105759.092765689</v>
      </c>
      <c r="S212" s="2">
        <f t="shared" si="17"/>
        <v>436261</v>
      </c>
      <c r="T212" s="2">
        <f t="shared" si="18"/>
        <v>13739</v>
      </c>
      <c r="U212" s="2">
        <f t="shared" si="19"/>
        <v>450000</v>
      </c>
      <c r="V212" s="2">
        <f t="shared" si="33"/>
        <v>41910536</v>
      </c>
      <c r="W212" s="2">
        <f t="shared" si="20"/>
        <v>436261</v>
      </c>
      <c r="X212" s="2">
        <f t="shared" si="6"/>
        <v>13739</v>
      </c>
      <c r="Y212" s="2">
        <f t="shared" si="35"/>
        <v>39195223.092765681</v>
      </c>
      <c r="Z212" s="2" t="str">
        <f t="shared" si="8"/>
        <v>MEEP</v>
      </c>
      <c r="AA212" s="2">
        <f>IF(Z212="HERE",Y212,AA211+Graph!$G$1*1000)</f>
        <v>42039050.092765681</v>
      </c>
      <c r="AB212" s="2">
        <f t="shared" si="21"/>
        <v>420000</v>
      </c>
      <c r="AC212" s="2">
        <f t="shared" si="36"/>
        <v>38420448</v>
      </c>
      <c r="AD212" s="3">
        <f t="shared" si="10"/>
        <v>42039050.092765681</v>
      </c>
      <c r="AE212" s="2">
        <f>IF(AE210&gt;=52800000,52800000,IF(AB191=Graph!G$1*1000,AE211+Graph!G$1*1000,AC212))</f>
        <v>38420448</v>
      </c>
      <c r="AF212" s="3">
        <f t="shared" si="11"/>
        <v>38420448</v>
      </c>
      <c r="AG212" s="3">
        <f t="shared" si="27"/>
        <v>36653486.433489114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26"/>
        <v>436261</v>
      </c>
      <c r="H213" s="2">
        <f t="shared" si="37"/>
        <v>78992721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890813.7921154201</v>
      </c>
      <c r="Q213" s="21">
        <f t="shared" si="39"/>
        <v>450000</v>
      </c>
      <c r="R213" s="2">
        <f t="shared" si="38"/>
        <v>81555759.092765689</v>
      </c>
      <c r="S213" s="2">
        <f t="shared" si="17"/>
        <v>436261</v>
      </c>
      <c r="T213" s="2">
        <f t="shared" si="18"/>
        <v>13739</v>
      </c>
      <c r="U213" s="2">
        <f t="shared" si="19"/>
        <v>450000</v>
      </c>
      <c r="V213" s="2">
        <f t="shared" si="33"/>
        <v>42346797</v>
      </c>
      <c r="W213" s="2">
        <f t="shared" si="20"/>
        <v>436261</v>
      </c>
      <c r="X213" s="2">
        <f t="shared" si="6"/>
        <v>13739</v>
      </c>
      <c r="Y213" s="2">
        <f t="shared" si="35"/>
        <v>39208962.092765681</v>
      </c>
      <c r="Z213" s="2" t="str">
        <f t="shared" si="8"/>
        <v>MEEP</v>
      </c>
      <c r="AA213" s="2">
        <f>IF(Z213="HERE",Y213,AA212+Graph!$G$1*1000)</f>
        <v>42459050.092765681</v>
      </c>
      <c r="AB213" s="2">
        <f t="shared" si="21"/>
        <v>420000</v>
      </c>
      <c r="AC213" s="2">
        <f t="shared" si="36"/>
        <v>38420448</v>
      </c>
      <c r="AD213" s="3">
        <f t="shared" si="10"/>
        <v>42459050.092765681</v>
      </c>
      <c r="AE213" s="2">
        <f>IF(AE211&gt;=52800000,52800000,IF(AB192=Graph!G$1*1000,AE212+Graph!G$1*1000,AC213))</f>
        <v>38420448</v>
      </c>
      <c r="AF213" s="3">
        <f t="shared" si="11"/>
        <v>38420448</v>
      </c>
      <c r="AG213" s="3">
        <f t="shared" si="27"/>
        <v>36687664.583489113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26"/>
        <v>436261</v>
      </c>
      <c r="H214" s="2">
        <f t="shared" si="37"/>
        <v>79428982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894008.15129038692</v>
      </c>
      <c r="Q214" s="21">
        <f t="shared" si="39"/>
        <v>450000</v>
      </c>
      <c r="R214" s="2">
        <f t="shared" si="38"/>
        <v>82005759.092765689</v>
      </c>
      <c r="S214" s="2">
        <f t="shared" si="17"/>
        <v>436261</v>
      </c>
      <c r="T214" s="2">
        <f t="shared" si="18"/>
        <v>13739</v>
      </c>
      <c r="U214" s="2">
        <f t="shared" si="19"/>
        <v>450000</v>
      </c>
      <c r="V214" s="2">
        <f t="shared" si="33"/>
        <v>42783058</v>
      </c>
      <c r="W214" s="2">
        <f t="shared" si="20"/>
        <v>436261</v>
      </c>
      <c r="X214" s="2">
        <f t="shared" si="6"/>
        <v>13739</v>
      </c>
      <c r="Y214" s="2">
        <f t="shared" si="35"/>
        <v>39222701.092765681</v>
      </c>
      <c r="Z214" s="2" t="str">
        <f t="shared" si="8"/>
        <v>MEEP</v>
      </c>
      <c r="AA214" s="2">
        <f>IF(Z214="HERE",Y214,AA213+Graph!$G$1*1000)</f>
        <v>42879050.092765681</v>
      </c>
      <c r="AB214" s="2">
        <f t="shared" si="21"/>
        <v>420000</v>
      </c>
      <c r="AC214" s="2">
        <f t="shared" si="36"/>
        <v>38420448</v>
      </c>
      <c r="AD214" s="3">
        <f t="shared" si="10"/>
        <v>42879050.092765681</v>
      </c>
      <c r="AE214" s="2">
        <f>IF(AE212&gt;=52800000,52800000,IF(AB193=Graph!G$1*1000,AE213+Graph!G$1*1000,AC214))</f>
        <v>38420448</v>
      </c>
      <c r="AF214" s="3">
        <f t="shared" si="11"/>
        <v>38420448</v>
      </c>
      <c r="AG214" s="3">
        <f t="shared" si="27"/>
        <v>36721842.733489119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26"/>
        <v>436261</v>
      </c>
      <c r="H215" s="2">
        <f t="shared" si="37"/>
        <v>79865243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897202.51046535373</v>
      </c>
      <c r="Q215" s="21">
        <f t="shared" si="39"/>
        <v>450000</v>
      </c>
      <c r="R215" s="2">
        <f t="shared" si="38"/>
        <v>82455759.092765689</v>
      </c>
      <c r="S215" s="2">
        <f t="shared" si="17"/>
        <v>436261</v>
      </c>
      <c r="T215" s="2">
        <f t="shared" si="18"/>
        <v>13739</v>
      </c>
      <c r="U215" s="2">
        <f t="shared" si="19"/>
        <v>450000</v>
      </c>
      <c r="V215" s="2">
        <f t="shared" si="33"/>
        <v>43219319</v>
      </c>
      <c r="W215" s="2">
        <f t="shared" si="20"/>
        <v>436261</v>
      </c>
      <c r="X215" s="2">
        <f t="shared" si="6"/>
        <v>13739</v>
      </c>
      <c r="Y215" s="2">
        <f t="shared" si="35"/>
        <v>39236440.092765681</v>
      </c>
      <c r="Z215" s="2" t="str">
        <f t="shared" si="8"/>
        <v>MEEP</v>
      </c>
      <c r="AA215" s="2">
        <f>IF(Z215="HERE",Y215,AA214+Graph!$G$1*1000)</f>
        <v>43299050.092765681</v>
      </c>
      <c r="AB215" s="2">
        <f t="shared" si="21"/>
        <v>420000</v>
      </c>
      <c r="AC215" s="2">
        <f t="shared" si="36"/>
        <v>38420448</v>
      </c>
      <c r="AD215" s="3">
        <f t="shared" si="10"/>
        <v>43299050.092765681</v>
      </c>
      <c r="AE215" s="2">
        <f>IF(AE213&gt;=52800000,52800000,IF(AB194=Graph!G$1*1000,AE214+Graph!G$1*1000,AC215))</f>
        <v>38420448</v>
      </c>
      <c r="AF215" s="3">
        <f t="shared" si="11"/>
        <v>38420448</v>
      </c>
      <c r="AG215" s="3">
        <f t="shared" si="27"/>
        <v>36756020.88348911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26"/>
        <v>436261</v>
      </c>
      <c r="H216" s="2">
        <f t="shared" si="37"/>
        <v>80301504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900396.86964032054</v>
      </c>
      <c r="Q216" s="21">
        <f t="shared" si="39"/>
        <v>450000</v>
      </c>
      <c r="R216" s="2">
        <f t="shared" si="38"/>
        <v>82905759.092765689</v>
      </c>
      <c r="S216" s="2">
        <f t="shared" si="17"/>
        <v>436261</v>
      </c>
      <c r="T216" s="2">
        <f t="shared" si="18"/>
        <v>13739</v>
      </c>
      <c r="U216" s="2">
        <f t="shared" si="19"/>
        <v>450000</v>
      </c>
      <c r="V216" s="2">
        <f t="shared" si="33"/>
        <v>43655580</v>
      </c>
      <c r="W216" s="2">
        <f t="shared" si="20"/>
        <v>436261</v>
      </c>
      <c r="X216" s="2">
        <f t="shared" si="6"/>
        <v>13739</v>
      </c>
      <c r="Y216" s="2">
        <f t="shared" si="35"/>
        <v>39250179.092765681</v>
      </c>
      <c r="Z216" s="2" t="str">
        <f t="shared" si="8"/>
        <v>MEEP</v>
      </c>
      <c r="AA216" s="2">
        <f>IF(Z216="HERE",Y216,AA215+Graph!$G$1*1000)</f>
        <v>43719050.092765681</v>
      </c>
      <c r="AB216" s="2">
        <f t="shared" si="21"/>
        <v>420000</v>
      </c>
      <c r="AC216" s="2">
        <f t="shared" si="36"/>
        <v>38420448</v>
      </c>
      <c r="AD216" s="3">
        <f t="shared" si="10"/>
        <v>43719050.092765681</v>
      </c>
      <c r="AE216" s="2">
        <f>IF(AE214&gt;=52800000,52800000,IF(AB195=Graph!G$1*1000,AE215+Graph!G$1*1000,AC216))</f>
        <v>38420448</v>
      </c>
      <c r="AF216" s="3">
        <f t="shared" si="11"/>
        <v>38420448</v>
      </c>
      <c r="AG216" s="3">
        <f t="shared" si="27"/>
        <v>36790199.033489116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26"/>
        <v>436261</v>
      </c>
      <c r="H217" s="2">
        <f t="shared" si="37"/>
        <v>80737765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903591.22881528735</v>
      </c>
      <c r="Q217" s="21">
        <f t="shared" si="39"/>
        <v>450000</v>
      </c>
      <c r="R217" s="2">
        <f t="shared" si="38"/>
        <v>83355759.092765689</v>
      </c>
      <c r="S217" s="2">
        <f t="shared" si="17"/>
        <v>436261</v>
      </c>
      <c r="T217" s="2">
        <f t="shared" si="18"/>
        <v>13739</v>
      </c>
      <c r="U217" s="2">
        <f t="shared" si="19"/>
        <v>450000</v>
      </c>
      <c r="V217" s="2">
        <f t="shared" si="33"/>
        <v>44091841</v>
      </c>
      <c r="W217" s="2">
        <f t="shared" si="20"/>
        <v>436261</v>
      </c>
      <c r="X217" s="2">
        <f t="shared" si="6"/>
        <v>13739</v>
      </c>
      <c r="Y217" s="2">
        <f t="shared" si="35"/>
        <v>39263918.092765681</v>
      </c>
      <c r="Z217" s="2" t="str">
        <f t="shared" si="8"/>
        <v>MEEP</v>
      </c>
      <c r="AA217" s="2">
        <f>IF(Z217="HERE",Y217,AA216+Graph!$G$1*1000)</f>
        <v>44139050.092765681</v>
      </c>
      <c r="AB217" s="2">
        <f t="shared" si="21"/>
        <v>420000</v>
      </c>
      <c r="AC217" s="2">
        <f t="shared" si="36"/>
        <v>38420448</v>
      </c>
      <c r="AD217" s="3">
        <f t="shared" si="10"/>
        <v>44139050.092765681</v>
      </c>
      <c r="AE217" s="2">
        <f>IF(AE215&gt;=52800000,52800000,IF(AB196=Graph!G$1*1000,AE216+Graph!G$1*1000,AC217))</f>
        <v>38420448</v>
      </c>
      <c r="AF217" s="3">
        <f t="shared" si="11"/>
        <v>38420448</v>
      </c>
      <c r="AG217" s="3">
        <f t="shared" si="27"/>
        <v>36824377.183489114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26"/>
        <v>436261</v>
      </c>
      <c r="H218" s="2">
        <f t="shared" si="37"/>
        <v>81174026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906785.58799025416</v>
      </c>
      <c r="Q218" s="21">
        <f t="shared" si="39"/>
        <v>450000</v>
      </c>
      <c r="R218" s="2">
        <f t="shared" si="38"/>
        <v>83805759.092765689</v>
      </c>
      <c r="S218" s="2">
        <f t="shared" si="17"/>
        <v>436261</v>
      </c>
      <c r="T218" s="2">
        <f t="shared" si="18"/>
        <v>13739</v>
      </c>
      <c r="U218" s="2">
        <f t="shared" si="19"/>
        <v>450000</v>
      </c>
      <c r="V218" s="2">
        <f t="shared" si="33"/>
        <v>44528102</v>
      </c>
      <c r="W218" s="2">
        <f t="shared" si="20"/>
        <v>436261</v>
      </c>
      <c r="X218" s="2">
        <f t="shared" si="6"/>
        <v>13739</v>
      </c>
      <c r="Y218" s="2">
        <f t="shared" si="35"/>
        <v>39277657.092765681</v>
      </c>
      <c r="Z218" s="2" t="str">
        <f t="shared" si="8"/>
        <v>MEEP</v>
      </c>
      <c r="AA218" s="2">
        <f>IF(Z218="HERE",Y218,AA217+Graph!$G$1*1000)</f>
        <v>44559050.092765681</v>
      </c>
      <c r="AB218" s="2">
        <f t="shared" si="21"/>
        <v>420000</v>
      </c>
      <c r="AC218" s="2">
        <f t="shared" si="36"/>
        <v>38420448</v>
      </c>
      <c r="AD218" s="3">
        <f t="shared" si="10"/>
        <v>44559050.092765681</v>
      </c>
      <c r="AE218" s="2">
        <f>IF(AE216&gt;=52800000,52800000,IF(AB197=Graph!G$1*1000,AE217+Graph!G$1*1000,AC218))</f>
        <v>38420448</v>
      </c>
      <c r="AF218" s="3">
        <f t="shared" si="11"/>
        <v>38420448</v>
      </c>
      <c r="AG218" s="3">
        <f t="shared" si="27"/>
        <v>36858555.333489113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26"/>
        <v>436261</v>
      </c>
      <c r="H219" s="2">
        <f t="shared" si="37"/>
        <v>81610287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909979.94716522098</v>
      </c>
      <c r="Q219" s="21">
        <f t="shared" si="39"/>
        <v>450000</v>
      </c>
      <c r="R219" s="2">
        <f t="shared" si="38"/>
        <v>84255759.092765689</v>
      </c>
      <c r="S219" s="2">
        <f t="shared" si="17"/>
        <v>436261</v>
      </c>
      <c r="T219" s="2">
        <f t="shared" si="18"/>
        <v>13739</v>
      </c>
      <c r="U219" s="2">
        <f t="shared" si="19"/>
        <v>450000</v>
      </c>
      <c r="V219" s="2">
        <f t="shared" si="33"/>
        <v>44964363</v>
      </c>
      <c r="W219" s="2">
        <f t="shared" si="20"/>
        <v>436261</v>
      </c>
      <c r="X219" s="2">
        <f t="shared" si="6"/>
        <v>13739</v>
      </c>
      <c r="Y219" s="2">
        <f t="shared" si="35"/>
        <v>39291396.092765681</v>
      </c>
      <c r="Z219" s="2" t="str">
        <f t="shared" si="8"/>
        <v>MEEP</v>
      </c>
      <c r="AA219" s="2">
        <f>IF(Z219="HERE",Y219,AA218+Graph!$G$1*1000)</f>
        <v>44979050.092765681</v>
      </c>
      <c r="AB219" s="2">
        <f t="shared" si="21"/>
        <v>420000</v>
      </c>
      <c r="AC219" s="2">
        <f t="shared" si="36"/>
        <v>38420448</v>
      </c>
      <c r="AD219" s="3">
        <f t="shared" si="10"/>
        <v>44979050.092765681</v>
      </c>
      <c r="AE219" s="2">
        <f>IF(AE217&gt;=52800000,52800000,IF(AB198=Graph!G$1*1000,AE218+Graph!G$1*1000,AC219))</f>
        <v>38420448</v>
      </c>
      <c r="AF219" s="3">
        <f t="shared" si="11"/>
        <v>38420448</v>
      </c>
      <c r="AG219" s="3">
        <f t="shared" si="27"/>
        <v>36892733.483489119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26"/>
        <v>436261</v>
      </c>
      <c r="H220" s="2">
        <f t="shared" si="37"/>
        <v>82046548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913174.30634018779</v>
      </c>
      <c r="Q220" s="21">
        <f t="shared" si="39"/>
        <v>450000</v>
      </c>
      <c r="R220" s="2">
        <f t="shared" si="38"/>
        <v>84705759.092765689</v>
      </c>
      <c r="S220" s="2">
        <f t="shared" si="17"/>
        <v>436261</v>
      </c>
      <c r="T220" s="2">
        <f t="shared" si="18"/>
        <v>13739</v>
      </c>
      <c r="U220" s="2">
        <f t="shared" si="19"/>
        <v>450000</v>
      </c>
      <c r="V220" s="2">
        <f t="shared" si="33"/>
        <v>45400624</v>
      </c>
      <c r="W220" s="2">
        <f t="shared" si="20"/>
        <v>436261</v>
      </c>
      <c r="X220" s="2">
        <f t="shared" si="6"/>
        <v>13739</v>
      </c>
      <c r="Y220" s="2">
        <f t="shared" si="35"/>
        <v>39305135.092765681</v>
      </c>
      <c r="Z220" s="2" t="str">
        <f t="shared" si="8"/>
        <v>MEEP</v>
      </c>
      <c r="AA220" s="2">
        <f>IF(Z220="HERE",Y220,AA219+Graph!$G$1*1000)</f>
        <v>45399050.092765681</v>
      </c>
      <c r="AB220" s="2">
        <f t="shared" si="21"/>
        <v>420000</v>
      </c>
      <c r="AC220" s="2">
        <f t="shared" si="36"/>
        <v>38420448</v>
      </c>
      <c r="AD220" s="3">
        <f t="shared" si="10"/>
        <v>45399050.092765681</v>
      </c>
      <c r="AE220" s="2">
        <f>IF(AE218&gt;=52800000,52800000,IF(AB199=Graph!G$1*1000,AE219+Graph!G$1*1000,AC220))</f>
        <v>38420448</v>
      </c>
      <c r="AF220" s="3">
        <f t="shared" si="11"/>
        <v>38420448</v>
      </c>
      <c r="AG220" s="3">
        <f t="shared" si="27"/>
        <v>36926911.63348911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26"/>
        <v>436261</v>
      </c>
      <c r="H221" s="2">
        <f t="shared" si="37"/>
        <v>82482809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916368.6655151546</v>
      </c>
      <c r="Q221" s="21">
        <f t="shared" si="39"/>
        <v>450000</v>
      </c>
      <c r="R221" s="2">
        <f t="shared" si="38"/>
        <v>85155759.092765689</v>
      </c>
      <c r="S221" s="2">
        <f t="shared" si="17"/>
        <v>436261</v>
      </c>
      <c r="T221" s="2">
        <f t="shared" si="18"/>
        <v>13739</v>
      </c>
      <c r="U221" s="2">
        <f t="shared" si="19"/>
        <v>450000</v>
      </c>
      <c r="V221" s="2">
        <f t="shared" si="33"/>
        <v>45836885</v>
      </c>
      <c r="W221" s="2">
        <f t="shared" si="20"/>
        <v>436261</v>
      </c>
      <c r="X221" s="2">
        <f t="shared" si="6"/>
        <v>13739</v>
      </c>
      <c r="Y221" s="2">
        <f t="shared" si="35"/>
        <v>39318874.092765681</v>
      </c>
      <c r="Z221" s="2" t="str">
        <f t="shared" si="8"/>
        <v>MEEP</v>
      </c>
      <c r="AA221" s="2">
        <f>IF(Z221="HERE",Y221,AA220+Graph!$G$1*1000)</f>
        <v>45819050.092765681</v>
      </c>
      <c r="AB221" s="2">
        <f t="shared" si="21"/>
        <v>420000</v>
      </c>
      <c r="AC221" s="2">
        <f t="shared" si="36"/>
        <v>38420448</v>
      </c>
      <c r="AD221" s="3">
        <f t="shared" si="10"/>
        <v>45819050.092765681</v>
      </c>
      <c r="AE221" s="2">
        <f>IF(AE219&gt;=52800000,52800000,IF(AB200=Graph!G$1*1000,AE220+Graph!G$1*1000,AC221))</f>
        <v>38420448</v>
      </c>
      <c r="AF221" s="3">
        <f t="shared" si="11"/>
        <v>38420448</v>
      </c>
      <c r="AG221" s="3">
        <f t="shared" si="27"/>
        <v>36961089.783489116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26"/>
        <v>436261</v>
      </c>
      <c r="H222" s="2">
        <f t="shared" si="37"/>
        <v>82919070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919563.02469012141</v>
      </c>
      <c r="Q222" s="21">
        <f t="shared" si="39"/>
        <v>450000</v>
      </c>
      <c r="R222" s="2">
        <f t="shared" si="38"/>
        <v>85605759.092765689</v>
      </c>
      <c r="S222" s="2">
        <f t="shared" si="17"/>
        <v>436261</v>
      </c>
      <c r="T222" s="2">
        <f t="shared" si="18"/>
        <v>13739</v>
      </c>
      <c r="U222" s="2">
        <f t="shared" si="19"/>
        <v>450000</v>
      </c>
      <c r="V222" s="2">
        <f t="shared" si="33"/>
        <v>46273146</v>
      </c>
      <c r="W222" s="2">
        <f t="shared" si="20"/>
        <v>436261</v>
      </c>
      <c r="X222" s="2">
        <f t="shared" si="6"/>
        <v>13739</v>
      </c>
      <c r="Y222" s="2">
        <f t="shared" si="35"/>
        <v>39332613.092765681</v>
      </c>
      <c r="Z222" s="2" t="str">
        <f t="shared" si="8"/>
        <v>MEEP</v>
      </c>
      <c r="AA222" s="2">
        <f>IF(Z222="HERE",Y222,AA221+Graph!$G$1*1000)</f>
        <v>46239050.092765681</v>
      </c>
      <c r="AB222" s="2">
        <f t="shared" si="21"/>
        <v>420000</v>
      </c>
      <c r="AC222" s="2">
        <f t="shared" si="36"/>
        <v>38420448</v>
      </c>
      <c r="AD222" s="3">
        <f t="shared" si="10"/>
        <v>46239050.092765681</v>
      </c>
      <c r="AE222" s="2">
        <f>IF(AE220&gt;=52800000,52800000,IF(AB201=Graph!G$1*1000,AE221+Graph!G$1*1000,AC222))</f>
        <v>38420448</v>
      </c>
      <c r="AF222" s="3">
        <f t="shared" si="11"/>
        <v>38420448</v>
      </c>
      <c r="AG222" s="3">
        <f t="shared" si="27"/>
        <v>36995267.933489114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26"/>
        <v>436261</v>
      </c>
      <c r="H223" s="2">
        <f t="shared" si="37"/>
        <v>83355331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922757.38386508822</v>
      </c>
      <c r="Q223" s="21">
        <f t="shared" si="39"/>
        <v>450000</v>
      </c>
      <c r="R223" s="2">
        <f t="shared" si="38"/>
        <v>86055759.092765689</v>
      </c>
      <c r="S223" s="2">
        <f t="shared" si="17"/>
        <v>436261</v>
      </c>
      <c r="T223" s="2">
        <f t="shared" si="18"/>
        <v>13739</v>
      </c>
      <c r="U223" s="2">
        <f t="shared" si="19"/>
        <v>450000</v>
      </c>
      <c r="V223" s="2">
        <f t="shared" si="33"/>
        <v>46709407</v>
      </c>
      <c r="W223" s="2">
        <f t="shared" si="20"/>
        <v>436261</v>
      </c>
      <c r="X223" s="2">
        <f t="shared" si="6"/>
        <v>13739</v>
      </c>
      <c r="Y223" s="2">
        <f t="shared" ref="Y223:Y286" si="40">IF(COUNT($C224)=0,IF(COUNT($C223)=1,C223,SUM(Y222+X223)),C223)</f>
        <v>39346352.092765681</v>
      </c>
      <c r="Z223" s="2" t="str">
        <f t="shared" si="8"/>
        <v>MEEP</v>
      </c>
      <c r="AA223" s="2">
        <f>IF(Z223="HERE",Y223,AA222+Graph!$G$1*1000)</f>
        <v>46659050.092765681</v>
      </c>
      <c r="AB223" s="2">
        <f t="shared" si="21"/>
        <v>420000</v>
      </c>
      <c r="AC223" s="2">
        <f t="shared" ref="AC223:AC286" si="41">IF(Z224="HERE",V223,AC222)</f>
        <v>38420448</v>
      </c>
      <c r="AD223" s="3">
        <f t="shared" si="10"/>
        <v>46659050.092765681</v>
      </c>
      <c r="AE223" s="2">
        <f>IF(AE221&gt;=52800000,52800000,IF(AB202=Graph!G$1*1000,AE222+Graph!G$1*1000,AC223))</f>
        <v>38420448</v>
      </c>
      <c r="AF223" s="3">
        <f t="shared" si="11"/>
        <v>38420448</v>
      </c>
      <c r="AG223" s="3">
        <f t="shared" si="27"/>
        <v>37029446.083489113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26"/>
        <v>436261</v>
      </c>
      <c r="H224" s="2">
        <f t="shared" ref="H224:H287" si="42">IF(COUNT($C225)=0,IF(COUNT($C224)=1,C224,SUM(H223+G224)),C224)</f>
        <v>83791592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925951.74304005504</v>
      </c>
      <c r="Q224" s="21">
        <f t="shared" si="39"/>
        <v>450000</v>
      </c>
      <c r="R224" s="2">
        <f t="shared" ref="R224:R287" si="43">IF(COUNT($C225)=0,IF(COUNT($C224)=1,M224,SUM(R223+Q224)),M224)</f>
        <v>86505759.092765689</v>
      </c>
      <c r="S224" s="2">
        <f t="shared" si="17"/>
        <v>436261</v>
      </c>
      <c r="T224" s="2">
        <f t="shared" si="18"/>
        <v>13739</v>
      </c>
      <c r="U224" s="2">
        <f t="shared" si="19"/>
        <v>450000</v>
      </c>
      <c r="V224" s="2">
        <f t="shared" si="33"/>
        <v>47145668</v>
      </c>
      <c r="W224" s="2">
        <f t="shared" si="20"/>
        <v>436261</v>
      </c>
      <c r="X224" s="2">
        <f t="shared" si="6"/>
        <v>13739</v>
      </c>
      <c r="Y224" s="2">
        <f t="shared" si="40"/>
        <v>39360091.092765681</v>
      </c>
      <c r="Z224" s="2" t="str">
        <f t="shared" si="8"/>
        <v>MEEP</v>
      </c>
      <c r="AA224" s="2">
        <f>IF(Z224="HERE",Y224,AA223+Graph!$G$1*1000)</f>
        <v>47079050.092765681</v>
      </c>
      <c r="AB224" s="2">
        <f t="shared" si="21"/>
        <v>420000</v>
      </c>
      <c r="AC224" s="2">
        <f t="shared" si="41"/>
        <v>38420448</v>
      </c>
      <c r="AD224" s="3">
        <f t="shared" si="10"/>
        <v>47079050.092765681</v>
      </c>
      <c r="AE224" s="2">
        <f>IF(AE222&gt;=52800000,52800000,IF(AB203=Graph!G$1*1000,AE223+Graph!G$1*1000,AC224))</f>
        <v>38420448</v>
      </c>
      <c r="AF224" s="3">
        <f t="shared" si="11"/>
        <v>38420448</v>
      </c>
      <c r="AG224" s="3">
        <f t="shared" si="27"/>
        <v>37063624.233489119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26"/>
        <v>436261</v>
      </c>
      <c r="H225" s="2">
        <f t="shared" si="42"/>
        <v>84227853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929146.10221499205</v>
      </c>
      <c r="Q225" s="21">
        <f t="shared" si="39"/>
        <v>450000</v>
      </c>
      <c r="R225" s="2">
        <f t="shared" si="43"/>
        <v>86955759.092765689</v>
      </c>
      <c r="S225" s="2">
        <f t="shared" si="17"/>
        <v>436261</v>
      </c>
      <c r="T225" s="2">
        <f t="shared" si="18"/>
        <v>13739</v>
      </c>
      <c r="U225" s="2">
        <f t="shared" si="19"/>
        <v>450000</v>
      </c>
      <c r="V225" s="2">
        <f t="shared" si="33"/>
        <v>47581929</v>
      </c>
      <c r="W225" s="2">
        <f t="shared" si="20"/>
        <v>436261</v>
      </c>
      <c r="X225" s="2">
        <f t="shared" si="6"/>
        <v>13739</v>
      </c>
      <c r="Y225" s="2">
        <f t="shared" si="40"/>
        <v>39373830.092765681</v>
      </c>
      <c r="Z225" s="2" t="str">
        <f t="shared" si="8"/>
        <v>MEEP</v>
      </c>
      <c r="AA225" s="2">
        <f>IF(Z225="HERE",Y225,AA224+Graph!$G$1*1000)</f>
        <v>47499050.092765681</v>
      </c>
      <c r="AB225" s="2">
        <f t="shared" si="21"/>
        <v>420000</v>
      </c>
      <c r="AC225" s="2">
        <f t="shared" si="41"/>
        <v>38420448</v>
      </c>
      <c r="AD225" s="3">
        <f t="shared" si="10"/>
        <v>47499050.092765681</v>
      </c>
      <c r="AE225" s="2">
        <f>IF(AE223&gt;=52800000,52800000,IF(AB204=Graph!G$1*1000,AE224+Graph!G$1*1000,AC225))</f>
        <v>38420448</v>
      </c>
      <c r="AF225" s="3">
        <f t="shared" si="11"/>
        <v>38420448</v>
      </c>
      <c r="AG225" s="3">
        <f t="shared" si="27"/>
        <v>37097802.38348911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26"/>
        <v>436261</v>
      </c>
      <c r="H226" s="2">
        <f t="shared" si="42"/>
        <v>84664114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932340.46138995886</v>
      </c>
      <c r="Q226" s="21">
        <f t="shared" si="39"/>
        <v>450000</v>
      </c>
      <c r="R226" s="2">
        <f t="shared" si="43"/>
        <v>87405759.092765689</v>
      </c>
      <c r="S226" s="2">
        <f t="shared" si="17"/>
        <v>436261</v>
      </c>
      <c r="T226" s="2">
        <f t="shared" si="18"/>
        <v>13739</v>
      </c>
      <c r="U226" s="2">
        <f t="shared" si="19"/>
        <v>450000</v>
      </c>
      <c r="V226" s="2">
        <f t="shared" si="33"/>
        <v>48018190</v>
      </c>
      <c r="W226" s="2">
        <f t="shared" si="20"/>
        <v>436261</v>
      </c>
      <c r="X226" s="2">
        <f t="shared" si="6"/>
        <v>13739</v>
      </c>
      <c r="Y226" s="2">
        <f t="shared" si="40"/>
        <v>39387569.092765681</v>
      </c>
      <c r="Z226" s="2" t="str">
        <f t="shared" si="8"/>
        <v>MEEP</v>
      </c>
      <c r="AA226" s="2">
        <f>IF(Z226="HERE",Y226,AA225+Graph!$G$1*1000)</f>
        <v>47919050.092765681</v>
      </c>
      <c r="AB226" s="2">
        <f t="shared" si="21"/>
        <v>420000</v>
      </c>
      <c r="AC226" s="2">
        <f t="shared" si="41"/>
        <v>38420448</v>
      </c>
      <c r="AD226" s="3">
        <f t="shared" si="10"/>
        <v>47919050.092765681</v>
      </c>
      <c r="AE226" s="2">
        <f>IF(AE224&gt;=52800000,52800000,IF(AB205=Graph!G$1*1000,AE225+Graph!G$1*1000,AC226))</f>
        <v>38420448</v>
      </c>
      <c r="AF226" s="3">
        <f t="shared" si="11"/>
        <v>38420448</v>
      </c>
      <c r="AG226" s="3">
        <f t="shared" si="27"/>
        <v>37110167.483489111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26"/>
        <v>436261</v>
      </c>
      <c r="H227" s="2">
        <f t="shared" si="42"/>
        <v>85100375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935534.82056492567</v>
      </c>
      <c r="Q227" s="21">
        <f t="shared" si="39"/>
        <v>450000</v>
      </c>
      <c r="R227" s="2">
        <f t="shared" si="43"/>
        <v>87855759.092765689</v>
      </c>
      <c r="S227" s="2">
        <f t="shared" si="17"/>
        <v>436261</v>
      </c>
      <c r="T227" s="2">
        <f t="shared" si="18"/>
        <v>13739</v>
      </c>
      <c r="U227" s="2">
        <f t="shared" si="19"/>
        <v>450000</v>
      </c>
      <c r="V227" s="2">
        <f t="shared" si="33"/>
        <v>48454451</v>
      </c>
      <c r="W227" s="2">
        <f t="shared" si="20"/>
        <v>436261</v>
      </c>
      <c r="X227" s="2">
        <f t="shared" si="6"/>
        <v>13739</v>
      </c>
      <c r="Y227" s="2">
        <f t="shared" si="40"/>
        <v>39401308.092765681</v>
      </c>
      <c r="Z227" s="2" t="str">
        <f t="shared" si="8"/>
        <v>MEEP</v>
      </c>
      <c r="AA227" s="2">
        <f>IF(Z227="HERE",Y227,AA226+Graph!$G$1*1000)</f>
        <v>48339050.092765681</v>
      </c>
      <c r="AB227" s="2">
        <f t="shared" si="21"/>
        <v>420000</v>
      </c>
      <c r="AC227" s="2">
        <f t="shared" si="41"/>
        <v>38420448</v>
      </c>
      <c r="AD227" s="3">
        <f t="shared" si="10"/>
        <v>48339050.092765681</v>
      </c>
      <c r="AE227" s="2">
        <f>IF(AE225&gt;=52800000,52800000,IF(AB206=Graph!G$1*1000,AE226+Graph!G$1*1000,AC227))</f>
        <v>38840448</v>
      </c>
      <c r="AF227" s="3">
        <f t="shared" si="11"/>
        <v>38840448</v>
      </c>
      <c r="AG227" s="3">
        <f t="shared" si="27"/>
        <v>37488167.483489111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26"/>
        <v>436261</v>
      </c>
      <c r="H228" s="2">
        <f t="shared" si="42"/>
        <v>85536636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938729.17973989248</v>
      </c>
      <c r="Q228" s="21">
        <f t="shared" si="39"/>
        <v>450000</v>
      </c>
      <c r="R228" s="2">
        <f t="shared" si="43"/>
        <v>88305759.092765689</v>
      </c>
      <c r="S228" s="2">
        <f t="shared" si="17"/>
        <v>436261</v>
      </c>
      <c r="T228" s="2">
        <f t="shared" si="18"/>
        <v>13739</v>
      </c>
      <c r="U228" s="2">
        <f t="shared" si="19"/>
        <v>450000</v>
      </c>
      <c r="V228" s="2">
        <f t="shared" si="33"/>
        <v>48890712</v>
      </c>
      <c r="W228" s="2">
        <f t="shared" si="20"/>
        <v>436261</v>
      </c>
      <c r="X228" s="2">
        <f t="shared" si="6"/>
        <v>13739</v>
      </c>
      <c r="Y228" s="2">
        <f t="shared" si="40"/>
        <v>39415047.092765681</v>
      </c>
      <c r="Z228" s="2" t="str">
        <f t="shared" si="8"/>
        <v>MEEP</v>
      </c>
      <c r="AA228" s="2">
        <f>IF(Z228="HERE",Y228,AA227+Graph!$G$1*1000)</f>
        <v>48759050.092765681</v>
      </c>
      <c r="AB228" s="2">
        <f t="shared" si="21"/>
        <v>420000</v>
      </c>
      <c r="AC228" s="2">
        <f t="shared" si="41"/>
        <v>38420448</v>
      </c>
      <c r="AD228" s="3">
        <f t="shared" si="10"/>
        <v>48759050.092765681</v>
      </c>
      <c r="AE228" s="2">
        <f>IF(AE226&gt;=52800000,52800000,IF(AB207=Graph!G$1*1000,AE227+Graph!G$1*1000,AC228))</f>
        <v>39260448</v>
      </c>
      <c r="AF228" s="3">
        <f t="shared" si="11"/>
        <v>39260448</v>
      </c>
      <c r="AG228" s="3">
        <f t="shared" si="27"/>
        <v>37866167.483489111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26"/>
        <v>436261</v>
      </c>
      <c r="H229" s="2">
        <f t="shared" si="42"/>
        <v>85972897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941923.53891485929</v>
      </c>
      <c r="Q229" s="21">
        <f t="shared" si="39"/>
        <v>450000</v>
      </c>
      <c r="R229" s="2">
        <f t="shared" si="43"/>
        <v>88755759.092765689</v>
      </c>
      <c r="S229" s="2">
        <f t="shared" si="17"/>
        <v>436261</v>
      </c>
      <c r="T229" s="2">
        <f t="shared" si="18"/>
        <v>13739</v>
      </c>
      <c r="U229" s="2">
        <f t="shared" si="19"/>
        <v>450000</v>
      </c>
      <c r="V229" s="2">
        <f t="shared" si="33"/>
        <v>49326973</v>
      </c>
      <c r="W229" s="2">
        <f t="shared" si="20"/>
        <v>436261</v>
      </c>
      <c r="X229" s="2">
        <f t="shared" si="6"/>
        <v>13739</v>
      </c>
      <c r="Y229" s="2">
        <f t="shared" si="40"/>
        <v>39428786.092765681</v>
      </c>
      <c r="Z229" s="2" t="str">
        <f t="shared" si="8"/>
        <v>MEEP</v>
      </c>
      <c r="AA229" s="2">
        <f>IF(Z229="HERE",Y229,AA228+Graph!$G$1*1000)</f>
        <v>49179050.092765681</v>
      </c>
      <c r="AB229" s="2">
        <f t="shared" si="21"/>
        <v>420000</v>
      </c>
      <c r="AC229" s="2">
        <f t="shared" si="41"/>
        <v>38420448</v>
      </c>
      <c r="AD229" s="3">
        <f t="shared" si="10"/>
        <v>49179050.092765681</v>
      </c>
      <c r="AE229" s="2">
        <f>IF(AE227&gt;=52800000,52800000,IF(AB208=Graph!G$1*1000,AE228+Graph!G$1*1000,AC229))</f>
        <v>39680448</v>
      </c>
      <c r="AF229" s="3">
        <f t="shared" si="11"/>
        <v>39680448</v>
      </c>
      <c r="AG229" s="3">
        <f t="shared" si="27"/>
        <v>38244167.483489111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si="26"/>
        <v>436261</v>
      </c>
      <c r="H230" s="2">
        <f t="shared" si="42"/>
        <v>86409158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945117.89808982611</v>
      </c>
      <c r="Q230" s="21">
        <f t="shared" ref="Q230:Q293" si="44">IF(P230&gt;450000,450000,P230)</f>
        <v>450000</v>
      </c>
      <c r="R230" s="2">
        <f t="shared" si="43"/>
        <v>89205759.092765689</v>
      </c>
      <c r="S230" s="2">
        <f t="shared" si="17"/>
        <v>436261</v>
      </c>
      <c r="T230" s="2">
        <f t="shared" si="18"/>
        <v>13739</v>
      </c>
      <c r="U230" s="2">
        <f t="shared" si="19"/>
        <v>450000</v>
      </c>
      <c r="V230" s="2">
        <f t="shared" si="33"/>
        <v>49763234</v>
      </c>
      <c r="W230" s="2">
        <f t="shared" si="20"/>
        <v>436261</v>
      </c>
      <c r="X230" s="2">
        <f t="shared" si="6"/>
        <v>13739</v>
      </c>
      <c r="Y230" s="2">
        <f t="shared" si="40"/>
        <v>39442525.092765681</v>
      </c>
      <c r="Z230" s="2" t="str">
        <f t="shared" si="8"/>
        <v>MEEP</v>
      </c>
      <c r="AA230" s="2">
        <f>IF(Z230="HERE",Y230,AA229+Graph!$G$1*1000)</f>
        <v>49599050.092765681</v>
      </c>
      <c r="AB230" s="2">
        <f t="shared" si="21"/>
        <v>420000</v>
      </c>
      <c r="AC230" s="2">
        <f t="shared" si="41"/>
        <v>38420448</v>
      </c>
      <c r="AD230" s="3">
        <f t="shared" si="10"/>
        <v>49599050.092765681</v>
      </c>
      <c r="AE230" s="2">
        <f>IF(AE228&gt;=52800000,52800000,IF(AB209=Graph!G$1*1000,AE229+Graph!G$1*1000,AC230))</f>
        <v>40100448</v>
      </c>
      <c r="AF230" s="3">
        <f t="shared" si="11"/>
        <v>40100448</v>
      </c>
      <c r="AG230" s="3">
        <f t="shared" si="27"/>
        <v>38622167.483489111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26"/>
        <v>436261</v>
      </c>
      <c r="H231" s="2">
        <f t="shared" si="42"/>
        <v>86845419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948312.25726479292</v>
      </c>
      <c r="Q231" s="21">
        <f t="shared" si="44"/>
        <v>450000</v>
      </c>
      <c r="R231" s="2">
        <f t="shared" si="43"/>
        <v>89655759.092765689</v>
      </c>
      <c r="S231" s="2">
        <f t="shared" si="17"/>
        <v>436261</v>
      </c>
      <c r="T231" s="2">
        <f t="shared" si="18"/>
        <v>13739</v>
      </c>
      <c r="U231" s="2">
        <f t="shared" si="19"/>
        <v>450000</v>
      </c>
      <c r="V231" s="2">
        <f t="shared" si="33"/>
        <v>50199495</v>
      </c>
      <c r="W231" s="2">
        <f t="shared" si="20"/>
        <v>436261</v>
      </c>
      <c r="X231" s="2">
        <f t="shared" si="6"/>
        <v>13739</v>
      </c>
      <c r="Y231" s="2">
        <f t="shared" si="40"/>
        <v>39456264.092765681</v>
      </c>
      <c r="Z231" s="2" t="str">
        <f t="shared" si="8"/>
        <v>MEEP</v>
      </c>
      <c r="AA231" s="2">
        <f>IF(Z231="HERE",Y231,AA230+Graph!$G$1*1000)</f>
        <v>50019050.092765681</v>
      </c>
      <c r="AB231" s="2">
        <f t="shared" si="21"/>
        <v>420000</v>
      </c>
      <c r="AC231" s="2">
        <f t="shared" si="41"/>
        <v>38420448</v>
      </c>
      <c r="AD231" s="3">
        <f t="shared" si="10"/>
        <v>50019050.092765681</v>
      </c>
      <c r="AE231" s="2">
        <f>IF(AE229&gt;=52800000,52800000,IF(AB210=Graph!G$1*1000,AE230+Graph!G$1*1000,AC231))</f>
        <v>40520448</v>
      </c>
      <c r="AF231" s="3">
        <f t="shared" si="11"/>
        <v>40520448</v>
      </c>
      <c r="AG231" s="3">
        <f t="shared" si="27"/>
        <v>39000167.483489111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26"/>
        <v>436261</v>
      </c>
      <c r="H232" s="2">
        <f t="shared" si="42"/>
        <v>87281680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951506.61643975973</v>
      </c>
      <c r="Q232" s="21">
        <f t="shared" si="44"/>
        <v>450000</v>
      </c>
      <c r="R232" s="2">
        <f t="shared" si="43"/>
        <v>90105759.092765689</v>
      </c>
      <c r="S232" s="2">
        <f t="shared" si="17"/>
        <v>436261</v>
      </c>
      <c r="T232" s="2">
        <f t="shared" si="18"/>
        <v>13739</v>
      </c>
      <c r="U232" s="2">
        <f t="shared" si="19"/>
        <v>450000</v>
      </c>
      <c r="V232" s="2">
        <f t="shared" si="33"/>
        <v>50635756</v>
      </c>
      <c r="W232" s="2">
        <f t="shared" si="20"/>
        <v>436261</v>
      </c>
      <c r="X232" s="2">
        <f t="shared" si="6"/>
        <v>13739</v>
      </c>
      <c r="Y232" s="2">
        <f t="shared" si="40"/>
        <v>39470003.092765681</v>
      </c>
      <c r="Z232" s="2" t="str">
        <f t="shared" si="8"/>
        <v>MEEP</v>
      </c>
      <c r="AA232" s="2">
        <f>IF(Z232="HERE",Y232,AA231+Graph!$G$1*1000)</f>
        <v>50439050.092765681</v>
      </c>
      <c r="AB232" s="2">
        <f t="shared" si="21"/>
        <v>420000</v>
      </c>
      <c r="AC232" s="2">
        <f t="shared" si="41"/>
        <v>38420448</v>
      </c>
      <c r="AD232" s="3">
        <f t="shared" si="10"/>
        <v>50439050.092765681</v>
      </c>
      <c r="AE232" s="2">
        <f>IF(AE230&gt;=52800000,52800000,IF(AB211=Graph!G$1*1000,AE231+Graph!G$1*1000,AC232))</f>
        <v>40940448</v>
      </c>
      <c r="AF232" s="3">
        <f t="shared" si="11"/>
        <v>40940448</v>
      </c>
      <c r="AG232" s="3">
        <f t="shared" si="27"/>
        <v>39378167.483489111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26"/>
        <v>436261</v>
      </c>
      <c r="H233" s="2">
        <f t="shared" si="42"/>
        <v>87717941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954700.97561472654</v>
      </c>
      <c r="Q233" s="21">
        <f t="shared" si="44"/>
        <v>450000</v>
      </c>
      <c r="R233" s="2">
        <f t="shared" si="43"/>
        <v>90555759.092765689</v>
      </c>
      <c r="S233" s="2">
        <f t="shared" si="17"/>
        <v>436261</v>
      </c>
      <c r="T233" s="2">
        <f t="shared" si="18"/>
        <v>13739</v>
      </c>
      <c r="U233" s="2">
        <f t="shared" si="19"/>
        <v>450000</v>
      </c>
      <c r="V233" s="2">
        <f t="shared" si="33"/>
        <v>51072017</v>
      </c>
      <c r="W233" s="2">
        <f t="shared" si="20"/>
        <v>436261</v>
      </c>
      <c r="X233" s="2">
        <f t="shared" si="6"/>
        <v>13739</v>
      </c>
      <c r="Y233" s="2">
        <f t="shared" si="40"/>
        <v>39483742.092765681</v>
      </c>
      <c r="Z233" s="2" t="str">
        <f t="shared" si="8"/>
        <v>MEEP</v>
      </c>
      <c r="AA233" s="2">
        <f>IF(Z233="HERE",Y233,AA232+Graph!$G$1*1000)</f>
        <v>50859050.092765681</v>
      </c>
      <c r="AB233" s="2">
        <f t="shared" si="21"/>
        <v>420000</v>
      </c>
      <c r="AC233" s="2">
        <f t="shared" si="41"/>
        <v>38420448</v>
      </c>
      <c r="AD233" s="3">
        <f t="shared" si="10"/>
        <v>50859050.092765681</v>
      </c>
      <c r="AE233" s="2">
        <f>IF(AE231&gt;=52800000,52800000,IF(AB212=Graph!G$1*1000,AE232+Graph!G$1*1000,AC233))</f>
        <v>41360448</v>
      </c>
      <c r="AF233" s="3">
        <f t="shared" si="11"/>
        <v>41360448</v>
      </c>
      <c r="AG233" s="3">
        <f t="shared" si="27"/>
        <v>39756167.483489111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26"/>
        <v>436261</v>
      </c>
      <c r="H234" s="2">
        <f t="shared" si="42"/>
        <v>88154202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957895.33478969336</v>
      </c>
      <c r="Q234" s="21">
        <f t="shared" si="44"/>
        <v>450000</v>
      </c>
      <c r="R234" s="2">
        <f t="shared" si="43"/>
        <v>91005759.092765689</v>
      </c>
      <c r="S234" s="2">
        <f t="shared" si="17"/>
        <v>436261</v>
      </c>
      <c r="T234" s="2">
        <f t="shared" si="18"/>
        <v>13739</v>
      </c>
      <c r="U234" s="2">
        <f t="shared" si="19"/>
        <v>450000</v>
      </c>
      <c r="V234" s="2">
        <f t="shared" si="33"/>
        <v>51508278</v>
      </c>
      <c r="W234" s="2">
        <f t="shared" si="20"/>
        <v>436261</v>
      </c>
      <c r="X234" s="2">
        <f t="shared" si="6"/>
        <v>13739</v>
      </c>
      <c r="Y234" s="2">
        <f t="shared" si="40"/>
        <v>39497481.092765681</v>
      </c>
      <c r="Z234" s="2" t="str">
        <f t="shared" si="8"/>
        <v>MEEP</v>
      </c>
      <c r="AA234" s="2">
        <f>IF(Z234="HERE",Y234,AA233+Graph!$G$1*1000)</f>
        <v>51279050.092765681</v>
      </c>
      <c r="AB234" s="2">
        <f t="shared" si="21"/>
        <v>420000</v>
      </c>
      <c r="AC234" s="2">
        <f t="shared" si="41"/>
        <v>38420448</v>
      </c>
      <c r="AD234" s="3">
        <f t="shared" si="10"/>
        <v>51279050.092765681</v>
      </c>
      <c r="AE234" s="2">
        <f>IF(AE232&gt;=52800000,52800000,IF(AB213=Graph!G$1*1000,AE233+Graph!G$1*1000,AC234))</f>
        <v>41780448</v>
      </c>
      <c r="AF234" s="3">
        <f t="shared" si="11"/>
        <v>41780448</v>
      </c>
      <c r="AG234" s="3">
        <f t="shared" si="27"/>
        <v>40134167.483489111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26"/>
        <v>436261</v>
      </c>
      <c r="H235" s="2">
        <f t="shared" si="42"/>
        <v>88590463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961089.69396466017</v>
      </c>
      <c r="Q235" s="21">
        <f t="shared" si="44"/>
        <v>450000</v>
      </c>
      <c r="R235" s="2">
        <f t="shared" si="43"/>
        <v>91455759.092765689</v>
      </c>
      <c r="S235" s="2">
        <f t="shared" si="17"/>
        <v>436261</v>
      </c>
      <c r="T235" s="2">
        <f t="shared" si="18"/>
        <v>13739</v>
      </c>
      <c r="U235" s="2">
        <f t="shared" si="19"/>
        <v>450000</v>
      </c>
      <c r="V235" s="2">
        <f t="shared" si="33"/>
        <v>51944539</v>
      </c>
      <c r="W235" s="2">
        <f t="shared" si="20"/>
        <v>436261</v>
      </c>
      <c r="X235" s="2">
        <f t="shared" si="6"/>
        <v>13739</v>
      </c>
      <c r="Y235" s="2">
        <f t="shared" si="40"/>
        <v>39511220.092765681</v>
      </c>
      <c r="Z235" s="2" t="str">
        <f t="shared" si="8"/>
        <v>MEEP</v>
      </c>
      <c r="AA235" s="2">
        <f>IF(Z235="HERE",Y235,AA234+Graph!$G$1*1000)</f>
        <v>51699050.092765681</v>
      </c>
      <c r="AB235" s="2">
        <f t="shared" si="21"/>
        <v>420000</v>
      </c>
      <c r="AC235" s="2">
        <f t="shared" si="41"/>
        <v>38420448</v>
      </c>
      <c r="AD235" s="3">
        <f t="shared" si="10"/>
        <v>51699050.092765681</v>
      </c>
      <c r="AE235" s="2">
        <f>IF(AE233&gt;=52800000,52800000,IF(AB214=Graph!G$1*1000,AE234+Graph!G$1*1000,AC235))</f>
        <v>42200448</v>
      </c>
      <c r="AF235" s="3">
        <f t="shared" si="11"/>
        <v>42200448</v>
      </c>
      <c r="AG235" s="3">
        <f t="shared" si="27"/>
        <v>40512167.483489111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26"/>
        <v>436261</v>
      </c>
      <c r="H236" s="2">
        <f t="shared" si="42"/>
        <v>89026724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964284.05313962698</v>
      </c>
      <c r="Q236" s="21">
        <f t="shared" si="44"/>
        <v>450000</v>
      </c>
      <c r="R236" s="2">
        <f t="shared" si="43"/>
        <v>91905759.092765689</v>
      </c>
      <c r="S236" s="2">
        <f t="shared" si="17"/>
        <v>436261</v>
      </c>
      <c r="T236" s="2">
        <f t="shared" si="18"/>
        <v>13739</v>
      </c>
      <c r="U236" s="2">
        <f t="shared" si="19"/>
        <v>450000</v>
      </c>
      <c r="V236" s="2">
        <f t="shared" si="33"/>
        <v>52380800</v>
      </c>
      <c r="W236" s="2">
        <f t="shared" si="20"/>
        <v>436261</v>
      </c>
      <c r="X236" s="2">
        <f t="shared" si="6"/>
        <v>13739</v>
      </c>
      <c r="Y236" s="2">
        <f t="shared" si="40"/>
        <v>39524959.092765681</v>
      </c>
      <c r="Z236" s="2" t="str">
        <f t="shared" si="8"/>
        <v>MEEP</v>
      </c>
      <c r="AA236" s="2">
        <f>IF(Z236="HERE",Y236,AA235+Graph!$G$1*1000)</f>
        <v>52119050.092765681</v>
      </c>
      <c r="AB236" s="2">
        <f t="shared" si="21"/>
        <v>420000</v>
      </c>
      <c r="AC236" s="2">
        <f t="shared" si="41"/>
        <v>38420448</v>
      </c>
      <c r="AD236" s="3">
        <f t="shared" si="10"/>
        <v>52119050.092765681</v>
      </c>
      <c r="AE236" s="2">
        <f>IF(AE234&gt;=52800000,52800000,IF(AB215=Graph!G$1*1000,AE235+Graph!G$1*1000,AC236))</f>
        <v>42620448</v>
      </c>
      <c r="AF236" s="3">
        <f t="shared" si="11"/>
        <v>42620448</v>
      </c>
      <c r="AG236" s="3">
        <f t="shared" si="27"/>
        <v>40890167.483489111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26"/>
        <v>436261</v>
      </c>
      <c r="H237" s="2">
        <f t="shared" si="42"/>
        <v>89462985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967478.41231456399</v>
      </c>
      <c r="Q237" s="21">
        <f t="shared" si="44"/>
        <v>450000</v>
      </c>
      <c r="R237" s="2">
        <f t="shared" si="43"/>
        <v>92355759.092765689</v>
      </c>
      <c r="S237" s="2">
        <f t="shared" si="17"/>
        <v>436261</v>
      </c>
      <c r="T237" s="2">
        <f t="shared" si="18"/>
        <v>13739</v>
      </c>
      <c r="U237" s="2">
        <f t="shared" si="19"/>
        <v>450000</v>
      </c>
      <c r="V237" s="2">
        <f t="shared" si="33"/>
        <v>52817061</v>
      </c>
      <c r="W237" s="2">
        <f t="shared" si="20"/>
        <v>436261</v>
      </c>
      <c r="X237" s="2">
        <f t="shared" si="6"/>
        <v>13739</v>
      </c>
      <c r="Y237" s="2">
        <f t="shared" si="40"/>
        <v>39538698.092765681</v>
      </c>
      <c r="Z237" s="2" t="str">
        <f t="shared" si="8"/>
        <v>MEEP</v>
      </c>
      <c r="AA237" s="2">
        <f>IF(Z237="HERE",Y237,AA236+Graph!$G$1*1000)</f>
        <v>52539050.092765681</v>
      </c>
      <c r="AB237" s="2">
        <f t="shared" si="21"/>
        <v>420000</v>
      </c>
      <c r="AC237" s="2">
        <f t="shared" si="41"/>
        <v>38420448</v>
      </c>
      <c r="AD237" s="3">
        <f t="shared" si="10"/>
        <v>52539050.092765681</v>
      </c>
      <c r="AE237" s="2">
        <f>IF(AE235&gt;=52800000,52800000,IF(AB216=Graph!G$1*1000,AE236+Graph!G$1*1000,AC237))</f>
        <v>43040448</v>
      </c>
      <c r="AF237" s="3">
        <f t="shared" si="11"/>
        <v>43040448</v>
      </c>
      <c r="AG237" s="3">
        <f t="shared" si="27"/>
        <v>41268167.483489111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26"/>
        <v>436261</v>
      </c>
      <c r="H238" s="2">
        <f t="shared" si="42"/>
        <v>89899246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970672.7714895308</v>
      </c>
      <c r="Q238" s="21">
        <f t="shared" si="44"/>
        <v>450000</v>
      </c>
      <c r="R238" s="2">
        <f t="shared" si="43"/>
        <v>92805759.092765689</v>
      </c>
      <c r="S238" s="2">
        <f t="shared" si="17"/>
        <v>436261</v>
      </c>
      <c r="T238" s="2">
        <f t="shared" si="18"/>
        <v>13739</v>
      </c>
      <c r="U238" s="2">
        <f t="shared" si="19"/>
        <v>450000</v>
      </c>
      <c r="V238" s="2">
        <f t="shared" si="33"/>
        <v>53253322</v>
      </c>
      <c r="W238" s="2">
        <f t="shared" si="20"/>
        <v>436261</v>
      </c>
      <c r="X238" s="2">
        <f t="shared" si="6"/>
        <v>13739</v>
      </c>
      <c r="Y238" s="2">
        <f t="shared" si="40"/>
        <v>39552437.092765681</v>
      </c>
      <c r="Z238" s="2" t="str">
        <f t="shared" si="8"/>
        <v>MEEP</v>
      </c>
      <c r="AA238" s="2">
        <f>IF(Z238="HERE",Y238,AA237+Graph!$G$1*1000)</f>
        <v>52959050.092765681</v>
      </c>
      <c r="AB238" s="2">
        <f t="shared" si="21"/>
        <v>420000</v>
      </c>
      <c r="AC238" s="2">
        <f t="shared" si="41"/>
        <v>38420448</v>
      </c>
      <c r="AD238" s="3">
        <f t="shared" si="10"/>
        <v>52800000</v>
      </c>
      <c r="AE238" s="2">
        <f>IF(AE236&gt;=52800000,52800000,IF(AB217=Graph!G$1*1000,AE237+Graph!G$1*1000,AC238))</f>
        <v>43460448</v>
      </c>
      <c r="AF238" s="3">
        <f t="shared" si="11"/>
        <v>43460448</v>
      </c>
      <c r="AG238" s="3">
        <f t="shared" si="27"/>
        <v>41646167.483489111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26"/>
        <v>436261</v>
      </c>
      <c r="H239" s="2">
        <f t="shared" si="42"/>
        <v>90335507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973867.13066449761</v>
      </c>
      <c r="Q239" s="21">
        <f t="shared" si="44"/>
        <v>450000</v>
      </c>
      <c r="R239" s="2">
        <f t="shared" si="43"/>
        <v>93255759.092765689</v>
      </c>
      <c r="S239" s="2">
        <f t="shared" si="17"/>
        <v>436261</v>
      </c>
      <c r="T239" s="2">
        <f t="shared" si="18"/>
        <v>13739</v>
      </c>
      <c r="U239" s="2">
        <f t="shared" si="19"/>
        <v>450000</v>
      </c>
      <c r="V239" s="2">
        <f t="shared" si="33"/>
        <v>53689583</v>
      </c>
      <c r="W239" s="2">
        <f t="shared" si="20"/>
        <v>436261</v>
      </c>
      <c r="X239" s="2">
        <f t="shared" si="6"/>
        <v>13739</v>
      </c>
      <c r="Y239" s="2">
        <f t="shared" si="40"/>
        <v>39566176.092765681</v>
      </c>
      <c r="Z239" s="2" t="str">
        <f t="shared" si="8"/>
        <v>MEEP</v>
      </c>
      <c r="AA239" s="2">
        <f>IF(Z239="HERE",Y239,AA238+Graph!$G$1*1000)</f>
        <v>53379050.092765681</v>
      </c>
      <c r="AB239" s="2">
        <f t="shared" si="21"/>
        <v>420000</v>
      </c>
      <c r="AC239" s="2">
        <f t="shared" si="41"/>
        <v>38420448</v>
      </c>
      <c r="AD239" s="3">
        <f t="shared" si="10"/>
        <v>52800000</v>
      </c>
      <c r="AE239" s="2">
        <f>IF(AE237&gt;=52800000,52800000,IF(AB218=Graph!G$1*1000,AE238+Graph!G$1*1000,AC239))</f>
        <v>43880448</v>
      </c>
      <c r="AF239" s="3">
        <f t="shared" si="11"/>
        <v>43880448</v>
      </c>
      <c r="AG239" s="3">
        <f t="shared" si="27"/>
        <v>42024167.483489111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26"/>
        <v>436261</v>
      </c>
      <c r="H240" s="2">
        <f t="shared" si="42"/>
        <v>90771768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977061.48983946443</v>
      </c>
      <c r="Q240" s="21">
        <f t="shared" si="44"/>
        <v>450000</v>
      </c>
      <c r="R240" s="2">
        <f t="shared" si="43"/>
        <v>93705759.092765689</v>
      </c>
      <c r="S240" s="2">
        <f t="shared" si="17"/>
        <v>436261</v>
      </c>
      <c r="T240" s="2">
        <f t="shared" si="18"/>
        <v>13739</v>
      </c>
      <c r="U240" s="2">
        <f t="shared" si="19"/>
        <v>450000</v>
      </c>
      <c r="V240" s="2">
        <f t="shared" si="33"/>
        <v>54125844</v>
      </c>
      <c r="W240" s="2">
        <f t="shared" si="20"/>
        <v>436261</v>
      </c>
      <c r="X240" s="2">
        <f t="shared" si="6"/>
        <v>13739</v>
      </c>
      <c r="Y240" s="2">
        <f t="shared" si="40"/>
        <v>39579915.092765681</v>
      </c>
      <c r="Z240" s="2" t="str">
        <f t="shared" si="8"/>
        <v>MEEP</v>
      </c>
      <c r="AA240" s="2">
        <f>IF(Z240="HERE",Y240,AA239+Graph!$G$1*1000)</f>
        <v>53799050.092765681</v>
      </c>
      <c r="AB240" s="2">
        <f t="shared" si="21"/>
        <v>420000</v>
      </c>
      <c r="AC240" s="2">
        <f t="shared" si="41"/>
        <v>38420448</v>
      </c>
      <c r="AD240" s="3">
        <f t="shared" si="10"/>
        <v>52800000</v>
      </c>
      <c r="AE240" s="2">
        <f>IF(AE238&gt;=52800000,52800000,IF(AB219=Graph!G$1*1000,AE239+Graph!G$1*1000,AC240))</f>
        <v>44300448</v>
      </c>
      <c r="AF240" s="3">
        <f t="shared" si="11"/>
        <v>44300448</v>
      </c>
      <c r="AG240" s="3">
        <f t="shared" si="27"/>
        <v>42402167.483489111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26"/>
        <v>436261</v>
      </c>
      <c r="H241" s="2">
        <f t="shared" si="42"/>
        <v>91208029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980255.84901443124</v>
      </c>
      <c r="Q241" s="21">
        <f t="shared" si="44"/>
        <v>450000</v>
      </c>
      <c r="R241" s="2">
        <f t="shared" si="43"/>
        <v>94155759.092765689</v>
      </c>
      <c r="S241" s="2">
        <f t="shared" si="17"/>
        <v>436261</v>
      </c>
      <c r="T241" s="2">
        <f t="shared" si="18"/>
        <v>13739</v>
      </c>
      <c r="U241" s="2">
        <f t="shared" si="19"/>
        <v>450000</v>
      </c>
      <c r="V241" s="2">
        <f t="shared" si="33"/>
        <v>54562105</v>
      </c>
      <c r="W241" s="2">
        <f t="shared" si="20"/>
        <v>436261</v>
      </c>
      <c r="X241" s="2">
        <f t="shared" si="6"/>
        <v>13739</v>
      </c>
      <c r="Y241" s="2">
        <f t="shared" si="40"/>
        <v>39593654.092765681</v>
      </c>
      <c r="Z241" s="2" t="str">
        <f t="shared" si="8"/>
        <v>MEEP</v>
      </c>
      <c r="AA241" s="2">
        <f>IF(Z241="HERE",Y241,AA240+Graph!$G$1*1000)</f>
        <v>54219050.092765681</v>
      </c>
      <c r="AB241" s="2">
        <f t="shared" si="21"/>
        <v>420000</v>
      </c>
      <c r="AC241" s="2">
        <f t="shared" si="41"/>
        <v>38420448</v>
      </c>
      <c r="AD241" s="3">
        <f t="shared" si="10"/>
        <v>52800000</v>
      </c>
      <c r="AE241" s="2">
        <f>IF(AE239&gt;=52800000,52800000,IF(AB220=Graph!G$1*1000,AE240+Graph!G$1*1000,AC241))</f>
        <v>44720448</v>
      </c>
      <c r="AF241" s="3">
        <f t="shared" si="11"/>
        <v>44720448</v>
      </c>
      <c r="AG241" s="3">
        <f t="shared" si="27"/>
        <v>42780167.483489111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26"/>
        <v>436261</v>
      </c>
      <c r="H242" s="2">
        <f t="shared" si="42"/>
        <v>91644290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983450.20818939805</v>
      </c>
      <c r="Q242" s="21">
        <f t="shared" si="44"/>
        <v>450000</v>
      </c>
      <c r="R242" s="2">
        <f t="shared" si="43"/>
        <v>94605759.092765689</v>
      </c>
      <c r="S242" s="2">
        <f t="shared" si="17"/>
        <v>436261</v>
      </c>
      <c r="T242" s="2">
        <f t="shared" si="18"/>
        <v>13739</v>
      </c>
      <c r="U242" s="2">
        <f t="shared" si="19"/>
        <v>450000</v>
      </c>
      <c r="V242" s="2">
        <f t="shared" si="33"/>
        <v>54998366</v>
      </c>
      <c r="W242" s="2">
        <f t="shared" si="20"/>
        <v>436261</v>
      </c>
      <c r="X242" s="2">
        <f t="shared" si="6"/>
        <v>13739</v>
      </c>
      <c r="Y242" s="2">
        <f t="shared" si="40"/>
        <v>39607393.092765681</v>
      </c>
      <c r="Z242" s="2" t="str">
        <f t="shared" si="8"/>
        <v>MEEP</v>
      </c>
      <c r="AA242" s="2">
        <f>IF(Z242="HERE",Y242,AA241+Graph!$G$1*1000)</f>
        <v>54639050.092765681</v>
      </c>
      <c r="AB242" s="2">
        <f t="shared" si="21"/>
        <v>420000</v>
      </c>
      <c r="AC242" s="2">
        <f t="shared" si="41"/>
        <v>38420448</v>
      </c>
      <c r="AD242" s="3">
        <f t="shared" si="10"/>
        <v>52800000</v>
      </c>
      <c r="AE242" s="2">
        <f>IF(AE240&gt;=52800000,52800000,IF(AB221=Graph!G$1*1000,AE241+Graph!G$1*1000,AC242))</f>
        <v>45140448</v>
      </c>
      <c r="AF242" s="3">
        <f t="shared" si="11"/>
        <v>45140448</v>
      </c>
      <c r="AG242" s="3">
        <f t="shared" si="27"/>
        <v>43158167.483489111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26"/>
        <v>436261</v>
      </c>
      <c r="H243" s="2">
        <f t="shared" si="42"/>
        <v>92080551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986644.56736436486</v>
      </c>
      <c r="Q243" s="21">
        <f t="shared" si="44"/>
        <v>450000</v>
      </c>
      <c r="R243" s="2">
        <f t="shared" si="43"/>
        <v>95055759.092765689</v>
      </c>
      <c r="S243" s="2">
        <f t="shared" si="17"/>
        <v>436261</v>
      </c>
      <c r="T243" s="2">
        <f t="shared" si="18"/>
        <v>13739</v>
      </c>
      <c r="U243" s="2">
        <f t="shared" si="19"/>
        <v>450000</v>
      </c>
      <c r="V243" s="2">
        <f t="shared" si="33"/>
        <v>55434627</v>
      </c>
      <c r="W243" s="2">
        <f t="shared" si="20"/>
        <v>436261</v>
      </c>
      <c r="X243" s="2">
        <f t="shared" si="6"/>
        <v>13739</v>
      </c>
      <c r="Y243" s="2">
        <f t="shared" si="40"/>
        <v>39621132.092765681</v>
      </c>
      <c r="Z243" s="2" t="str">
        <f t="shared" si="8"/>
        <v>MEEP</v>
      </c>
      <c r="AA243" s="2">
        <f>IF(Z243="HERE",Y243,AA242+Graph!$G$1*1000)</f>
        <v>55059050.092765681</v>
      </c>
      <c r="AB243" s="2">
        <f t="shared" si="21"/>
        <v>420000</v>
      </c>
      <c r="AC243" s="2">
        <f t="shared" si="41"/>
        <v>38420448</v>
      </c>
      <c r="AD243" s="3">
        <f t="shared" si="10"/>
        <v>52800000</v>
      </c>
      <c r="AE243" s="2">
        <f>IF(AE241&gt;=52800000,52800000,IF(AB222=Graph!G$1*1000,AE242+Graph!G$1*1000,AC243))</f>
        <v>45560448</v>
      </c>
      <c r="AF243" s="3">
        <f t="shared" si="11"/>
        <v>45560448</v>
      </c>
      <c r="AG243" s="3">
        <f t="shared" si="27"/>
        <v>43536167.483489111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26"/>
        <v>436261</v>
      </c>
      <c r="H244" s="2">
        <f t="shared" si="42"/>
        <v>92516812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989838.92653933167</v>
      </c>
      <c r="Q244" s="21">
        <f t="shared" si="44"/>
        <v>450000</v>
      </c>
      <c r="R244" s="2">
        <f t="shared" si="43"/>
        <v>95505759.092765689</v>
      </c>
      <c r="S244" s="2">
        <f t="shared" si="17"/>
        <v>436261</v>
      </c>
      <c r="T244" s="2">
        <f t="shared" si="18"/>
        <v>13739</v>
      </c>
      <c r="U244" s="2">
        <f t="shared" si="19"/>
        <v>450000</v>
      </c>
      <c r="V244" s="2">
        <f t="shared" si="33"/>
        <v>55870888</v>
      </c>
      <c r="W244" s="2">
        <f t="shared" si="20"/>
        <v>436261</v>
      </c>
      <c r="X244" s="2">
        <f t="shared" si="6"/>
        <v>13739</v>
      </c>
      <c r="Y244" s="2">
        <f t="shared" si="40"/>
        <v>39634871.092765681</v>
      </c>
      <c r="Z244" s="2" t="str">
        <f t="shared" si="8"/>
        <v>MEEP</v>
      </c>
      <c r="AA244" s="2">
        <f>IF(Z244="HERE",Y244,AA243+Graph!$G$1*1000)</f>
        <v>55479050.092765681</v>
      </c>
      <c r="AB244" s="2">
        <f t="shared" si="21"/>
        <v>420000</v>
      </c>
      <c r="AC244" s="2">
        <f t="shared" si="41"/>
        <v>38420448</v>
      </c>
      <c r="AD244" s="3">
        <f t="shared" si="10"/>
        <v>52800000</v>
      </c>
      <c r="AE244" s="2">
        <f>IF(AE242&gt;=52800000,52800000,IF(AB223=Graph!G$1*1000,AE243+Graph!G$1*1000,AC244))</f>
        <v>45980448</v>
      </c>
      <c r="AF244" s="3">
        <f t="shared" si="11"/>
        <v>45980448</v>
      </c>
      <c r="AG244" s="3">
        <f t="shared" si="27"/>
        <v>43914167.483489111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26"/>
        <v>436261</v>
      </c>
      <c r="H245" s="2">
        <f t="shared" si="42"/>
        <v>92953073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993033.28571429849</v>
      </c>
      <c r="Q245" s="21">
        <f t="shared" si="44"/>
        <v>450000</v>
      </c>
      <c r="R245" s="2">
        <f t="shared" si="43"/>
        <v>95955759.092765689</v>
      </c>
      <c r="S245" s="2">
        <f t="shared" si="17"/>
        <v>436261</v>
      </c>
      <c r="T245" s="2">
        <f t="shared" si="18"/>
        <v>13739</v>
      </c>
      <c r="U245" s="2">
        <f t="shared" si="19"/>
        <v>450000</v>
      </c>
      <c r="V245" s="2">
        <f t="shared" si="33"/>
        <v>56307149</v>
      </c>
      <c r="W245" s="2">
        <f t="shared" si="20"/>
        <v>436261</v>
      </c>
      <c r="X245" s="2">
        <f t="shared" si="6"/>
        <v>13739</v>
      </c>
      <c r="Y245" s="2">
        <f t="shared" si="40"/>
        <v>39648610.092765681</v>
      </c>
      <c r="Z245" s="2" t="str">
        <f t="shared" si="8"/>
        <v>MEEP</v>
      </c>
      <c r="AA245" s="2">
        <f>IF(Z245="HERE",Y245,AA244+Graph!$G$1*1000)</f>
        <v>55899050.092765681</v>
      </c>
      <c r="AB245" s="2">
        <f t="shared" si="21"/>
        <v>420000</v>
      </c>
      <c r="AC245" s="2">
        <f t="shared" si="41"/>
        <v>38420448</v>
      </c>
      <c r="AD245" s="3">
        <f t="shared" si="10"/>
        <v>52800000</v>
      </c>
      <c r="AE245" s="2">
        <f>IF(AE243&gt;=52800000,52800000,IF(AB224=Graph!G$1*1000,AE244+Graph!G$1*1000,AC245))</f>
        <v>46400448</v>
      </c>
      <c r="AF245" s="3">
        <f t="shared" si="11"/>
        <v>46400448</v>
      </c>
      <c r="AG245" s="3">
        <f t="shared" si="27"/>
        <v>44292167.483489111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26"/>
        <v>436261</v>
      </c>
      <c r="H246" s="2">
        <f t="shared" si="42"/>
        <v>93389334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996227.6448892653</v>
      </c>
      <c r="Q246" s="21">
        <f t="shared" si="44"/>
        <v>450000</v>
      </c>
      <c r="R246" s="2">
        <f t="shared" si="43"/>
        <v>96405759.092765689</v>
      </c>
      <c r="S246" s="2">
        <f t="shared" si="17"/>
        <v>436261</v>
      </c>
      <c r="T246" s="2">
        <f t="shared" si="18"/>
        <v>13739</v>
      </c>
      <c r="U246" s="2">
        <f t="shared" si="19"/>
        <v>450000</v>
      </c>
      <c r="V246" s="2">
        <f t="shared" si="33"/>
        <v>56743410</v>
      </c>
      <c r="W246" s="2">
        <f t="shared" si="20"/>
        <v>436261</v>
      </c>
      <c r="X246" s="2">
        <f t="shared" si="6"/>
        <v>13739</v>
      </c>
      <c r="Y246" s="2">
        <f t="shared" si="40"/>
        <v>39662349.092765681</v>
      </c>
      <c r="Z246" s="2" t="str">
        <f t="shared" si="8"/>
        <v>MEEP</v>
      </c>
      <c r="AA246" s="2">
        <f>IF(Z246="HERE",Y246,AA245+Graph!$G$1*1000)</f>
        <v>56319050.092765681</v>
      </c>
      <c r="AB246" s="2">
        <f t="shared" si="21"/>
        <v>420000</v>
      </c>
      <c r="AC246" s="2">
        <f t="shared" si="41"/>
        <v>38420448</v>
      </c>
      <c r="AD246" s="3">
        <f t="shared" si="10"/>
        <v>52800000</v>
      </c>
      <c r="AE246" s="2">
        <f>IF(AE244&gt;=52800000,52800000,IF(AB225=Graph!G$1*1000,AE245+Graph!G$1*1000,AC246))</f>
        <v>46820448</v>
      </c>
      <c r="AF246" s="3">
        <f t="shared" si="11"/>
        <v>46820448</v>
      </c>
      <c r="AG246" s="3">
        <f t="shared" si="27"/>
        <v>44670167.483489111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26"/>
        <v>436261</v>
      </c>
      <c r="H247" s="2">
        <f t="shared" si="42"/>
        <v>93825595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999422.00406423211</v>
      </c>
      <c r="Q247" s="21">
        <f t="shared" si="44"/>
        <v>450000</v>
      </c>
      <c r="R247" s="2">
        <f t="shared" si="43"/>
        <v>96855759.092765689</v>
      </c>
      <c r="S247" s="2">
        <f t="shared" si="17"/>
        <v>436261</v>
      </c>
      <c r="T247" s="2">
        <f t="shared" si="18"/>
        <v>13739</v>
      </c>
      <c r="U247" s="2">
        <f t="shared" si="19"/>
        <v>450000</v>
      </c>
      <c r="V247" s="2">
        <f t="shared" si="33"/>
        <v>57179671</v>
      </c>
      <c r="W247" s="2">
        <f t="shared" si="20"/>
        <v>436261</v>
      </c>
      <c r="X247" s="2">
        <f t="shared" si="6"/>
        <v>13739</v>
      </c>
      <c r="Y247" s="2">
        <f t="shared" si="40"/>
        <v>39676088.092765681</v>
      </c>
      <c r="Z247" s="2" t="str">
        <f t="shared" si="8"/>
        <v>MEEP</v>
      </c>
      <c r="AA247" s="2">
        <f>IF(Z247="HERE",Y247,AA246+Graph!$G$1*1000)</f>
        <v>56739050.092765681</v>
      </c>
      <c r="AB247" s="2">
        <f t="shared" si="21"/>
        <v>420000</v>
      </c>
      <c r="AC247" s="2">
        <f t="shared" si="41"/>
        <v>38420448</v>
      </c>
      <c r="AD247" s="3">
        <f t="shared" si="10"/>
        <v>52800000</v>
      </c>
      <c r="AE247" s="2">
        <f>IF(AE245&gt;=52800000,52800000,IF(AB226=Graph!G$1*1000,AE246+Graph!G$1*1000,AC247))</f>
        <v>47240448</v>
      </c>
      <c r="AF247" s="3">
        <f t="shared" si="11"/>
        <v>47240448</v>
      </c>
      <c r="AG247" s="3">
        <f t="shared" si="27"/>
        <v>45048167.483489111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26"/>
        <v>436261</v>
      </c>
      <c r="H248" s="2">
        <f t="shared" si="42"/>
        <v>94261856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1002616.3632391989</v>
      </c>
      <c r="Q248" s="21">
        <f t="shared" si="44"/>
        <v>450000</v>
      </c>
      <c r="R248" s="2">
        <f t="shared" si="43"/>
        <v>97305759.092765689</v>
      </c>
      <c r="S248" s="2">
        <f t="shared" si="17"/>
        <v>436261</v>
      </c>
      <c r="T248" s="2">
        <f t="shared" si="18"/>
        <v>13739</v>
      </c>
      <c r="U248" s="2">
        <f t="shared" si="19"/>
        <v>450000</v>
      </c>
      <c r="V248" s="2">
        <f t="shared" si="33"/>
        <v>57615932</v>
      </c>
      <c r="W248" s="2">
        <f t="shared" si="20"/>
        <v>436261</v>
      </c>
      <c r="X248" s="2">
        <f t="shared" si="6"/>
        <v>13739</v>
      </c>
      <c r="Y248" s="2">
        <f t="shared" si="40"/>
        <v>39689827.092765681</v>
      </c>
      <c r="Z248" s="2" t="str">
        <f t="shared" si="8"/>
        <v>MEEP</v>
      </c>
      <c r="AA248" s="2">
        <f>IF(Z248="HERE",Y248,AA247+Graph!$G$1*1000)</f>
        <v>57159050.092765681</v>
      </c>
      <c r="AB248" s="2">
        <f t="shared" si="21"/>
        <v>420000</v>
      </c>
      <c r="AC248" s="2">
        <f t="shared" si="41"/>
        <v>38420448</v>
      </c>
      <c r="AD248" s="3">
        <f t="shared" si="10"/>
        <v>52800000</v>
      </c>
      <c r="AE248" s="2">
        <f>IF(AE246&gt;=52800000,52800000,IF(AB227=Graph!G$1*1000,AE247+Graph!G$1*1000,AC248))</f>
        <v>47660448</v>
      </c>
      <c r="AF248" s="3">
        <f t="shared" si="11"/>
        <v>47660448</v>
      </c>
      <c r="AG248" s="3">
        <f t="shared" si="27"/>
        <v>45447167.483489111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26"/>
        <v>436261</v>
      </c>
      <c r="H249" s="2">
        <f t="shared" si="42"/>
        <v>94698117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1005810.7224141657</v>
      </c>
      <c r="Q249" s="21">
        <f t="shared" si="44"/>
        <v>450000</v>
      </c>
      <c r="R249" s="2">
        <f t="shared" si="43"/>
        <v>97755759.092765689</v>
      </c>
      <c r="S249" s="2">
        <f t="shared" si="17"/>
        <v>436261</v>
      </c>
      <c r="T249" s="2">
        <f t="shared" si="18"/>
        <v>13739</v>
      </c>
      <c r="U249" s="2">
        <f t="shared" si="19"/>
        <v>450000</v>
      </c>
      <c r="V249" s="2">
        <f t="shared" si="33"/>
        <v>58052193</v>
      </c>
      <c r="W249" s="2">
        <f t="shared" si="20"/>
        <v>436261</v>
      </c>
      <c r="X249" s="2">
        <f t="shared" si="6"/>
        <v>13739</v>
      </c>
      <c r="Y249" s="2">
        <f t="shared" si="40"/>
        <v>39703566.092765681</v>
      </c>
      <c r="Z249" s="2" t="str">
        <f t="shared" si="8"/>
        <v>MEEP</v>
      </c>
      <c r="AA249" s="2">
        <f>IF(Z249="HERE",Y249,AA248+Graph!$G$1*1000)</f>
        <v>57579050.092765681</v>
      </c>
      <c r="AB249" s="2">
        <f t="shared" si="21"/>
        <v>420000</v>
      </c>
      <c r="AC249" s="2">
        <f t="shared" si="41"/>
        <v>38420448</v>
      </c>
      <c r="AD249" s="3">
        <f t="shared" si="10"/>
        <v>52800000</v>
      </c>
      <c r="AE249" s="2">
        <f>IF(AE247&gt;=52800000,52800000,IF(AB228=Graph!G$1*1000,AE248+Graph!G$1*1000,AC249))</f>
        <v>48080448</v>
      </c>
      <c r="AF249" s="3">
        <f t="shared" si="11"/>
        <v>48080448</v>
      </c>
      <c r="AG249" s="3">
        <f t="shared" si="27"/>
        <v>45846167.483489111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26"/>
        <v>436261</v>
      </c>
      <c r="H250" s="2">
        <f t="shared" si="42"/>
        <v>95134378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1009005.0815891027</v>
      </c>
      <c r="Q250" s="21">
        <f t="shared" si="44"/>
        <v>450000</v>
      </c>
      <c r="R250" s="2">
        <f t="shared" si="43"/>
        <v>98205759.092765689</v>
      </c>
      <c r="S250" s="2">
        <f t="shared" si="17"/>
        <v>436261</v>
      </c>
      <c r="T250" s="2">
        <f t="shared" si="18"/>
        <v>13739</v>
      </c>
      <c r="U250" s="2">
        <f t="shared" si="19"/>
        <v>450000</v>
      </c>
      <c r="V250" s="2">
        <f t="shared" si="33"/>
        <v>58488454</v>
      </c>
      <c r="W250" s="2">
        <f t="shared" si="20"/>
        <v>436261</v>
      </c>
      <c r="X250" s="2">
        <f t="shared" si="6"/>
        <v>13739</v>
      </c>
      <c r="Y250" s="2">
        <f t="shared" si="40"/>
        <v>39717305.092765681</v>
      </c>
      <c r="Z250" s="2" t="str">
        <f t="shared" si="8"/>
        <v>MEEP</v>
      </c>
      <c r="AA250" s="2">
        <f>IF(Z250="HERE",Y250,AA249+Graph!$G$1*1000)</f>
        <v>57999050.092765681</v>
      </c>
      <c r="AB250" s="2">
        <f t="shared" si="21"/>
        <v>420000</v>
      </c>
      <c r="AC250" s="2">
        <f t="shared" si="41"/>
        <v>38420448</v>
      </c>
      <c r="AD250" s="3">
        <f t="shared" si="10"/>
        <v>52800000</v>
      </c>
      <c r="AE250" s="2">
        <f>IF(AE248&gt;=52800000,52800000,IF(AB229=Graph!G$1*1000,AE249+Graph!G$1*1000,AC250))</f>
        <v>48500448</v>
      </c>
      <c r="AF250" s="3">
        <f t="shared" si="11"/>
        <v>48500448</v>
      </c>
      <c r="AG250" s="3">
        <f t="shared" si="27"/>
        <v>46245167.483489111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26"/>
        <v>436261</v>
      </c>
      <c r="H251" s="2">
        <f t="shared" si="42"/>
        <v>95570639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1012199.4407640696</v>
      </c>
      <c r="Q251" s="21">
        <f t="shared" si="44"/>
        <v>450000</v>
      </c>
      <c r="R251" s="2">
        <f t="shared" si="43"/>
        <v>98655759.092765689</v>
      </c>
      <c r="S251" s="2">
        <f t="shared" si="17"/>
        <v>436261</v>
      </c>
      <c r="T251" s="2">
        <f t="shared" si="18"/>
        <v>13739</v>
      </c>
      <c r="U251" s="2">
        <f t="shared" si="19"/>
        <v>450000</v>
      </c>
      <c r="V251" s="2">
        <f t="shared" si="33"/>
        <v>58924715</v>
      </c>
      <c r="W251" s="2">
        <f t="shared" si="20"/>
        <v>436261</v>
      </c>
      <c r="X251" s="2">
        <f t="shared" si="6"/>
        <v>13739</v>
      </c>
      <c r="Y251" s="2">
        <f t="shared" si="40"/>
        <v>39731044.092765681</v>
      </c>
      <c r="Z251" s="2" t="str">
        <f t="shared" si="8"/>
        <v>MEEP</v>
      </c>
      <c r="AA251" s="2">
        <f>IF(Z251="HERE",Y251,AA250+Graph!$G$1*1000)</f>
        <v>58419050.092765681</v>
      </c>
      <c r="AB251" s="2">
        <f t="shared" si="21"/>
        <v>420000</v>
      </c>
      <c r="AC251" s="2">
        <f t="shared" si="41"/>
        <v>38420448</v>
      </c>
      <c r="AD251" s="3">
        <f t="shared" si="10"/>
        <v>52800000</v>
      </c>
      <c r="AE251" s="2">
        <f>IF(AE249&gt;=52800000,52800000,IF(AB230=Graph!G$1*1000,AE250+Graph!G$1*1000,AC251))</f>
        <v>48920448</v>
      </c>
      <c r="AF251" s="3">
        <f t="shared" si="11"/>
        <v>48920448</v>
      </c>
      <c r="AG251" s="3">
        <f t="shared" si="27"/>
        <v>46644167.483489111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26"/>
        <v>436261</v>
      </c>
      <c r="H252" s="2">
        <f t="shared" si="42"/>
        <v>96006900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1015393.7999390364</v>
      </c>
      <c r="Q252" s="21">
        <f t="shared" si="44"/>
        <v>450000</v>
      </c>
      <c r="R252" s="2">
        <f t="shared" si="43"/>
        <v>99105759.092765689</v>
      </c>
      <c r="S252" s="2">
        <f t="shared" si="17"/>
        <v>436261</v>
      </c>
      <c r="T252" s="2">
        <f t="shared" si="18"/>
        <v>13739</v>
      </c>
      <c r="U252" s="2">
        <f t="shared" si="19"/>
        <v>450000</v>
      </c>
      <c r="V252" s="2">
        <f t="shared" si="33"/>
        <v>59360976</v>
      </c>
      <c r="W252" s="2">
        <f t="shared" si="20"/>
        <v>436261</v>
      </c>
      <c r="X252" s="2">
        <f t="shared" si="6"/>
        <v>13739</v>
      </c>
      <c r="Y252" s="2">
        <f t="shared" si="40"/>
        <v>39744783.092765681</v>
      </c>
      <c r="Z252" s="2" t="str">
        <f t="shared" si="8"/>
        <v>MEEP</v>
      </c>
      <c r="AA252" s="2">
        <f>IF(Z252="HERE",Y252,AA251+Graph!$G$1*1000)</f>
        <v>58839050.092765681</v>
      </c>
      <c r="AB252" s="2">
        <f t="shared" si="21"/>
        <v>420000</v>
      </c>
      <c r="AC252" s="2">
        <f t="shared" si="41"/>
        <v>38420448</v>
      </c>
      <c r="AD252" s="3">
        <f t="shared" si="10"/>
        <v>52800000</v>
      </c>
      <c r="AE252" s="2">
        <f>IF(AE250&gt;=52800000,52800000,IF(AB231=Graph!G$1*1000,AE251+Graph!G$1*1000,AC252))</f>
        <v>49340448</v>
      </c>
      <c r="AF252" s="3">
        <f t="shared" si="11"/>
        <v>49340448</v>
      </c>
      <c r="AG252" s="3">
        <f t="shared" si="27"/>
        <v>47043167.483489111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26"/>
        <v>436261</v>
      </c>
      <c r="H253" s="2">
        <f t="shared" si="42"/>
        <v>96443161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1018588.1591140032</v>
      </c>
      <c r="Q253" s="21">
        <f t="shared" si="44"/>
        <v>450000</v>
      </c>
      <c r="R253" s="2">
        <f t="shared" si="43"/>
        <v>99555759.092765689</v>
      </c>
      <c r="S253" s="2">
        <f t="shared" si="17"/>
        <v>436261</v>
      </c>
      <c r="T253" s="2">
        <f t="shared" si="18"/>
        <v>13739</v>
      </c>
      <c r="U253" s="2">
        <f t="shared" si="19"/>
        <v>450000</v>
      </c>
      <c r="V253" s="2">
        <f t="shared" si="33"/>
        <v>59797237</v>
      </c>
      <c r="W253" s="2">
        <f t="shared" si="20"/>
        <v>436261</v>
      </c>
      <c r="X253" s="2">
        <f t="shared" si="6"/>
        <v>13739</v>
      </c>
      <c r="Y253" s="2">
        <f t="shared" si="40"/>
        <v>39758522.092765681</v>
      </c>
      <c r="Z253" s="2" t="str">
        <f t="shared" si="8"/>
        <v>MEEP</v>
      </c>
      <c r="AA253" s="2">
        <f>IF(Z253="HERE",Y253,AA252+Graph!$G$1*1000)</f>
        <v>59259050.092765681</v>
      </c>
      <c r="AB253" s="2">
        <f t="shared" si="21"/>
        <v>420000</v>
      </c>
      <c r="AC253" s="2">
        <f t="shared" si="41"/>
        <v>38420448</v>
      </c>
      <c r="AD253" s="3">
        <f t="shared" si="10"/>
        <v>52800000</v>
      </c>
      <c r="AE253" s="2">
        <f>IF(AE251&gt;=52800000,52800000,IF(AB232=Graph!G$1*1000,AE252+Graph!G$1*1000,AC253))</f>
        <v>49760448</v>
      </c>
      <c r="AF253" s="3">
        <f t="shared" si="11"/>
        <v>49760448</v>
      </c>
      <c r="AG253" s="3">
        <f t="shared" si="27"/>
        <v>47442167.483489111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26"/>
        <v>436261</v>
      </c>
      <c r="H254" s="2">
        <f t="shared" si="42"/>
        <v>96879422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1021782.51828897</v>
      </c>
      <c r="Q254" s="21">
        <f t="shared" si="44"/>
        <v>450000</v>
      </c>
      <c r="R254" s="2">
        <f t="shared" si="43"/>
        <v>100005759.09276569</v>
      </c>
      <c r="S254" s="2">
        <f t="shared" si="17"/>
        <v>436261</v>
      </c>
      <c r="T254" s="2">
        <f t="shared" si="18"/>
        <v>13739</v>
      </c>
      <c r="U254" s="2">
        <f t="shared" si="19"/>
        <v>450000</v>
      </c>
      <c r="V254" s="2">
        <f t="shared" si="33"/>
        <v>60233498</v>
      </c>
      <c r="W254" s="2">
        <f t="shared" si="20"/>
        <v>436261</v>
      </c>
      <c r="X254" s="2">
        <f t="shared" si="6"/>
        <v>13739</v>
      </c>
      <c r="Y254" s="2">
        <f t="shared" si="40"/>
        <v>39772261.092765681</v>
      </c>
      <c r="Z254" s="2" t="str">
        <f t="shared" si="8"/>
        <v>MEEP</v>
      </c>
      <c r="AA254" s="2">
        <f>IF(Z254="HERE",Y254,AA253+Graph!$G$1*1000)</f>
        <v>59679050.092765681</v>
      </c>
      <c r="AB254" s="2">
        <f t="shared" si="21"/>
        <v>420000</v>
      </c>
      <c r="AC254" s="2">
        <f t="shared" si="41"/>
        <v>38420448</v>
      </c>
      <c r="AD254" s="3">
        <f t="shared" si="10"/>
        <v>52800000</v>
      </c>
      <c r="AE254" s="2">
        <f>IF(AE252&gt;=52800000,52800000,IF(AB233=Graph!G$1*1000,AE253+Graph!G$1*1000,AC254))</f>
        <v>50180448</v>
      </c>
      <c r="AF254" s="3">
        <f t="shared" si="11"/>
        <v>50180448</v>
      </c>
      <c r="AG254" s="3">
        <f t="shared" si="27"/>
        <v>47841167.483489111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26"/>
        <v>436261</v>
      </c>
      <c r="H255" s="2">
        <f t="shared" si="42"/>
        <v>97315683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1024976.8774639368</v>
      </c>
      <c r="Q255" s="21">
        <f t="shared" si="44"/>
        <v>450000</v>
      </c>
      <c r="R255" s="2">
        <f t="shared" si="43"/>
        <v>100455759.09276569</v>
      </c>
      <c r="S255" s="2">
        <f t="shared" si="17"/>
        <v>436261</v>
      </c>
      <c r="T255" s="2">
        <f t="shared" si="18"/>
        <v>13739</v>
      </c>
      <c r="U255" s="2">
        <f t="shared" si="19"/>
        <v>450000</v>
      </c>
      <c r="V255" s="2">
        <f t="shared" si="33"/>
        <v>60669759</v>
      </c>
      <c r="W255" s="2">
        <f t="shared" si="20"/>
        <v>436261</v>
      </c>
      <c r="X255" s="2">
        <f t="shared" si="6"/>
        <v>13739</v>
      </c>
      <c r="Y255" s="2">
        <f t="shared" si="40"/>
        <v>39786000.092765681</v>
      </c>
      <c r="Z255" s="2" t="str">
        <f t="shared" si="8"/>
        <v>MEEP</v>
      </c>
      <c r="AA255" s="2">
        <f>IF(Z255="HERE",Y255,AA254+Graph!$G$1*1000)</f>
        <v>60099050.092765681</v>
      </c>
      <c r="AB255" s="2">
        <f t="shared" si="21"/>
        <v>420000</v>
      </c>
      <c r="AC255" s="2">
        <f t="shared" si="41"/>
        <v>38420448</v>
      </c>
      <c r="AD255" s="3">
        <f t="shared" si="10"/>
        <v>52800000</v>
      </c>
      <c r="AE255" s="2">
        <f>IF(AE253&gt;=52800000,52800000,IF(AB234=Graph!G$1*1000,AE254+Graph!G$1*1000,AC255))</f>
        <v>50600448</v>
      </c>
      <c r="AF255" s="3">
        <f t="shared" si="11"/>
        <v>50600448</v>
      </c>
      <c r="AG255" s="3">
        <f t="shared" si="27"/>
        <v>48240167.483489111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26"/>
        <v>436261</v>
      </c>
      <c r="H256" s="2">
        <f t="shared" si="42"/>
        <v>97751944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1028171.2366389036</v>
      </c>
      <c r="Q256" s="21">
        <f t="shared" si="44"/>
        <v>450000</v>
      </c>
      <c r="R256" s="2">
        <f t="shared" si="43"/>
        <v>100905759.09276569</v>
      </c>
      <c r="S256" s="2">
        <f t="shared" si="17"/>
        <v>436261</v>
      </c>
      <c r="T256" s="2">
        <f t="shared" si="18"/>
        <v>13739</v>
      </c>
      <c r="U256" s="2">
        <f t="shared" si="19"/>
        <v>450000</v>
      </c>
      <c r="V256" s="2">
        <f t="shared" si="33"/>
        <v>61106020</v>
      </c>
      <c r="W256" s="2">
        <f t="shared" si="20"/>
        <v>436261</v>
      </c>
      <c r="X256" s="2">
        <f t="shared" si="6"/>
        <v>13739</v>
      </c>
      <c r="Y256" s="2">
        <f t="shared" si="40"/>
        <v>39799739.092765681</v>
      </c>
      <c r="Z256" s="2" t="str">
        <f t="shared" si="8"/>
        <v>MEEP</v>
      </c>
      <c r="AA256" s="2">
        <f>IF(Z256="HERE",Y256,AA255+Graph!$G$1*1000)</f>
        <v>60519050.092765681</v>
      </c>
      <c r="AB256" s="2">
        <f t="shared" si="21"/>
        <v>420000</v>
      </c>
      <c r="AC256" s="2">
        <f t="shared" si="41"/>
        <v>38420448</v>
      </c>
      <c r="AD256" s="3">
        <f t="shared" si="10"/>
        <v>52800000</v>
      </c>
      <c r="AE256" s="2">
        <f>IF(AE254&gt;=52800000,52800000,IF(AB235=Graph!G$1*1000,AE255+Graph!G$1*1000,AC256))</f>
        <v>51020448</v>
      </c>
      <c r="AF256" s="3">
        <f t="shared" si="11"/>
        <v>51020448</v>
      </c>
      <c r="AG256" s="3">
        <f t="shared" si="27"/>
        <v>48639167.483489111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26"/>
        <v>436261</v>
      </c>
      <c r="H257" s="2">
        <f t="shared" si="42"/>
        <v>98188205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1031365.5958138704</v>
      </c>
      <c r="Q257" s="21">
        <f t="shared" si="44"/>
        <v>450000</v>
      </c>
      <c r="R257" s="2">
        <f t="shared" si="43"/>
        <v>101355759.09276569</v>
      </c>
      <c r="S257" s="2">
        <f t="shared" si="17"/>
        <v>436261</v>
      </c>
      <c r="T257" s="2">
        <f t="shared" si="18"/>
        <v>13739</v>
      </c>
      <c r="U257" s="2">
        <f t="shared" si="19"/>
        <v>450000</v>
      </c>
      <c r="V257" s="2">
        <f t="shared" si="33"/>
        <v>61542281</v>
      </c>
      <c r="W257" s="2">
        <f t="shared" si="20"/>
        <v>436261</v>
      </c>
      <c r="X257" s="2">
        <f t="shared" si="6"/>
        <v>13739</v>
      </c>
      <c r="Y257" s="2">
        <f t="shared" si="40"/>
        <v>39813478.092765681</v>
      </c>
      <c r="Z257" s="2" t="str">
        <f t="shared" si="8"/>
        <v>MEEP</v>
      </c>
      <c r="AA257" s="2">
        <f>IF(Z257="HERE",Y257,AA256+Graph!$G$1*1000)</f>
        <v>60939050.092765681</v>
      </c>
      <c r="AB257" s="2">
        <f t="shared" si="21"/>
        <v>420000</v>
      </c>
      <c r="AC257" s="2">
        <f t="shared" si="41"/>
        <v>38420448</v>
      </c>
      <c r="AD257" s="3">
        <f t="shared" si="10"/>
        <v>52800000</v>
      </c>
      <c r="AE257" s="2">
        <f>IF(AE255&gt;=52800000,52800000,IF(AB236=Graph!G$1*1000,AE256+Graph!G$1*1000,AC257))</f>
        <v>51440448</v>
      </c>
      <c r="AF257" s="3">
        <f t="shared" si="11"/>
        <v>51440448</v>
      </c>
      <c r="AG257" s="3">
        <f t="shared" si="27"/>
        <v>49038167.483489111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26"/>
        <v>436261</v>
      </c>
      <c r="H258" s="2">
        <f t="shared" si="42"/>
        <v>98624466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1034559.9549888372</v>
      </c>
      <c r="Q258" s="21">
        <f t="shared" si="44"/>
        <v>450000</v>
      </c>
      <c r="R258" s="2">
        <f t="shared" si="43"/>
        <v>101805759.09276569</v>
      </c>
      <c r="S258" s="2">
        <f t="shared" si="17"/>
        <v>436261</v>
      </c>
      <c r="T258" s="2">
        <f t="shared" si="18"/>
        <v>13739</v>
      </c>
      <c r="U258" s="2">
        <f t="shared" si="19"/>
        <v>450000</v>
      </c>
      <c r="V258" s="2">
        <f t="shared" si="33"/>
        <v>61978542</v>
      </c>
      <c r="W258" s="2">
        <f t="shared" si="20"/>
        <v>436261</v>
      </c>
      <c r="X258" s="2">
        <f t="shared" si="6"/>
        <v>13739</v>
      </c>
      <c r="Y258" s="2">
        <f t="shared" si="40"/>
        <v>39827217.092765681</v>
      </c>
      <c r="Z258" s="2" t="str">
        <f t="shared" si="8"/>
        <v>MEEP</v>
      </c>
      <c r="AA258" s="2">
        <f>IF(Z258="HERE",Y258,AA257+Graph!$G$1*1000)</f>
        <v>61359050.092765681</v>
      </c>
      <c r="AB258" s="2">
        <f t="shared" si="21"/>
        <v>420000</v>
      </c>
      <c r="AC258" s="2">
        <f t="shared" si="41"/>
        <v>38420448</v>
      </c>
      <c r="AD258" s="3">
        <f t="shared" si="10"/>
        <v>52800000</v>
      </c>
      <c r="AE258" s="2">
        <f>IF(AE256&gt;=52800000,52800000,IF(AB237=Graph!G$1*1000,AE257+Graph!G$1*1000,AC258))</f>
        <v>51860448</v>
      </c>
      <c r="AF258" s="3">
        <f t="shared" si="11"/>
        <v>51860448</v>
      </c>
      <c r="AG258" s="3">
        <f t="shared" si="27"/>
        <v>49437167.483489111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26"/>
        <v>436261</v>
      </c>
      <c r="H259" s="2">
        <f t="shared" si="42"/>
        <v>99060727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1037754.3141638041</v>
      </c>
      <c r="Q259" s="21">
        <f t="shared" si="44"/>
        <v>450000</v>
      </c>
      <c r="R259" s="2">
        <f t="shared" si="43"/>
        <v>102255759.09276569</v>
      </c>
      <c r="S259" s="2">
        <f t="shared" si="17"/>
        <v>436261</v>
      </c>
      <c r="T259" s="2">
        <f t="shared" si="18"/>
        <v>13739</v>
      </c>
      <c r="U259" s="2">
        <f t="shared" si="19"/>
        <v>450000</v>
      </c>
      <c r="V259" s="2">
        <f t="shared" si="33"/>
        <v>62414803</v>
      </c>
      <c r="W259" s="2">
        <f t="shared" si="20"/>
        <v>436261</v>
      </c>
      <c r="X259" s="2">
        <f t="shared" si="6"/>
        <v>13739</v>
      </c>
      <c r="Y259" s="2">
        <f t="shared" si="40"/>
        <v>39840956.092765681</v>
      </c>
      <c r="Z259" s="2" t="str">
        <f t="shared" si="8"/>
        <v>MEEP</v>
      </c>
      <c r="AA259" s="2">
        <f>IF(Z259="HERE",Y259,AA258+Graph!$G$1*1000)</f>
        <v>61779050.092765681</v>
      </c>
      <c r="AB259" s="2">
        <f t="shared" si="21"/>
        <v>420000</v>
      </c>
      <c r="AC259" s="2">
        <f t="shared" si="41"/>
        <v>38420448</v>
      </c>
      <c r="AD259" s="3">
        <f t="shared" si="10"/>
        <v>52800000</v>
      </c>
      <c r="AE259" s="2">
        <f>IF(AE257&gt;=52800000,52800000,IF(AB238=Graph!G$1*1000,AE258+Graph!G$1*1000,AC259))</f>
        <v>52280448</v>
      </c>
      <c r="AF259" s="3">
        <f t="shared" si="11"/>
        <v>52280448</v>
      </c>
      <c r="AG259" s="3">
        <f t="shared" si="27"/>
        <v>49693022.399999999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26"/>
        <v>436261</v>
      </c>
      <c r="H260" s="2">
        <f t="shared" si="42"/>
        <v>99496988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1040948.6733387709</v>
      </c>
      <c r="Q260" s="21">
        <f t="shared" si="44"/>
        <v>450000</v>
      </c>
      <c r="R260" s="2">
        <f t="shared" si="43"/>
        <v>102705759.09276569</v>
      </c>
      <c r="S260" s="2">
        <f t="shared" si="17"/>
        <v>436261</v>
      </c>
      <c r="T260" s="2">
        <f t="shared" si="18"/>
        <v>13739</v>
      </c>
      <c r="U260" s="2">
        <f t="shared" si="19"/>
        <v>450000</v>
      </c>
      <c r="V260" s="2">
        <f t="shared" si="33"/>
        <v>62851064</v>
      </c>
      <c r="W260" s="2">
        <f t="shared" si="20"/>
        <v>436261</v>
      </c>
      <c r="X260" s="2">
        <f t="shared" si="6"/>
        <v>13739</v>
      </c>
      <c r="Y260" s="2">
        <f t="shared" si="40"/>
        <v>39854695.092765681</v>
      </c>
      <c r="Z260" s="2" t="str">
        <f t="shared" si="8"/>
        <v>MEEP</v>
      </c>
      <c r="AA260" s="2">
        <f>IF(Z260="HERE",Y260,AA259+Graph!$G$1*1000)</f>
        <v>62199050.092765681</v>
      </c>
      <c r="AB260" s="2">
        <f t="shared" si="21"/>
        <v>420000</v>
      </c>
      <c r="AC260" s="2">
        <f t="shared" si="41"/>
        <v>38420448</v>
      </c>
      <c r="AD260" s="3">
        <f t="shared" si="10"/>
        <v>52800000</v>
      </c>
      <c r="AE260" s="2">
        <f>IF(AE258&gt;=52800000,52800000,IF(AB239=Graph!G$1*1000,AE259+Graph!G$1*1000,AC260))</f>
        <v>52700448</v>
      </c>
      <c r="AF260" s="3">
        <f t="shared" si="11"/>
        <v>52700448</v>
      </c>
      <c r="AG260" s="3">
        <f t="shared" si="27"/>
        <v>49714022.399999999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26"/>
        <v>436261</v>
      </c>
      <c r="H261" s="2">
        <f t="shared" si="42"/>
        <v>99933249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1044143.0325137377</v>
      </c>
      <c r="Q261" s="21">
        <f t="shared" si="44"/>
        <v>450000</v>
      </c>
      <c r="R261" s="2">
        <f t="shared" si="43"/>
        <v>103155759.09276569</v>
      </c>
      <c r="S261" s="2">
        <f t="shared" si="17"/>
        <v>436261</v>
      </c>
      <c r="T261" s="2">
        <f t="shared" si="18"/>
        <v>13739</v>
      </c>
      <c r="U261" s="2">
        <f t="shared" si="19"/>
        <v>450000</v>
      </c>
      <c r="V261" s="2">
        <f t="shared" si="33"/>
        <v>63287325</v>
      </c>
      <c r="W261" s="2">
        <f t="shared" si="20"/>
        <v>436261</v>
      </c>
      <c r="X261" s="2">
        <f t="shared" si="6"/>
        <v>13739</v>
      </c>
      <c r="Y261" s="2">
        <f t="shared" si="40"/>
        <v>39868434.092765681</v>
      </c>
      <c r="Z261" s="2" t="str">
        <f t="shared" si="8"/>
        <v>MEEP</v>
      </c>
      <c r="AA261" s="2">
        <f>IF(Z261="HERE",Y261,AA260+Graph!$G$1*1000)</f>
        <v>62619050.092765681</v>
      </c>
      <c r="AB261" s="2">
        <f t="shared" si="21"/>
        <v>420000</v>
      </c>
      <c r="AC261" s="2">
        <f t="shared" si="41"/>
        <v>38420448</v>
      </c>
      <c r="AD261" s="3">
        <f t="shared" si="10"/>
        <v>52800000</v>
      </c>
      <c r="AE261" s="2">
        <f>IF(AE259&gt;=52800000,52800000,IF(AB240=Graph!G$1*1000,AE260+Graph!G$1*1000,AC261))</f>
        <v>53120448</v>
      </c>
      <c r="AF261" s="3">
        <f t="shared" si="11"/>
        <v>52800000</v>
      </c>
      <c r="AG261" s="3">
        <f t="shared" si="27"/>
        <v>49735022.399999999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26"/>
        <v>436261</v>
      </c>
      <c r="H262" s="2">
        <f t="shared" si="42"/>
        <v>100369510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1047337.3916886747</v>
      </c>
      <c r="Q262" s="21">
        <f t="shared" si="44"/>
        <v>450000</v>
      </c>
      <c r="R262" s="2">
        <f t="shared" si="43"/>
        <v>103605759.09276569</v>
      </c>
      <c r="S262" s="2">
        <f t="shared" si="17"/>
        <v>436261</v>
      </c>
      <c r="T262" s="2">
        <f t="shared" si="18"/>
        <v>13739</v>
      </c>
      <c r="U262" s="2">
        <f t="shared" si="19"/>
        <v>450000</v>
      </c>
      <c r="V262" s="2">
        <f t="shared" si="33"/>
        <v>63723586</v>
      </c>
      <c r="W262" s="2">
        <f t="shared" si="20"/>
        <v>436261</v>
      </c>
      <c r="X262" s="2">
        <f t="shared" si="6"/>
        <v>13739</v>
      </c>
      <c r="Y262" s="2">
        <f t="shared" si="40"/>
        <v>39882173.092765681</v>
      </c>
      <c r="Z262" s="2" t="str">
        <f t="shared" si="8"/>
        <v>MEEP</v>
      </c>
      <c r="AA262" s="2">
        <f>IF(Z262="HERE",Y262,AA261+Graph!$G$1*1000)</f>
        <v>63039050.092765681</v>
      </c>
      <c r="AB262" s="2">
        <f t="shared" si="21"/>
        <v>420000</v>
      </c>
      <c r="AC262" s="2">
        <f t="shared" si="41"/>
        <v>38420448</v>
      </c>
      <c r="AD262" s="3">
        <f t="shared" si="10"/>
        <v>52800000</v>
      </c>
      <c r="AE262" s="2">
        <f>IF(AE260&gt;=52800000,52800000,IF(AB241=Graph!G$1*1000,AE261+Graph!G$1*1000,AC262))</f>
        <v>53540448</v>
      </c>
      <c r="AF262" s="3">
        <f t="shared" si="11"/>
        <v>52800000</v>
      </c>
      <c r="AG262" s="3">
        <f t="shared" si="27"/>
        <v>49756022.399999999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26"/>
        <v>436261</v>
      </c>
      <c r="H263" s="2">
        <f t="shared" si="42"/>
        <v>100805771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1050531.7508636415</v>
      </c>
      <c r="Q263" s="21">
        <f t="shared" si="44"/>
        <v>450000</v>
      </c>
      <c r="R263" s="2">
        <f t="shared" si="43"/>
        <v>104055759.09276569</v>
      </c>
      <c r="S263" s="2">
        <f t="shared" si="17"/>
        <v>436261</v>
      </c>
      <c r="T263" s="2">
        <f t="shared" si="18"/>
        <v>13739</v>
      </c>
      <c r="U263" s="2">
        <f t="shared" si="19"/>
        <v>450000</v>
      </c>
      <c r="V263" s="2">
        <f t="shared" si="33"/>
        <v>64159847</v>
      </c>
      <c r="W263" s="2">
        <f t="shared" si="20"/>
        <v>436261</v>
      </c>
      <c r="X263" s="2">
        <f t="shared" si="6"/>
        <v>13739</v>
      </c>
      <c r="Y263" s="2">
        <f t="shared" si="40"/>
        <v>39895912.092765681</v>
      </c>
      <c r="Z263" s="2" t="str">
        <f t="shared" si="8"/>
        <v>MEEP</v>
      </c>
      <c r="AA263" s="2">
        <f>IF(Z263="HERE",Y263,AA262+Graph!$G$1*1000)</f>
        <v>63459050.092765681</v>
      </c>
      <c r="AB263" s="2">
        <f t="shared" si="21"/>
        <v>420000</v>
      </c>
      <c r="AC263" s="2">
        <f t="shared" si="41"/>
        <v>38420448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49777022.399999999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26"/>
        <v>436261</v>
      </c>
      <c r="H264" s="2">
        <f t="shared" si="42"/>
        <v>101242032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1053726.1100386083</v>
      </c>
      <c r="Q264" s="21">
        <f t="shared" si="44"/>
        <v>450000</v>
      </c>
      <c r="R264" s="2">
        <f t="shared" si="43"/>
        <v>104505759.09276569</v>
      </c>
      <c r="S264" s="2">
        <f t="shared" si="17"/>
        <v>436261</v>
      </c>
      <c r="T264" s="2">
        <f t="shared" si="18"/>
        <v>13739</v>
      </c>
      <c r="U264" s="2">
        <f t="shared" si="19"/>
        <v>450000</v>
      </c>
      <c r="V264" s="2">
        <f t="shared" si="33"/>
        <v>64596108</v>
      </c>
      <c r="W264" s="2">
        <f t="shared" si="20"/>
        <v>436261</v>
      </c>
      <c r="X264" s="2">
        <f t="shared" si="6"/>
        <v>13739</v>
      </c>
      <c r="Y264" s="2">
        <f t="shared" si="40"/>
        <v>39909651.092765681</v>
      </c>
      <c r="Z264" s="2" t="str">
        <f t="shared" si="8"/>
        <v>MEEP</v>
      </c>
      <c r="AA264" s="2">
        <f>IF(Z264="HERE",Y264,AA263+Graph!$G$1*1000)</f>
        <v>63879050.092765681</v>
      </c>
      <c r="AB264" s="2">
        <f t="shared" si="21"/>
        <v>420000</v>
      </c>
      <c r="AC264" s="2">
        <f t="shared" si="41"/>
        <v>38420448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49798022.399999999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26"/>
        <v>436261</v>
      </c>
      <c r="H265" s="2">
        <f t="shared" si="42"/>
        <v>101678293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1056920.4692135751</v>
      </c>
      <c r="Q265" s="21">
        <f t="shared" si="44"/>
        <v>450000</v>
      </c>
      <c r="R265" s="2">
        <f t="shared" si="43"/>
        <v>104955759.09276569</v>
      </c>
      <c r="S265" s="2">
        <f t="shared" si="17"/>
        <v>436261</v>
      </c>
      <c r="T265" s="2">
        <f t="shared" si="18"/>
        <v>13739</v>
      </c>
      <c r="U265" s="2">
        <f t="shared" si="19"/>
        <v>450000</v>
      </c>
      <c r="V265" s="2">
        <f t="shared" si="33"/>
        <v>65032369</v>
      </c>
      <c r="W265" s="2">
        <f t="shared" si="20"/>
        <v>436261</v>
      </c>
      <c r="X265" s="2">
        <f t="shared" si="6"/>
        <v>13739</v>
      </c>
      <c r="Y265" s="2">
        <f t="shared" si="40"/>
        <v>39923390.092765681</v>
      </c>
      <c r="Z265" s="2" t="str">
        <f t="shared" si="8"/>
        <v>MEEP</v>
      </c>
      <c r="AA265" s="2">
        <f>IF(Z265="HERE",Y265,AA264+Graph!$G$1*1000)</f>
        <v>64299050.092765681</v>
      </c>
      <c r="AB265" s="2">
        <f t="shared" si="21"/>
        <v>420000</v>
      </c>
      <c r="AC265" s="2">
        <f t="shared" si="41"/>
        <v>38420448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49819022.399999999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26"/>
        <v>436261</v>
      </c>
      <c r="H266" s="2">
        <f t="shared" si="42"/>
        <v>102114554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1060114.8283885419</v>
      </c>
      <c r="Q266" s="21">
        <f t="shared" si="44"/>
        <v>450000</v>
      </c>
      <c r="R266" s="2">
        <f t="shared" si="43"/>
        <v>105405759.09276569</v>
      </c>
      <c r="S266" s="2">
        <f t="shared" si="17"/>
        <v>436261</v>
      </c>
      <c r="T266" s="2">
        <f t="shared" si="18"/>
        <v>13739</v>
      </c>
      <c r="U266" s="2">
        <f t="shared" si="19"/>
        <v>450000</v>
      </c>
      <c r="V266" s="2">
        <f t="shared" si="33"/>
        <v>65468630</v>
      </c>
      <c r="W266" s="2">
        <f t="shared" si="20"/>
        <v>436261</v>
      </c>
      <c r="X266" s="2">
        <f t="shared" si="6"/>
        <v>13739</v>
      </c>
      <c r="Y266" s="2">
        <f t="shared" si="40"/>
        <v>39937129.092765681</v>
      </c>
      <c r="Z266" s="2" t="str">
        <f t="shared" si="8"/>
        <v>MEEP</v>
      </c>
      <c r="AA266" s="2">
        <f>IF(Z266="HERE",Y266,AA265+Graph!$G$1*1000)</f>
        <v>64719050.092765681</v>
      </c>
      <c r="AB266" s="2">
        <f t="shared" si="21"/>
        <v>420000</v>
      </c>
      <c r="AC266" s="2">
        <f t="shared" si="41"/>
        <v>38420448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49840022.399999999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26"/>
        <v>436261</v>
      </c>
      <c r="H267" s="2">
        <f t="shared" si="42"/>
        <v>102550815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1063309.1875635087</v>
      </c>
      <c r="Q267" s="21">
        <f t="shared" si="44"/>
        <v>450000</v>
      </c>
      <c r="R267" s="2">
        <f t="shared" si="43"/>
        <v>105855759.09276569</v>
      </c>
      <c r="S267" s="2">
        <f t="shared" si="17"/>
        <v>436261</v>
      </c>
      <c r="T267" s="2">
        <f t="shared" si="18"/>
        <v>13739</v>
      </c>
      <c r="U267" s="2">
        <f t="shared" si="19"/>
        <v>450000</v>
      </c>
      <c r="V267" s="2">
        <f t="shared" si="33"/>
        <v>65904891</v>
      </c>
      <c r="W267" s="2">
        <f t="shared" si="20"/>
        <v>436261</v>
      </c>
      <c r="X267" s="2">
        <f t="shared" si="6"/>
        <v>13739</v>
      </c>
      <c r="Y267" s="2">
        <f t="shared" si="40"/>
        <v>39950868.092765681</v>
      </c>
      <c r="Z267" s="2" t="str">
        <f t="shared" si="8"/>
        <v>MEEP</v>
      </c>
      <c r="AA267" s="2">
        <f>IF(Z267="HERE",Y267,AA266+Graph!$G$1*1000)</f>
        <v>65139050.092765681</v>
      </c>
      <c r="AB267" s="2">
        <f t="shared" si="21"/>
        <v>420000</v>
      </c>
      <c r="AC267" s="2">
        <f t="shared" si="41"/>
        <v>38420448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49861022.399999999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26"/>
        <v>436261</v>
      </c>
      <c r="H268" s="2">
        <f t="shared" si="42"/>
        <v>102987076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1066503.5467384756</v>
      </c>
      <c r="Q268" s="21">
        <f t="shared" si="44"/>
        <v>450000</v>
      </c>
      <c r="R268" s="2">
        <f t="shared" si="43"/>
        <v>106305759.09276569</v>
      </c>
      <c r="S268" s="2">
        <f t="shared" si="17"/>
        <v>436261</v>
      </c>
      <c r="T268" s="2">
        <f t="shared" si="18"/>
        <v>13739</v>
      </c>
      <c r="U268" s="2">
        <f t="shared" si="19"/>
        <v>450000</v>
      </c>
      <c r="V268" s="2">
        <f t="shared" si="33"/>
        <v>66341152</v>
      </c>
      <c r="W268" s="2">
        <f t="shared" si="20"/>
        <v>436261</v>
      </c>
      <c r="X268" s="2">
        <f t="shared" si="6"/>
        <v>13739</v>
      </c>
      <c r="Y268" s="2">
        <f t="shared" si="40"/>
        <v>39964607.092765681</v>
      </c>
      <c r="Z268" s="2" t="str">
        <f t="shared" si="8"/>
        <v>MEEP</v>
      </c>
      <c r="AA268" s="2">
        <f>IF(Z268="HERE",Y268,AA267+Graph!$G$1*1000)</f>
        <v>65559050.092765681</v>
      </c>
      <c r="AB268" s="2">
        <f t="shared" si="21"/>
        <v>420000</v>
      </c>
      <c r="AC268" s="2">
        <f t="shared" si="41"/>
        <v>38420448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49882022.399999999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26"/>
        <v>436261</v>
      </c>
      <c r="H269" s="2">
        <f t="shared" si="42"/>
        <v>103423337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1069697.9059134424</v>
      </c>
      <c r="Q269" s="21">
        <f t="shared" si="44"/>
        <v>450000</v>
      </c>
      <c r="R269" s="2">
        <f t="shared" si="43"/>
        <v>106755759.09276569</v>
      </c>
      <c r="S269" s="2">
        <f t="shared" si="17"/>
        <v>436261</v>
      </c>
      <c r="T269" s="2">
        <f t="shared" si="18"/>
        <v>13739</v>
      </c>
      <c r="U269" s="2">
        <f t="shared" si="19"/>
        <v>450000</v>
      </c>
      <c r="V269" s="2">
        <f t="shared" si="33"/>
        <v>66777413</v>
      </c>
      <c r="W269" s="2">
        <f t="shared" si="20"/>
        <v>436261</v>
      </c>
      <c r="X269" s="2">
        <f t="shared" si="6"/>
        <v>13739</v>
      </c>
      <c r="Y269" s="2">
        <f t="shared" si="40"/>
        <v>39978346.092765681</v>
      </c>
      <c r="Z269" s="2" t="str">
        <f t="shared" si="8"/>
        <v>MEEP</v>
      </c>
      <c r="AA269" s="2">
        <f>IF(Z269="HERE",Y269,AA268+Graph!$G$1*1000)</f>
        <v>65979050.092765681</v>
      </c>
      <c r="AB269" s="2">
        <f t="shared" si="21"/>
        <v>420000</v>
      </c>
      <c r="AC269" s="2">
        <f t="shared" si="41"/>
        <v>38420448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49903022.399999999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26"/>
        <v>436261</v>
      </c>
      <c r="H270" s="2">
        <f t="shared" si="42"/>
        <v>103859598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1072892.2650884092</v>
      </c>
      <c r="Q270" s="21">
        <f t="shared" si="44"/>
        <v>450000</v>
      </c>
      <c r="R270" s="2">
        <f t="shared" si="43"/>
        <v>107205759.09276569</v>
      </c>
      <c r="S270" s="2">
        <f t="shared" si="17"/>
        <v>436261</v>
      </c>
      <c r="T270" s="2">
        <f t="shared" si="18"/>
        <v>13739</v>
      </c>
      <c r="U270" s="2">
        <f t="shared" si="19"/>
        <v>450000</v>
      </c>
      <c r="V270" s="2">
        <f t="shared" si="33"/>
        <v>67213674</v>
      </c>
      <c r="W270" s="2">
        <f t="shared" si="20"/>
        <v>436261</v>
      </c>
      <c r="X270" s="2">
        <f t="shared" si="6"/>
        <v>13739</v>
      </c>
      <c r="Y270" s="2">
        <f t="shared" si="40"/>
        <v>39992085.092765681</v>
      </c>
      <c r="Z270" s="2" t="str">
        <f t="shared" si="8"/>
        <v>MEEP</v>
      </c>
      <c r="AA270" s="2">
        <f>IF(Z270="HERE",Y270,AA269+Graph!$G$1*1000)</f>
        <v>66399050.092765681</v>
      </c>
      <c r="AB270" s="2">
        <f t="shared" si="21"/>
        <v>420000</v>
      </c>
      <c r="AC270" s="2">
        <f t="shared" si="41"/>
        <v>38420448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49924022.399999999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26"/>
        <v>436261</v>
      </c>
      <c r="H271" s="2">
        <f t="shared" si="42"/>
        <v>104295859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1076086.624263376</v>
      </c>
      <c r="Q271" s="21">
        <f t="shared" si="44"/>
        <v>450000</v>
      </c>
      <c r="R271" s="2">
        <f t="shared" si="43"/>
        <v>107655759.09276569</v>
      </c>
      <c r="S271" s="2">
        <f t="shared" si="17"/>
        <v>436261</v>
      </c>
      <c r="T271" s="2">
        <f t="shared" si="18"/>
        <v>13739</v>
      </c>
      <c r="U271" s="2">
        <f t="shared" si="19"/>
        <v>450000</v>
      </c>
      <c r="V271" s="2">
        <f t="shared" si="33"/>
        <v>67649935</v>
      </c>
      <c r="W271" s="2">
        <f t="shared" si="20"/>
        <v>436261</v>
      </c>
      <c r="X271" s="2">
        <f t="shared" si="6"/>
        <v>13739</v>
      </c>
      <c r="Y271" s="2">
        <f t="shared" si="40"/>
        <v>40005824.092765681</v>
      </c>
      <c r="Z271" s="2" t="str">
        <f t="shared" si="8"/>
        <v>MEEP</v>
      </c>
      <c r="AA271" s="2">
        <f>IF(Z271="HERE",Y271,AA270+Graph!$G$1*1000)</f>
        <v>66819050.092765681</v>
      </c>
      <c r="AB271" s="2">
        <f t="shared" si="21"/>
        <v>420000</v>
      </c>
      <c r="AC271" s="2">
        <f t="shared" si="41"/>
        <v>38420448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49945022.399999999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26"/>
        <v>436261</v>
      </c>
      <c r="H272" s="2">
        <f t="shared" si="42"/>
        <v>104732120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1079280.9834383428</v>
      </c>
      <c r="Q272" s="21">
        <f t="shared" si="44"/>
        <v>450000</v>
      </c>
      <c r="R272" s="2">
        <f t="shared" si="43"/>
        <v>108105759.09276569</v>
      </c>
      <c r="S272" s="2">
        <f t="shared" si="17"/>
        <v>436261</v>
      </c>
      <c r="T272" s="2">
        <f t="shared" si="18"/>
        <v>13739</v>
      </c>
      <c r="U272" s="2">
        <f t="shared" si="19"/>
        <v>450000</v>
      </c>
      <c r="V272" s="2">
        <f t="shared" si="33"/>
        <v>68086196</v>
      </c>
      <c r="W272" s="2">
        <f t="shared" si="20"/>
        <v>436261</v>
      </c>
      <c r="X272" s="2">
        <f t="shared" si="6"/>
        <v>13739</v>
      </c>
      <c r="Y272" s="2">
        <f t="shared" si="40"/>
        <v>40019563.092765681</v>
      </c>
      <c r="Z272" s="2" t="str">
        <f t="shared" si="8"/>
        <v>MEEP</v>
      </c>
      <c r="AA272" s="2">
        <f>IF(Z272="HERE",Y272,AA271+Graph!$G$1*1000)</f>
        <v>67239050.092765689</v>
      </c>
      <c r="AB272" s="2">
        <f t="shared" si="21"/>
        <v>420000.00000000745</v>
      </c>
      <c r="AC272" s="2">
        <f t="shared" si="41"/>
        <v>38420448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49966022.399999999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26"/>
        <v>436261</v>
      </c>
      <c r="H273" s="2">
        <f t="shared" si="42"/>
        <v>105168381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1082475.3426133096</v>
      </c>
      <c r="Q273" s="21">
        <f t="shared" si="44"/>
        <v>450000</v>
      </c>
      <c r="R273" s="2">
        <f t="shared" si="43"/>
        <v>108555759.09276569</v>
      </c>
      <c r="S273" s="2">
        <f t="shared" si="17"/>
        <v>436261</v>
      </c>
      <c r="T273" s="2">
        <f t="shared" si="18"/>
        <v>13739</v>
      </c>
      <c r="U273" s="2">
        <f t="shared" si="19"/>
        <v>450000</v>
      </c>
      <c r="V273" s="2">
        <f t="shared" si="33"/>
        <v>68522457</v>
      </c>
      <c r="W273" s="2">
        <f t="shared" si="20"/>
        <v>436261</v>
      </c>
      <c r="X273" s="2">
        <f t="shared" si="6"/>
        <v>13739</v>
      </c>
      <c r="Y273" s="2">
        <f t="shared" si="40"/>
        <v>40033302.092765681</v>
      </c>
      <c r="Z273" s="2" t="str">
        <f t="shared" si="8"/>
        <v>MEEP</v>
      </c>
      <c r="AA273" s="2">
        <f>IF(Z273="HERE",Y273,AA272+Graph!$G$1*1000)</f>
        <v>67659050.092765689</v>
      </c>
      <c r="AB273" s="2">
        <f t="shared" si="21"/>
        <v>420000</v>
      </c>
      <c r="AC273" s="2">
        <f t="shared" si="41"/>
        <v>38420448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49987022.399999999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26"/>
        <v>436261</v>
      </c>
      <c r="H274" s="2">
        <f t="shared" si="42"/>
        <v>105604642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1085669.7017882764</v>
      </c>
      <c r="Q274" s="21">
        <f t="shared" si="44"/>
        <v>450000</v>
      </c>
      <c r="R274" s="2">
        <f t="shared" si="43"/>
        <v>109005759.09276569</v>
      </c>
      <c r="S274" s="2">
        <f t="shared" si="17"/>
        <v>436261</v>
      </c>
      <c r="T274" s="2">
        <f t="shared" si="18"/>
        <v>13739</v>
      </c>
      <c r="U274" s="2">
        <f t="shared" si="19"/>
        <v>450000</v>
      </c>
      <c r="V274" s="2">
        <f t="shared" si="33"/>
        <v>68958718</v>
      </c>
      <c r="W274" s="2">
        <f t="shared" si="20"/>
        <v>436261</v>
      </c>
      <c r="X274" s="2">
        <f t="shared" si="6"/>
        <v>13739</v>
      </c>
      <c r="Y274" s="2">
        <f t="shared" si="40"/>
        <v>40047041.092765681</v>
      </c>
      <c r="Z274" s="2" t="str">
        <f t="shared" si="8"/>
        <v>MEEP</v>
      </c>
      <c r="AA274" s="2">
        <f>IF(Z274="HERE",Y274,AA273+Graph!$G$1*1000)</f>
        <v>68079050.092765689</v>
      </c>
      <c r="AB274" s="2">
        <f t="shared" si="21"/>
        <v>420000</v>
      </c>
      <c r="AC274" s="2">
        <f t="shared" si="41"/>
        <v>38420448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50008022.399999999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26"/>
        <v>436261</v>
      </c>
      <c r="H275" s="2">
        <f t="shared" si="42"/>
        <v>106040903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1088864.0609632134</v>
      </c>
      <c r="Q275" s="21">
        <f t="shared" si="44"/>
        <v>450000</v>
      </c>
      <c r="R275" s="2">
        <f t="shared" si="43"/>
        <v>109455759.09276569</v>
      </c>
      <c r="S275" s="2">
        <f t="shared" si="17"/>
        <v>436261</v>
      </c>
      <c r="T275" s="2">
        <f t="shared" si="18"/>
        <v>13739</v>
      </c>
      <c r="U275" s="2">
        <f t="shared" si="19"/>
        <v>450000</v>
      </c>
      <c r="V275" s="2">
        <f t="shared" si="33"/>
        <v>69394979</v>
      </c>
      <c r="W275" s="2">
        <f t="shared" si="20"/>
        <v>436261</v>
      </c>
      <c r="X275" s="2">
        <f t="shared" si="6"/>
        <v>13739</v>
      </c>
      <c r="Y275" s="2">
        <f t="shared" si="40"/>
        <v>40060780.092765681</v>
      </c>
      <c r="Z275" s="2" t="str">
        <f t="shared" si="8"/>
        <v>MEEP</v>
      </c>
      <c r="AA275" s="2">
        <f>IF(Z275="HERE",Y275,AA274+Graph!$G$1*1000)</f>
        <v>68499050.092765689</v>
      </c>
      <c r="AB275" s="2">
        <f t="shared" si="21"/>
        <v>420000</v>
      </c>
      <c r="AC275" s="2">
        <f t="shared" si="41"/>
        <v>38420448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50029022.399999999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26"/>
        <v>436261</v>
      </c>
      <c r="H276" s="2">
        <f t="shared" si="42"/>
        <v>106477164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1092058.4201381803</v>
      </c>
      <c r="Q276" s="21">
        <f t="shared" si="44"/>
        <v>450000</v>
      </c>
      <c r="R276" s="2">
        <f t="shared" si="43"/>
        <v>109905759.09276569</v>
      </c>
      <c r="S276" s="2">
        <f t="shared" si="17"/>
        <v>436261</v>
      </c>
      <c r="T276" s="2">
        <f t="shared" si="18"/>
        <v>13739</v>
      </c>
      <c r="U276" s="2">
        <f t="shared" si="19"/>
        <v>450000</v>
      </c>
      <c r="V276" s="2">
        <f t="shared" si="33"/>
        <v>69831240</v>
      </c>
      <c r="W276" s="2">
        <f t="shared" si="20"/>
        <v>436261</v>
      </c>
      <c r="X276" s="2">
        <f t="shared" si="6"/>
        <v>13739</v>
      </c>
      <c r="Y276" s="2">
        <f t="shared" si="40"/>
        <v>40074519.092765681</v>
      </c>
      <c r="Z276" s="2" t="str">
        <f t="shared" si="8"/>
        <v>MEEP</v>
      </c>
      <c r="AA276" s="2">
        <f>IF(Z276="HERE",Y276,AA275+Graph!$G$1*1000)</f>
        <v>68919050.092765689</v>
      </c>
      <c r="AB276" s="2">
        <f t="shared" si="21"/>
        <v>420000</v>
      </c>
      <c r="AC276" s="2">
        <f t="shared" si="41"/>
        <v>38420448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50050022.399999999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26"/>
        <v>436261</v>
      </c>
      <c r="H277" s="2">
        <f t="shared" si="42"/>
        <v>106913425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1095252.7793131471</v>
      </c>
      <c r="Q277" s="21">
        <f t="shared" si="44"/>
        <v>450000</v>
      </c>
      <c r="R277" s="2">
        <f t="shared" si="43"/>
        <v>110355759.09276569</v>
      </c>
      <c r="S277" s="2">
        <f t="shared" si="17"/>
        <v>436261</v>
      </c>
      <c r="T277" s="2">
        <f t="shared" si="18"/>
        <v>13739</v>
      </c>
      <c r="U277" s="2">
        <f t="shared" si="19"/>
        <v>450000</v>
      </c>
      <c r="V277" s="2">
        <f t="shared" si="33"/>
        <v>70267501</v>
      </c>
      <c r="W277" s="2">
        <f t="shared" si="20"/>
        <v>436261</v>
      </c>
      <c r="X277" s="2">
        <f t="shared" si="6"/>
        <v>13739</v>
      </c>
      <c r="Y277" s="2">
        <f t="shared" si="40"/>
        <v>40088258.092765681</v>
      </c>
      <c r="Z277" s="2" t="str">
        <f t="shared" si="8"/>
        <v>MEEP</v>
      </c>
      <c r="AA277" s="2">
        <f>IF(Z277="HERE",Y277,AA276+Graph!$G$1*1000)</f>
        <v>69339050.092765689</v>
      </c>
      <c r="AB277" s="2">
        <f t="shared" si="21"/>
        <v>420000</v>
      </c>
      <c r="AC277" s="2">
        <f t="shared" si="41"/>
        <v>38420448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50071022.399999999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26"/>
        <v>436261</v>
      </c>
      <c r="H278" s="2">
        <f t="shared" si="42"/>
        <v>107349686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1098447.1384881139</v>
      </c>
      <c r="Q278" s="21">
        <f t="shared" si="44"/>
        <v>450000</v>
      </c>
      <c r="R278" s="2">
        <f t="shared" si="43"/>
        <v>110805759.09276569</v>
      </c>
      <c r="S278" s="2">
        <f t="shared" si="17"/>
        <v>436261</v>
      </c>
      <c r="T278" s="2">
        <f t="shared" si="18"/>
        <v>13739</v>
      </c>
      <c r="U278" s="2">
        <f t="shared" si="19"/>
        <v>450000</v>
      </c>
      <c r="V278" s="2">
        <f t="shared" si="33"/>
        <v>70703762</v>
      </c>
      <c r="W278" s="2">
        <f t="shared" si="20"/>
        <v>436261</v>
      </c>
      <c r="X278" s="2">
        <f t="shared" si="6"/>
        <v>13739</v>
      </c>
      <c r="Y278" s="2">
        <f t="shared" si="40"/>
        <v>40101997.092765681</v>
      </c>
      <c r="Z278" s="2" t="str">
        <f t="shared" si="8"/>
        <v>MEEP</v>
      </c>
      <c r="AA278" s="2">
        <f>IF(Z278="HERE",Y278,AA277+Graph!$G$1*1000)</f>
        <v>69759050.092765689</v>
      </c>
      <c r="AB278" s="2">
        <f t="shared" si="21"/>
        <v>420000</v>
      </c>
      <c r="AC278" s="2">
        <f t="shared" si="41"/>
        <v>38420448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50092022.399999999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26"/>
        <v>436261</v>
      </c>
      <c r="H279" s="2">
        <f t="shared" si="42"/>
        <v>107785947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1101641.4976630807</v>
      </c>
      <c r="Q279" s="21">
        <f t="shared" si="44"/>
        <v>450000</v>
      </c>
      <c r="R279" s="2">
        <f t="shared" si="43"/>
        <v>111255759.09276569</v>
      </c>
      <c r="S279" s="2">
        <f t="shared" si="17"/>
        <v>436261</v>
      </c>
      <c r="T279" s="2">
        <f t="shared" si="18"/>
        <v>13739</v>
      </c>
      <c r="U279" s="2">
        <f t="shared" si="19"/>
        <v>450000</v>
      </c>
      <c r="V279" s="2">
        <f t="shared" si="33"/>
        <v>71140023</v>
      </c>
      <c r="W279" s="2">
        <f t="shared" si="20"/>
        <v>436261</v>
      </c>
      <c r="X279" s="2">
        <f t="shared" si="6"/>
        <v>13739</v>
      </c>
      <c r="Y279" s="2">
        <f t="shared" si="40"/>
        <v>40115736.092765681</v>
      </c>
      <c r="Z279" s="2" t="str">
        <f t="shared" si="8"/>
        <v>MEEP</v>
      </c>
      <c r="AA279" s="2">
        <f>IF(Z279="HERE",Y279,AA278+Graph!$G$1*1000)</f>
        <v>70179050.092765689</v>
      </c>
      <c r="AB279" s="2">
        <f t="shared" si="21"/>
        <v>420000</v>
      </c>
      <c r="AC279" s="2">
        <f t="shared" si="41"/>
        <v>38420448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50113022.399999999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26"/>
        <v>436261</v>
      </c>
      <c r="H280" s="2">
        <f t="shared" si="42"/>
        <v>108222208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1104835.8568380475</v>
      </c>
      <c r="Q280" s="21">
        <f t="shared" si="44"/>
        <v>450000</v>
      </c>
      <c r="R280" s="2">
        <f t="shared" si="43"/>
        <v>111705759.09276569</v>
      </c>
      <c r="S280" s="2">
        <f t="shared" si="17"/>
        <v>436261</v>
      </c>
      <c r="T280" s="2">
        <f t="shared" si="18"/>
        <v>13739</v>
      </c>
      <c r="U280" s="2">
        <f t="shared" si="19"/>
        <v>450000</v>
      </c>
      <c r="V280" s="2">
        <f t="shared" si="33"/>
        <v>71576284</v>
      </c>
      <c r="W280" s="2">
        <f t="shared" si="20"/>
        <v>436261</v>
      </c>
      <c r="X280" s="2">
        <f t="shared" si="6"/>
        <v>13739</v>
      </c>
      <c r="Y280" s="2">
        <f t="shared" si="40"/>
        <v>40129475.092765681</v>
      </c>
      <c r="Z280" s="2" t="str">
        <f t="shared" si="8"/>
        <v>MEEP</v>
      </c>
      <c r="AA280" s="2">
        <f>IF(Z280="HERE",Y280,AA279+Graph!$G$1*1000)</f>
        <v>70599050.092765689</v>
      </c>
      <c r="AB280" s="2">
        <f t="shared" si="21"/>
        <v>420000</v>
      </c>
      <c r="AC280" s="2">
        <f t="shared" si="41"/>
        <v>38420448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50134022.399999999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26"/>
        <v>436261</v>
      </c>
      <c r="H281" s="2">
        <f t="shared" si="42"/>
        <v>108658469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1108030.2160130143</v>
      </c>
      <c r="Q281" s="21">
        <f t="shared" si="44"/>
        <v>450000</v>
      </c>
      <c r="R281" s="2">
        <f t="shared" si="43"/>
        <v>112155759.09276569</v>
      </c>
      <c r="S281" s="2">
        <f t="shared" si="17"/>
        <v>436261</v>
      </c>
      <c r="T281" s="2">
        <f t="shared" si="18"/>
        <v>13739</v>
      </c>
      <c r="U281" s="2">
        <f t="shared" si="19"/>
        <v>450000</v>
      </c>
      <c r="V281" s="2">
        <f t="shared" si="33"/>
        <v>72012545</v>
      </c>
      <c r="W281" s="2">
        <f t="shared" si="20"/>
        <v>436261</v>
      </c>
      <c r="X281" s="2">
        <f t="shared" si="6"/>
        <v>13739</v>
      </c>
      <c r="Y281" s="2">
        <f t="shared" si="40"/>
        <v>40143214.092765681</v>
      </c>
      <c r="Z281" s="2" t="str">
        <f t="shared" si="8"/>
        <v>MEEP</v>
      </c>
      <c r="AA281" s="2">
        <f>IF(Z281="HERE",Y281,AA280+Graph!$G$1*1000)</f>
        <v>71019050.092765689</v>
      </c>
      <c r="AB281" s="2">
        <f t="shared" si="21"/>
        <v>420000</v>
      </c>
      <c r="AC281" s="2">
        <f t="shared" si="41"/>
        <v>38420448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50155022.399999999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26"/>
        <v>436261</v>
      </c>
      <c r="H282" s="2">
        <f t="shared" si="42"/>
        <v>109094730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1111224.5751879811</v>
      </c>
      <c r="Q282" s="21">
        <f t="shared" si="44"/>
        <v>450000</v>
      </c>
      <c r="R282" s="2">
        <f t="shared" si="43"/>
        <v>112605759.09276569</v>
      </c>
      <c r="S282" s="2">
        <f t="shared" si="17"/>
        <v>436261</v>
      </c>
      <c r="T282" s="2">
        <f t="shared" si="18"/>
        <v>13739</v>
      </c>
      <c r="U282" s="2">
        <f t="shared" si="19"/>
        <v>450000</v>
      </c>
      <c r="V282" s="2">
        <f t="shared" si="33"/>
        <v>72448806</v>
      </c>
      <c r="W282" s="2">
        <f t="shared" si="20"/>
        <v>436261</v>
      </c>
      <c r="X282" s="2">
        <f t="shared" si="6"/>
        <v>13739</v>
      </c>
      <c r="Y282" s="2">
        <f t="shared" si="40"/>
        <v>40156953.092765681</v>
      </c>
      <c r="Z282" s="2" t="str">
        <f t="shared" si="8"/>
        <v>MEEP</v>
      </c>
      <c r="AA282" s="2">
        <f>IF(Z282="HERE",Y282,AA281+Graph!$G$1*1000)</f>
        <v>71439050.092765689</v>
      </c>
      <c r="AB282" s="2">
        <f t="shared" si="21"/>
        <v>420000</v>
      </c>
      <c r="AC282" s="2">
        <f t="shared" si="41"/>
        <v>38420448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26"/>
        <v>436261</v>
      </c>
      <c r="H283" s="2">
        <f t="shared" si="42"/>
        <v>109530991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1114418.9343629479</v>
      </c>
      <c r="Q283" s="21">
        <f t="shared" si="44"/>
        <v>450000</v>
      </c>
      <c r="R283" s="2">
        <f t="shared" si="43"/>
        <v>113055759.09276569</v>
      </c>
      <c r="S283" s="2">
        <f t="shared" si="17"/>
        <v>436261</v>
      </c>
      <c r="T283" s="2">
        <f t="shared" si="18"/>
        <v>13739</v>
      </c>
      <c r="U283" s="2">
        <f t="shared" si="19"/>
        <v>450000</v>
      </c>
      <c r="V283" s="2">
        <f t="shared" si="33"/>
        <v>72885067</v>
      </c>
      <c r="W283" s="2">
        <f t="shared" si="20"/>
        <v>436261</v>
      </c>
      <c r="X283" s="2">
        <f t="shared" si="6"/>
        <v>13739</v>
      </c>
      <c r="Y283" s="2">
        <f t="shared" si="40"/>
        <v>40170692.092765681</v>
      </c>
      <c r="Z283" s="2" t="str">
        <f t="shared" si="8"/>
        <v>MEEP</v>
      </c>
      <c r="AA283" s="2">
        <f>IF(Z283="HERE",Y283,AA282+Graph!$G$1*1000)</f>
        <v>71859050.092765689</v>
      </c>
      <c r="AB283" s="2">
        <f t="shared" si="21"/>
        <v>420000</v>
      </c>
      <c r="AC283" s="2">
        <f t="shared" si="41"/>
        <v>38420448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26"/>
        <v>436261</v>
      </c>
      <c r="H284" s="2">
        <f t="shared" si="42"/>
        <v>109967252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1117613.2935379148</v>
      </c>
      <c r="Q284" s="21">
        <f t="shared" si="44"/>
        <v>450000</v>
      </c>
      <c r="R284" s="2">
        <f t="shared" si="43"/>
        <v>113505759.09276569</v>
      </c>
      <c r="S284" s="2">
        <f t="shared" si="17"/>
        <v>436261</v>
      </c>
      <c r="T284" s="2">
        <f t="shared" si="18"/>
        <v>13739</v>
      </c>
      <c r="U284" s="2">
        <f t="shared" si="19"/>
        <v>450000</v>
      </c>
      <c r="V284" s="2">
        <f t="shared" si="33"/>
        <v>73321328</v>
      </c>
      <c r="W284" s="2">
        <f t="shared" si="20"/>
        <v>436261</v>
      </c>
      <c r="X284" s="2">
        <f t="shared" si="6"/>
        <v>13739</v>
      </c>
      <c r="Y284" s="2">
        <f t="shared" si="40"/>
        <v>40184431.092765681</v>
      </c>
      <c r="Z284" s="2" t="str">
        <f t="shared" si="8"/>
        <v>MEEP</v>
      </c>
      <c r="AA284" s="2">
        <f>IF(Z284="HERE",Y284,AA283+Graph!$G$1*1000)</f>
        <v>72279050.092765689</v>
      </c>
      <c r="AB284" s="2">
        <f t="shared" si="21"/>
        <v>420000</v>
      </c>
      <c r="AC284" s="2">
        <f t="shared" si="41"/>
        <v>38420448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26"/>
        <v>436261</v>
      </c>
      <c r="H285" s="2">
        <f t="shared" si="42"/>
        <v>110403513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1120807.6527128816</v>
      </c>
      <c r="Q285" s="21">
        <f t="shared" si="44"/>
        <v>450000</v>
      </c>
      <c r="R285" s="2">
        <f t="shared" si="43"/>
        <v>113955759.09276569</v>
      </c>
      <c r="S285" s="2">
        <f t="shared" si="17"/>
        <v>436261</v>
      </c>
      <c r="T285" s="2">
        <f t="shared" si="18"/>
        <v>13739</v>
      </c>
      <c r="U285" s="2">
        <f t="shared" si="19"/>
        <v>450000</v>
      </c>
      <c r="V285" s="2">
        <f t="shared" si="33"/>
        <v>73757589</v>
      </c>
      <c r="W285" s="2">
        <f t="shared" si="20"/>
        <v>436261</v>
      </c>
      <c r="X285" s="2">
        <f t="shared" si="6"/>
        <v>13739</v>
      </c>
      <c r="Y285" s="2">
        <f t="shared" si="40"/>
        <v>40198170.092765681</v>
      </c>
      <c r="Z285" s="2" t="str">
        <f t="shared" si="8"/>
        <v>MEEP</v>
      </c>
      <c r="AA285" s="2">
        <f>IF(Z285="HERE",Y285,AA284+Graph!$G$1*1000)</f>
        <v>72699050.092765689</v>
      </c>
      <c r="AB285" s="2">
        <f t="shared" si="21"/>
        <v>420000</v>
      </c>
      <c r="AC285" s="2">
        <f t="shared" si="41"/>
        <v>38420448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26"/>
        <v>436261</v>
      </c>
      <c r="H286" s="2">
        <f t="shared" si="42"/>
        <v>110839774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1124002.0118878484</v>
      </c>
      <c r="Q286" s="21">
        <f t="shared" si="44"/>
        <v>450000</v>
      </c>
      <c r="R286" s="2">
        <f t="shared" si="43"/>
        <v>114405759.09276569</v>
      </c>
      <c r="S286" s="2">
        <f t="shared" si="17"/>
        <v>436261</v>
      </c>
      <c r="T286" s="2">
        <f t="shared" si="18"/>
        <v>13739</v>
      </c>
      <c r="U286" s="2">
        <f t="shared" si="19"/>
        <v>450000</v>
      </c>
      <c r="V286" s="2">
        <f t="shared" si="33"/>
        <v>74193850</v>
      </c>
      <c r="W286" s="2">
        <f t="shared" si="20"/>
        <v>436261</v>
      </c>
      <c r="X286" s="2">
        <f t="shared" ref="X286:X385" si="47">SUM(U286-W286)</f>
        <v>13739</v>
      </c>
      <c r="Y286" s="2">
        <f t="shared" si="40"/>
        <v>40211909.092765681</v>
      </c>
      <c r="Z286" s="2" t="str">
        <f t="shared" ref="Z286:Z385" si="48">IF(V286&lt;Y286,"HERE","MEEP")</f>
        <v>MEEP</v>
      </c>
      <c r="AA286" s="2">
        <f>IF(Z286="HERE",Y286,AA285+Graph!$G$1*1000)</f>
        <v>73119050.092765689</v>
      </c>
      <c r="AB286" s="2">
        <f t="shared" si="21"/>
        <v>420000</v>
      </c>
      <c r="AC286" s="2">
        <f t="shared" si="41"/>
        <v>38420448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214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26"/>
        <v>436261</v>
      </c>
      <c r="H287" s="2">
        <f t="shared" si="42"/>
        <v>111276035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1127196.3710627854</v>
      </c>
      <c r="Q287" s="21">
        <f t="shared" si="44"/>
        <v>450000</v>
      </c>
      <c r="R287" s="2">
        <f t="shared" si="43"/>
        <v>114855759.09276569</v>
      </c>
      <c r="S287" s="2">
        <f t="shared" ref="S287:S385" si="54">SUM(H287-H286)</f>
        <v>436261</v>
      </c>
      <c r="T287" s="2">
        <f t="shared" ref="T287:T385" si="55">SUM(L287-L286)</f>
        <v>13739</v>
      </c>
      <c r="U287" s="2">
        <f t="shared" ref="U287:U385" si="56">SUM(R287-R286)</f>
        <v>450000</v>
      </c>
      <c r="V287" s="2">
        <f t="shared" si="33"/>
        <v>74630111</v>
      </c>
      <c r="W287" s="2">
        <f t="shared" ref="W287:W385" si="57">SUM(V287-V286)</f>
        <v>436261</v>
      </c>
      <c r="X287" s="2">
        <f t="shared" si="47"/>
        <v>13739</v>
      </c>
      <c r="Y287" s="2">
        <f t="shared" ref="Y287:Y350" si="58">IF(COUNT($C288)=0,IF(COUNT($C287)=1,C287,SUM(Y286+X287)),C287)</f>
        <v>40225648.092765681</v>
      </c>
      <c r="Z287" s="2" t="str">
        <f t="shared" si="48"/>
        <v>MEEP</v>
      </c>
      <c r="AA287" s="2">
        <f>IF(Z287="HERE",Y287,AA286+Graph!$G$1*1000)</f>
        <v>73539050.092765689</v>
      </c>
      <c r="AB287" s="2">
        <f t="shared" ref="AB287:AB385" si="59">SUM(AA287-AA286)</f>
        <v>420000</v>
      </c>
      <c r="AC287" s="2">
        <f t="shared" ref="AC287:AC350" si="60">IF(Z288="HERE",V287,AC286)</f>
        <v>38420448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215</v>
      </c>
      <c r="C288" s="7"/>
      <c r="D288" s="2" t="e">
        <f t="shared" si="51"/>
        <v>#N/A</v>
      </c>
      <c r="E288" s="2" t="e">
        <f t="shared" si="22"/>
        <v>#N/A</v>
      </c>
      <c r="F288" s="2">
        <v>1088483.6317821592</v>
      </c>
      <c r="G288" s="2">
        <f t="shared" si="26"/>
        <v>436261</v>
      </c>
      <c r="H288" s="2">
        <f t="shared" ref="H288:H351" si="61">IF(COUNT($C289)=0,IF(COUNT($C288)=1,C288,SUM(H287+G288)),C288)</f>
        <v>111712296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1130390.7302377522</v>
      </c>
      <c r="Q288" s="21">
        <f t="shared" si="44"/>
        <v>450000</v>
      </c>
      <c r="R288" s="2">
        <f t="shared" ref="R288:R351" si="62">IF(COUNT($C289)=0,IF(COUNT($C288)=1,M288,SUM(R287+Q288)),M288)</f>
        <v>115305759.09276569</v>
      </c>
      <c r="S288" s="2">
        <f t="shared" si="54"/>
        <v>436261</v>
      </c>
      <c r="T288" s="2">
        <f t="shared" si="55"/>
        <v>13739</v>
      </c>
      <c r="U288" s="2">
        <f t="shared" si="56"/>
        <v>450000</v>
      </c>
      <c r="V288" s="2">
        <f t="shared" si="33"/>
        <v>75066372</v>
      </c>
      <c r="W288" s="2">
        <f t="shared" si="57"/>
        <v>436261</v>
      </c>
      <c r="X288" s="2">
        <f t="shared" si="47"/>
        <v>13739</v>
      </c>
      <c r="Y288" s="2">
        <f t="shared" si="58"/>
        <v>40239387.092765681</v>
      </c>
      <c r="Z288" s="2" t="str">
        <f t="shared" si="48"/>
        <v>MEEP</v>
      </c>
      <c r="AA288" s="2">
        <f>IF(Z288="HERE",Y288,AA287+Graph!$G$1*1000)</f>
        <v>73959050.092765689</v>
      </c>
      <c r="AB288" s="2">
        <f t="shared" si="59"/>
        <v>420000</v>
      </c>
      <c r="AC288" s="2">
        <f t="shared" si="60"/>
        <v>38420448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216</v>
      </c>
      <c r="C289" s="7"/>
      <c r="D289" s="2" t="e">
        <f t="shared" si="51"/>
        <v>#N/A</v>
      </c>
      <c r="E289" s="2" t="e">
        <f t="shared" si="22"/>
        <v>#N/A</v>
      </c>
      <c r="F289" s="2">
        <v>1091517.656980291</v>
      </c>
      <c r="G289" s="2">
        <f t="shared" si="26"/>
        <v>436261</v>
      </c>
      <c r="H289" s="2">
        <f t="shared" si="61"/>
        <v>112148557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1133585.089412719</v>
      </c>
      <c r="Q289" s="21">
        <f t="shared" si="44"/>
        <v>450000</v>
      </c>
      <c r="R289" s="2">
        <f t="shared" si="62"/>
        <v>115755759.09276569</v>
      </c>
      <c r="S289" s="2">
        <f t="shared" si="54"/>
        <v>436261</v>
      </c>
      <c r="T289" s="2">
        <f t="shared" si="55"/>
        <v>13739</v>
      </c>
      <c r="U289" s="2">
        <f t="shared" si="56"/>
        <v>450000</v>
      </c>
      <c r="V289" s="2">
        <f t="shared" si="33"/>
        <v>75502633</v>
      </c>
      <c r="W289" s="2">
        <f t="shared" si="57"/>
        <v>436261</v>
      </c>
      <c r="X289" s="2">
        <f t="shared" si="47"/>
        <v>13739</v>
      </c>
      <c r="Y289" s="2">
        <f t="shared" si="58"/>
        <v>40253126.092765681</v>
      </c>
      <c r="Z289" s="2" t="str">
        <f t="shared" si="48"/>
        <v>MEEP</v>
      </c>
      <c r="AA289" s="2">
        <f>IF(Z289="HERE",Y289,AA288+Graph!$G$1*1000)</f>
        <v>74379050.092765689</v>
      </c>
      <c r="AB289" s="2">
        <f t="shared" si="59"/>
        <v>420000</v>
      </c>
      <c r="AC289" s="2">
        <f t="shared" si="60"/>
        <v>38420448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217</v>
      </c>
      <c r="C290" s="7"/>
      <c r="D290" s="2" t="e">
        <f t="shared" si="51"/>
        <v>#N/A</v>
      </c>
      <c r="E290" s="2" t="e">
        <f t="shared" si="22"/>
        <v>#N/A</v>
      </c>
      <c r="F290" s="2">
        <v>1094551.6821784228</v>
      </c>
      <c r="G290" s="2">
        <f t="shared" si="26"/>
        <v>436261</v>
      </c>
      <c r="H290" s="2">
        <f t="shared" si="61"/>
        <v>112584818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1136779.4485876858</v>
      </c>
      <c r="Q290" s="21">
        <f t="shared" si="44"/>
        <v>450000</v>
      </c>
      <c r="R290" s="2">
        <f t="shared" si="62"/>
        <v>116205759.09276569</v>
      </c>
      <c r="S290" s="2">
        <f t="shared" si="54"/>
        <v>436261</v>
      </c>
      <c r="T290" s="2">
        <f t="shared" si="55"/>
        <v>13739</v>
      </c>
      <c r="U290" s="2">
        <f t="shared" si="56"/>
        <v>450000</v>
      </c>
      <c r="V290" s="2">
        <f t="shared" si="33"/>
        <v>75938894</v>
      </c>
      <c r="W290" s="2">
        <f t="shared" si="57"/>
        <v>436261</v>
      </c>
      <c r="X290" s="2">
        <f t="shared" si="47"/>
        <v>13739</v>
      </c>
      <c r="Y290" s="2">
        <f t="shared" si="58"/>
        <v>40266865.092765681</v>
      </c>
      <c r="Z290" s="2" t="str">
        <f t="shared" si="48"/>
        <v>MEEP</v>
      </c>
      <c r="AA290" s="2">
        <f>IF(Z290="HERE",Y290,AA289+Graph!$G$1*1000)</f>
        <v>74799050.092765689</v>
      </c>
      <c r="AB290" s="2">
        <f t="shared" si="59"/>
        <v>420000</v>
      </c>
      <c r="AC290" s="2">
        <f t="shared" si="60"/>
        <v>38420448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218</v>
      </c>
      <c r="C291" s="7"/>
      <c r="D291" s="2" t="e">
        <f t="shared" si="51"/>
        <v>#N/A</v>
      </c>
      <c r="E291" s="2" t="e">
        <f t="shared" si="22"/>
        <v>#N/A</v>
      </c>
      <c r="F291" s="2">
        <v>1097585.7073765546</v>
      </c>
      <c r="G291" s="2">
        <f t="shared" si="26"/>
        <v>436261</v>
      </c>
      <c r="H291" s="2">
        <f t="shared" si="61"/>
        <v>113021079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1139973.8077626526</v>
      </c>
      <c r="Q291" s="21">
        <f t="shared" si="44"/>
        <v>450000</v>
      </c>
      <c r="R291" s="2">
        <f t="shared" si="62"/>
        <v>116655759.09276569</v>
      </c>
      <c r="S291" s="2">
        <f t="shared" si="54"/>
        <v>436261</v>
      </c>
      <c r="T291" s="2">
        <f t="shared" si="55"/>
        <v>13739</v>
      </c>
      <c r="U291" s="2">
        <f t="shared" si="56"/>
        <v>450000</v>
      </c>
      <c r="V291" s="2">
        <f t="shared" si="33"/>
        <v>76375155</v>
      </c>
      <c r="W291" s="2">
        <f t="shared" si="57"/>
        <v>436261</v>
      </c>
      <c r="X291" s="2">
        <f t="shared" si="47"/>
        <v>13739</v>
      </c>
      <c r="Y291" s="2">
        <f t="shared" si="58"/>
        <v>40280604.092765681</v>
      </c>
      <c r="Z291" s="2" t="str">
        <f t="shared" si="48"/>
        <v>MEEP</v>
      </c>
      <c r="AA291" s="2">
        <f>IF(Z291="HERE",Y291,AA290+Graph!$G$1*1000)</f>
        <v>75219050.092765689</v>
      </c>
      <c r="AB291" s="2">
        <f t="shared" si="59"/>
        <v>420000</v>
      </c>
      <c r="AC291" s="2">
        <f t="shared" si="60"/>
        <v>38420448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219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1100619.7325746864</v>
      </c>
      <c r="G292" s="2">
        <f t="shared" ref="G292:G385" si="64">IF(F292&gt;$AK$31*1000,$AK$31*1000,F292)</f>
        <v>436261</v>
      </c>
      <c r="H292" s="2">
        <f t="shared" si="61"/>
        <v>113457340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1143168.1669376194</v>
      </c>
      <c r="Q292" s="21">
        <f t="shared" si="44"/>
        <v>450000</v>
      </c>
      <c r="R292" s="2">
        <f t="shared" si="62"/>
        <v>117105759.09276569</v>
      </c>
      <c r="S292" s="2">
        <f t="shared" si="54"/>
        <v>436261</v>
      </c>
      <c r="T292" s="2">
        <f t="shared" si="55"/>
        <v>13739</v>
      </c>
      <c r="U292" s="2">
        <f t="shared" si="56"/>
        <v>450000</v>
      </c>
      <c r="V292" s="2">
        <f t="shared" si="33"/>
        <v>76811416</v>
      </c>
      <c r="W292" s="2">
        <f t="shared" si="57"/>
        <v>436261</v>
      </c>
      <c r="X292" s="2">
        <f t="shared" si="47"/>
        <v>13739</v>
      </c>
      <c r="Y292" s="2">
        <f t="shared" si="58"/>
        <v>40294343.092765681</v>
      </c>
      <c r="Z292" s="2" t="str">
        <f t="shared" si="48"/>
        <v>MEEP</v>
      </c>
      <c r="AA292" s="2">
        <f>IF(Z292="HERE",Y292,AA291+Graph!$G$1*1000)</f>
        <v>75639050.092765689</v>
      </c>
      <c r="AB292" s="2">
        <f t="shared" si="59"/>
        <v>420000</v>
      </c>
      <c r="AC292" s="2">
        <f t="shared" si="60"/>
        <v>38420448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220</v>
      </c>
      <c r="C293" s="7"/>
      <c r="D293" s="2" t="e">
        <f t="shared" si="51"/>
        <v>#N/A</v>
      </c>
      <c r="E293" s="2" t="e">
        <f t="shared" si="63"/>
        <v>#N/A</v>
      </c>
      <c r="F293" s="2">
        <v>1103653.7577728182</v>
      </c>
      <c r="G293" s="2">
        <f t="shared" si="64"/>
        <v>436261</v>
      </c>
      <c r="H293" s="2">
        <f t="shared" si="61"/>
        <v>113893601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1146362.5261125863</v>
      </c>
      <c r="Q293" s="21">
        <f t="shared" si="44"/>
        <v>450000</v>
      </c>
      <c r="R293" s="2">
        <f t="shared" si="62"/>
        <v>117555759.09276569</v>
      </c>
      <c r="S293" s="2">
        <f t="shared" si="54"/>
        <v>436261</v>
      </c>
      <c r="T293" s="2">
        <f t="shared" si="55"/>
        <v>13739</v>
      </c>
      <c r="U293" s="2">
        <f t="shared" si="56"/>
        <v>450000</v>
      </c>
      <c r="V293" s="2">
        <f t="shared" si="33"/>
        <v>77247677</v>
      </c>
      <c r="W293" s="2">
        <f t="shared" si="57"/>
        <v>436261</v>
      </c>
      <c r="X293" s="2">
        <f t="shared" si="47"/>
        <v>13739</v>
      </c>
      <c r="Y293" s="2">
        <f t="shared" si="58"/>
        <v>40308082.092765681</v>
      </c>
      <c r="Z293" s="2" t="str">
        <f t="shared" si="48"/>
        <v>MEEP</v>
      </c>
      <c r="AA293" s="2">
        <f>IF(Z293="HERE",Y293,AA292+Graph!$G$1*1000)</f>
        <v>76059050.092765689</v>
      </c>
      <c r="AB293" s="2">
        <f t="shared" si="59"/>
        <v>420000</v>
      </c>
      <c r="AC293" s="2">
        <f t="shared" si="60"/>
        <v>38420448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221</v>
      </c>
      <c r="C294" s="7"/>
      <c r="D294" s="2" t="e">
        <f t="shared" si="51"/>
        <v>#N/A</v>
      </c>
      <c r="E294" s="2" t="e">
        <f t="shared" si="63"/>
        <v>#N/A</v>
      </c>
      <c r="F294" s="2">
        <v>1106687.78297095</v>
      </c>
      <c r="G294" s="2">
        <f t="shared" si="64"/>
        <v>436261</v>
      </c>
      <c r="H294" s="2">
        <f t="shared" si="61"/>
        <v>114329862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1149556.8852875531</v>
      </c>
      <c r="Q294" s="21">
        <f t="shared" ref="Q294:Q357" si="67">IF(P294&gt;450000,450000,P294)</f>
        <v>450000</v>
      </c>
      <c r="R294" s="2">
        <f t="shared" si="62"/>
        <v>118005759.09276569</v>
      </c>
      <c r="S294" s="2">
        <f t="shared" si="54"/>
        <v>436261</v>
      </c>
      <c r="T294" s="2">
        <f t="shared" si="55"/>
        <v>13739</v>
      </c>
      <c r="U294" s="2">
        <f t="shared" si="56"/>
        <v>450000</v>
      </c>
      <c r="V294" s="2">
        <f t="shared" si="33"/>
        <v>77683938</v>
      </c>
      <c r="W294" s="2">
        <f t="shared" si="57"/>
        <v>436261</v>
      </c>
      <c r="X294" s="2">
        <f t="shared" si="47"/>
        <v>13739</v>
      </c>
      <c r="Y294" s="2">
        <f t="shared" si="58"/>
        <v>40321821.092765681</v>
      </c>
      <c r="Z294" s="2" t="str">
        <f t="shared" si="48"/>
        <v>MEEP</v>
      </c>
      <c r="AA294" s="2">
        <f>IF(Z294="HERE",Y294,AA293+Graph!$G$1*1000)</f>
        <v>76479050.092765689</v>
      </c>
      <c r="AB294" s="2">
        <f t="shared" si="59"/>
        <v>420000</v>
      </c>
      <c r="AC294" s="2">
        <f t="shared" si="60"/>
        <v>38420448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222</v>
      </c>
      <c r="C295" s="7"/>
      <c r="D295" s="2" t="e">
        <f t="shared" si="51"/>
        <v>#N/A</v>
      </c>
      <c r="E295" s="2" t="e">
        <f t="shared" si="63"/>
        <v>#N/A</v>
      </c>
      <c r="F295" s="2">
        <v>1109721.8081690818</v>
      </c>
      <c r="G295" s="2">
        <f t="shared" si="64"/>
        <v>436261</v>
      </c>
      <c r="H295" s="2">
        <f t="shared" si="61"/>
        <v>114766123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1152751.2444625199</v>
      </c>
      <c r="Q295" s="21">
        <f t="shared" si="67"/>
        <v>450000</v>
      </c>
      <c r="R295" s="2">
        <f t="shared" si="62"/>
        <v>118455759.09276569</v>
      </c>
      <c r="S295" s="2">
        <f t="shared" si="54"/>
        <v>436261</v>
      </c>
      <c r="T295" s="2">
        <f t="shared" si="55"/>
        <v>13739</v>
      </c>
      <c r="U295" s="2">
        <f t="shared" si="56"/>
        <v>450000</v>
      </c>
      <c r="V295" s="2">
        <f t="shared" si="33"/>
        <v>78120199</v>
      </c>
      <c r="W295" s="2">
        <f t="shared" si="57"/>
        <v>436261</v>
      </c>
      <c r="X295" s="2">
        <f t="shared" si="47"/>
        <v>13739</v>
      </c>
      <c r="Y295" s="2">
        <f t="shared" si="58"/>
        <v>40335560.092765681</v>
      </c>
      <c r="Z295" s="2" t="str">
        <f t="shared" si="48"/>
        <v>MEEP</v>
      </c>
      <c r="AA295" s="2">
        <f>IF(Z295="HERE",Y295,AA294+Graph!$G$1*1000)</f>
        <v>76899050.092765689</v>
      </c>
      <c r="AB295" s="2">
        <f t="shared" si="59"/>
        <v>420000</v>
      </c>
      <c r="AC295" s="2">
        <f t="shared" si="60"/>
        <v>38420448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223</v>
      </c>
      <c r="C296" s="7"/>
      <c r="D296" s="2" t="e">
        <f t="shared" si="51"/>
        <v>#N/A</v>
      </c>
      <c r="E296" s="2" t="e">
        <f t="shared" si="63"/>
        <v>#N/A</v>
      </c>
      <c r="F296" s="2">
        <v>1112755.8333672136</v>
      </c>
      <c r="G296" s="2">
        <f t="shared" si="64"/>
        <v>436261</v>
      </c>
      <c r="H296" s="2">
        <f t="shared" si="61"/>
        <v>115202384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1155945.6036374867</v>
      </c>
      <c r="Q296" s="21">
        <f t="shared" si="67"/>
        <v>450000</v>
      </c>
      <c r="R296" s="2">
        <f t="shared" si="62"/>
        <v>118905759.09276569</v>
      </c>
      <c r="S296" s="2">
        <f t="shared" si="54"/>
        <v>436261</v>
      </c>
      <c r="T296" s="2">
        <f t="shared" si="55"/>
        <v>13739</v>
      </c>
      <c r="U296" s="2">
        <f t="shared" si="56"/>
        <v>450000</v>
      </c>
      <c r="V296" s="2">
        <f t="shared" si="33"/>
        <v>78556460</v>
      </c>
      <c r="W296" s="2">
        <f t="shared" si="57"/>
        <v>436261</v>
      </c>
      <c r="X296" s="2">
        <f t="shared" si="47"/>
        <v>13739</v>
      </c>
      <c r="Y296" s="2">
        <f t="shared" si="58"/>
        <v>40349299.092765681</v>
      </c>
      <c r="Z296" s="2" t="str">
        <f t="shared" si="48"/>
        <v>MEEP</v>
      </c>
      <c r="AA296" s="2">
        <f>IF(Z296="HERE",Y296,AA295+Graph!$G$1*1000)</f>
        <v>77319050.092765689</v>
      </c>
      <c r="AB296" s="2">
        <f t="shared" si="59"/>
        <v>420000</v>
      </c>
      <c r="AC296" s="2">
        <f t="shared" si="60"/>
        <v>38420448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224</v>
      </c>
      <c r="C297" s="7"/>
      <c r="D297" s="2" t="e">
        <f t="shared" si="51"/>
        <v>#N/A</v>
      </c>
      <c r="E297" s="2" t="e">
        <f t="shared" si="63"/>
        <v>#N/A</v>
      </c>
      <c r="F297" s="2">
        <v>1115789.8585653454</v>
      </c>
      <c r="G297" s="2">
        <f t="shared" si="64"/>
        <v>436261</v>
      </c>
      <c r="H297" s="2">
        <f t="shared" si="61"/>
        <v>115638645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1159139.9628124535</v>
      </c>
      <c r="Q297" s="21">
        <f t="shared" si="67"/>
        <v>450000</v>
      </c>
      <c r="R297" s="2">
        <f t="shared" si="62"/>
        <v>119355759.09276569</v>
      </c>
      <c r="S297" s="2">
        <f t="shared" si="54"/>
        <v>436261</v>
      </c>
      <c r="T297" s="2">
        <f t="shared" si="55"/>
        <v>13739</v>
      </c>
      <c r="U297" s="2">
        <f t="shared" si="56"/>
        <v>450000</v>
      </c>
      <c r="V297" s="2">
        <f t="shared" si="33"/>
        <v>78992721</v>
      </c>
      <c r="W297" s="2">
        <f t="shared" si="57"/>
        <v>436261</v>
      </c>
      <c r="X297" s="2">
        <f t="shared" si="47"/>
        <v>13739</v>
      </c>
      <c r="Y297" s="2">
        <f t="shared" si="58"/>
        <v>40363038.092765681</v>
      </c>
      <c r="Z297" s="2" t="str">
        <f t="shared" si="48"/>
        <v>MEEP</v>
      </c>
      <c r="AA297" s="2">
        <f>IF(Z297="HERE",Y297,AA296+Graph!$G$1*1000)</f>
        <v>77739050.092765689</v>
      </c>
      <c r="AB297" s="2">
        <f t="shared" si="59"/>
        <v>420000</v>
      </c>
      <c r="AC297" s="2">
        <f t="shared" si="60"/>
        <v>38420448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225</v>
      </c>
      <c r="C298" s="7"/>
      <c r="D298" s="2" t="e">
        <f t="shared" si="51"/>
        <v>#N/A</v>
      </c>
      <c r="E298" s="2" t="e">
        <f t="shared" si="63"/>
        <v>#N/A</v>
      </c>
      <c r="F298" s="2">
        <v>1118823.8837634772</v>
      </c>
      <c r="G298" s="2">
        <f t="shared" si="64"/>
        <v>436261</v>
      </c>
      <c r="H298" s="2">
        <f t="shared" si="61"/>
        <v>116074906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1162334.3219874203</v>
      </c>
      <c r="Q298" s="21">
        <f t="shared" si="67"/>
        <v>450000</v>
      </c>
      <c r="R298" s="2">
        <f t="shared" si="62"/>
        <v>119805759.09276569</v>
      </c>
      <c r="S298" s="2">
        <f t="shared" si="54"/>
        <v>436261</v>
      </c>
      <c r="T298" s="2">
        <f t="shared" si="55"/>
        <v>13739</v>
      </c>
      <c r="U298" s="2">
        <f t="shared" si="56"/>
        <v>450000</v>
      </c>
      <c r="V298" s="2">
        <f t="shared" si="33"/>
        <v>79428982</v>
      </c>
      <c r="W298" s="2">
        <f t="shared" si="57"/>
        <v>436261</v>
      </c>
      <c r="X298" s="2">
        <f t="shared" si="47"/>
        <v>13739</v>
      </c>
      <c r="Y298" s="2">
        <f t="shared" si="58"/>
        <v>40376777.092765681</v>
      </c>
      <c r="Z298" s="2" t="str">
        <f t="shared" si="48"/>
        <v>MEEP</v>
      </c>
      <c r="AA298" s="2">
        <f>IF(Z298="HERE",Y298,AA297+Graph!$G$1*1000)</f>
        <v>78159050.092765689</v>
      </c>
      <c r="AB298" s="2">
        <f t="shared" si="59"/>
        <v>420000</v>
      </c>
      <c r="AC298" s="2">
        <f t="shared" si="60"/>
        <v>38420448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226</v>
      </c>
      <c r="C299" s="7"/>
      <c r="D299" s="2" t="e">
        <f t="shared" si="51"/>
        <v>#N/A</v>
      </c>
      <c r="E299" s="2" t="e">
        <f t="shared" si="63"/>
        <v>#N/A</v>
      </c>
      <c r="F299" s="2">
        <v>1121857.908961609</v>
      </c>
      <c r="G299" s="2">
        <f t="shared" si="64"/>
        <v>436261</v>
      </c>
      <c r="H299" s="2">
        <f t="shared" si="61"/>
        <v>116511167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1165528.6811623871</v>
      </c>
      <c r="Q299" s="21">
        <f t="shared" si="67"/>
        <v>450000</v>
      </c>
      <c r="R299" s="2">
        <f t="shared" si="62"/>
        <v>120255759.09276569</v>
      </c>
      <c r="S299" s="2">
        <f t="shared" si="54"/>
        <v>436261</v>
      </c>
      <c r="T299" s="2">
        <f t="shared" si="55"/>
        <v>13739</v>
      </c>
      <c r="U299" s="2">
        <f t="shared" si="56"/>
        <v>450000</v>
      </c>
      <c r="V299" s="2">
        <f t="shared" si="33"/>
        <v>79865243</v>
      </c>
      <c r="W299" s="2">
        <f t="shared" si="57"/>
        <v>436261</v>
      </c>
      <c r="X299" s="2">
        <f t="shared" si="47"/>
        <v>13739</v>
      </c>
      <c r="Y299" s="2">
        <f t="shared" si="58"/>
        <v>40390516.092765681</v>
      </c>
      <c r="Z299" s="2" t="str">
        <f t="shared" si="48"/>
        <v>MEEP</v>
      </c>
      <c r="AA299" s="2">
        <f>IF(Z299="HERE",Y299,AA298+Graph!$G$1*1000)</f>
        <v>78579050.092765689</v>
      </c>
      <c r="AB299" s="2">
        <f t="shared" si="59"/>
        <v>420000</v>
      </c>
      <c r="AC299" s="2">
        <f t="shared" si="60"/>
        <v>38420448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227</v>
      </c>
      <c r="C300" s="7"/>
      <c r="D300" s="2" t="e">
        <f t="shared" si="51"/>
        <v>#N/A</v>
      </c>
      <c r="E300" s="2" t="e">
        <f t="shared" si="63"/>
        <v>#N/A</v>
      </c>
      <c r="F300" s="2">
        <v>1124891.9341597408</v>
      </c>
      <c r="G300" s="2">
        <f t="shared" si="64"/>
        <v>436261</v>
      </c>
      <c r="H300" s="2">
        <f t="shared" si="61"/>
        <v>116947428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1168723.0403373241</v>
      </c>
      <c r="Q300" s="21">
        <f t="shared" si="67"/>
        <v>450000</v>
      </c>
      <c r="R300" s="2">
        <f t="shared" si="62"/>
        <v>120705759.09276569</v>
      </c>
      <c r="S300" s="2">
        <f t="shared" si="54"/>
        <v>436261</v>
      </c>
      <c r="T300" s="2">
        <f t="shared" si="55"/>
        <v>13739</v>
      </c>
      <c r="U300" s="2">
        <f t="shared" si="56"/>
        <v>450000</v>
      </c>
      <c r="V300" s="2">
        <f t="shared" si="33"/>
        <v>80301504</v>
      </c>
      <c r="W300" s="2">
        <f t="shared" si="57"/>
        <v>436261</v>
      </c>
      <c r="X300" s="2">
        <f t="shared" si="47"/>
        <v>13739</v>
      </c>
      <c r="Y300" s="2">
        <f t="shared" si="58"/>
        <v>40404255.092765681</v>
      </c>
      <c r="Z300" s="2" t="str">
        <f t="shared" si="48"/>
        <v>MEEP</v>
      </c>
      <c r="AA300" s="2">
        <f>IF(Z300="HERE",Y300,AA299+Graph!$G$1*1000)</f>
        <v>78999050.092765689</v>
      </c>
      <c r="AB300" s="2">
        <f t="shared" si="59"/>
        <v>420000</v>
      </c>
      <c r="AC300" s="2">
        <f t="shared" si="60"/>
        <v>38420448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228</v>
      </c>
      <c r="C301" s="7"/>
      <c r="D301" s="2" t="e">
        <f t="shared" si="51"/>
        <v>#N/A</v>
      </c>
      <c r="E301" s="2" t="e">
        <f t="shared" si="63"/>
        <v>#N/A</v>
      </c>
      <c r="F301" s="2">
        <v>1127925.9593578726</v>
      </c>
      <c r="G301" s="2">
        <f t="shared" si="64"/>
        <v>436261</v>
      </c>
      <c r="H301" s="2">
        <f t="shared" si="61"/>
        <v>117383689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1171917.399512291</v>
      </c>
      <c r="Q301" s="21">
        <f t="shared" si="67"/>
        <v>450000</v>
      </c>
      <c r="R301" s="2">
        <f t="shared" si="62"/>
        <v>121155759.09276569</v>
      </c>
      <c r="S301" s="2">
        <f t="shared" si="54"/>
        <v>436261</v>
      </c>
      <c r="T301" s="2">
        <f t="shared" si="55"/>
        <v>13739</v>
      </c>
      <c r="U301" s="2">
        <f t="shared" si="56"/>
        <v>450000</v>
      </c>
      <c r="V301" s="2">
        <f t="shared" si="33"/>
        <v>80737765</v>
      </c>
      <c r="W301" s="2">
        <f t="shared" si="57"/>
        <v>436261</v>
      </c>
      <c r="X301" s="2">
        <f t="shared" si="47"/>
        <v>13739</v>
      </c>
      <c r="Y301" s="2">
        <f t="shared" si="58"/>
        <v>40417994.092765681</v>
      </c>
      <c r="Z301" s="2" t="str">
        <f t="shared" si="48"/>
        <v>MEEP</v>
      </c>
      <c r="AA301" s="2">
        <f>IF(Z301="HERE",Y301,AA300+Graph!$G$1*1000)</f>
        <v>79419050.092765689</v>
      </c>
      <c r="AB301" s="2">
        <f t="shared" si="59"/>
        <v>420000</v>
      </c>
      <c r="AC301" s="2">
        <f t="shared" si="60"/>
        <v>38420448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229</v>
      </c>
      <c r="C302" s="7"/>
      <c r="D302" s="2" t="e">
        <f t="shared" si="51"/>
        <v>#N/A</v>
      </c>
      <c r="E302" s="2" t="e">
        <f t="shared" si="63"/>
        <v>#N/A</v>
      </c>
      <c r="F302" s="2">
        <v>1130959.9845560044</v>
      </c>
      <c r="G302" s="2">
        <f t="shared" si="64"/>
        <v>436261</v>
      </c>
      <c r="H302" s="2">
        <f t="shared" si="61"/>
        <v>117819950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1175111.7586872578</v>
      </c>
      <c r="Q302" s="21">
        <f t="shared" si="67"/>
        <v>450000</v>
      </c>
      <c r="R302" s="2">
        <f t="shared" si="62"/>
        <v>121605759.09276569</v>
      </c>
      <c r="S302" s="2">
        <f t="shared" si="54"/>
        <v>436261</v>
      </c>
      <c r="T302" s="2">
        <f t="shared" si="55"/>
        <v>13739</v>
      </c>
      <c r="U302" s="2">
        <f t="shared" si="56"/>
        <v>450000</v>
      </c>
      <c r="V302" s="2">
        <f t="shared" si="33"/>
        <v>81174026</v>
      </c>
      <c r="W302" s="2">
        <f t="shared" si="57"/>
        <v>436261</v>
      </c>
      <c r="X302" s="2">
        <f t="shared" si="47"/>
        <v>13739</v>
      </c>
      <c r="Y302" s="2">
        <f t="shared" si="58"/>
        <v>40431733.092765681</v>
      </c>
      <c r="Z302" s="2" t="str">
        <f t="shared" si="48"/>
        <v>MEEP</v>
      </c>
      <c r="AA302" s="2">
        <f>IF(Z302="HERE",Y302,AA301+Graph!$G$1*1000)</f>
        <v>79839050.092765689</v>
      </c>
      <c r="AB302" s="2">
        <f t="shared" si="59"/>
        <v>420000</v>
      </c>
      <c r="AC302" s="2">
        <f t="shared" si="60"/>
        <v>38420448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230</v>
      </c>
      <c r="C303" s="7"/>
      <c r="D303" s="2" t="e">
        <f t="shared" si="51"/>
        <v>#N/A</v>
      </c>
      <c r="E303" s="2" t="e">
        <f t="shared" si="63"/>
        <v>#N/A</v>
      </c>
      <c r="F303" s="2">
        <v>1133994.0097541362</v>
      </c>
      <c r="G303" s="2">
        <f t="shared" si="64"/>
        <v>436261</v>
      </c>
      <c r="H303" s="2">
        <f t="shared" si="61"/>
        <v>118256211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1178306.1178622246</v>
      </c>
      <c r="Q303" s="21">
        <f t="shared" si="67"/>
        <v>450000</v>
      </c>
      <c r="R303" s="2">
        <f t="shared" si="62"/>
        <v>122055759.09276569</v>
      </c>
      <c r="S303" s="2">
        <f t="shared" si="54"/>
        <v>436261</v>
      </c>
      <c r="T303" s="2">
        <f t="shared" si="55"/>
        <v>13739</v>
      </c>
      <c r="U303" s="2">
        <f t="shared" si="56"/>
        <v>450000</v>
      </c>
      <c r="V303" s="2">
        <f t="shared" si="33"/>
        <v>81610287</v>
      </c>
      <c r="W303" s="2">
        <f t="shared" si="57"/>
        <v>436261</v>
      </c>
      <c r="X303" s="2">
        <f t="shared" si="47"/>
        <v>13739</v>
      </c>
      <c r="Y303" s="2">
        <f t="shared" si="58"/>
        <v>40445472.092765681</v>
      </c>
      <c r="Z303" s="2" t="str">
        <f t="shared" si="48"/>
        <v>MEEP</v>
      </c>
      <c r="AA303" s="2">
        <f>IF(Z303="HERE",Y303,AA302+Graph!$G$1*1000)</f>
        <v>80259050.092765689</v>
      </c>
      <c r="AB303" s="2">
        <f t="shared" si="59"/>
        <v>420000</v>
      </c>
      <c r="AC303" s="2">
        <f t="shared" si="60"/>
        <v>38420448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231</v>
      </c>
      <c r="C304" s="7"/>
      <c r="D304" s="2" t="e">
        <f t="shared" si="51"/>
        <v>#N/A</v>
      </c>
      <c r="E304" s="2" t="e">
        <f t="shared" si="63"/>
        <v>#N/A</v>
      </c>
      <c r="F304" s="2">
        <v>1137028.034952268</v>
      </c>
      <c r="G304" s="2">
        <f t="shared" si="64"/>
        <v>436261</v>
      </c>
      <c r="H304" s="2">
        <f t="shared" si="61"/>
        <v>118692472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1181500.4770371914</v>
      </c>
      <c r="Q304" s="21">
        <f t="shared" si="67"/>
        <v>450000</v>
      </c>
      <c r="R304" s="2">
        <f t="shared" si="62"/>
        <v>122505759.09276569</v>
      </c>
      <c r="S304" s="2">
        <f t="shared" si="54"/>
        <v>436261</v>
      </c>
      <c r="T304" s="2">
        <f t="shared" si="55"/>
        <v>13739</v>
      </c>
      <c r="U304" s="2">
        <f t="shared" si="56"/>
        <v>450000</v>
      </c>
      <c r="V304" s="2">
        <f t="shared" si="33"/>
        <v>82046548</v>
      </c>
      <c r="W304" s="2">
        <f t="shared" si="57"/>
        <v>436261</v>
      </c>
      <c r="X304" s="2">
        <f t="shared" si="47"/>
        <v>13739</v>
      </c>
      <c r="Y304" s="2">
        <f t="shared" si="58"/>
        <v>40459211.092765681</v>
      </c>
      <c r="Z304" s="2" t="str">
        <f t="shared" si="48"/>
        <v>MEEP</v>
      </c>
      <c r="AA304" s="2">
        <f>IF(Z304="HERE",Y304,AA303+Graph!$G$1*1000)</f>
        <v>80679050.092765689</v>
      </c>
      <c r="AB304" s="2">
        <f t="shared" si="59"/>
        <v>420000</v>
      </c>
      <c r="AC304" s="2">
        <f t="shared" si="60"/>
        <v>38420448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232</v>
      </c>
      <c r="C305" s="7"/>
      <c r="D305" s="2" t="e">
        <f t="shared" si="51"/>
        <v>#N/A</v>
      </c>
      <c r="E305" s="2" t="e">
        <f t="shared" si="63"/>
        <v>#N/A</v>
      </c>
      <c r="F305" s="2">
        <v>1140062.0601503998</v>
      </c>
      <c r="G305" s="2">
        <f t="shared" si="64"/>
        <v>436261</v>
      </c>
      <c r="H305" s="2">
        <f t="shared" si="61"/>
        <v>119128733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1184694.8362121582</v>
      </c>
      <c r="Q305" s="21">
        <f t="shared" si="67"/>
        <v>450000</v>
      </c>
      <c r="R305" s="2">
        <f t="shared" si="62"/>
        <v>122955759.09276569</v>
      </c>
      <c r="S305" s="2">
        <f t="shared" si="54"/>
        <v>436261</v>
      </c>
      <c r="T305" s="2">
        <f t="shared" si="55"/>
        <v>13739</v>
      </c>
      <c r="U305" s="2">
        <f t="shared" si="56"/>
        <v>450000</v>
      </c>
      <c r="V305" s="2">
        <f t="shared" si="33"/>
        <v>82482809</v>
      </c>
      <c r="W305" s="2">
        <f t="shared" si="57"/>
        <v>436261</v>
      </c>
      <c r="X305" s="2">
        <f t="shared" si="47"/>
        <v>13739</v>
      </c>
      <c r="Y305" s="2">
        <f t="shared" si="58"/>
        <v>40472950.092765681</v>
      </c>
      <c r="Z305" s="2" t="str">
        <f t="shared" si="48"/>
        <v>MEEP</v>
      </c>
      <c r="AA305" s="2">
        <f>IF(Z305="HERE",Y305,AA304+Graph!$G$1*1000)</f>
        <v>81099050.092765689</v>
      </c>
      <c r="AB305" s="2">
        <f t="shared" si="59"/>
        <v>420000</v>
      </c>
      <c r="AC305" s="2">
        <f t="shared" si="60"/>
        <v>38420448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233</v>
      </c>
      <c r="C306" s="7"/>
      <c r="D306" s="2" t="e">
        <f t="shared" si="51"/>
        <v>#N/A</v>
      </c>
      <c r="E306" s="2" t="e">
        <f t="shared" si="63"/>
        <v>#N/A</v>
      </c>
      <c r="F306" s="2">
        <v>1143096.0853485018</v>
      </c>
      <c r="G306" s="2">
        <f t="shared" si="64"/>
        <v>436261</v>
      </c>
      <c r="H306" s="2">
        <f t="shared" si="61"/>
        <v>119564994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1187889.195387125</v>
      </c>
      <c r="Q306" s="21">
        <f t="shared" si="67"/>
        <v>450000</v>
      </c>
      <c r="R306" s="2">
        <f t="shared" si="62"/>
        <v>123405759.09276569</v>
      </c>
      <c r="S306" s="2">
        <f t="shared" si="54"/>
        <v>436261</v>
      </c>
      <c r="T306" s="2">
        <f t="shared" si="55"/>
        <v>13739</v>
      </c>
      <c r="U306" s="2">
        <f t="shared" si="56"/>
        <v>450000</v>
      </c>
      <c r="V306" s="2">
        <f t="shared" si="33"/>
        <v>82919070</v>
      </c>
      <c r="W306" s="2">
        <f t="shared" si="57"/>
        <v>436261</v>
      </c>
      <c r="X306" s="2">
        <f t="shared" si="47"/>
        <v>13739</v>
      </c>
      <c r="Y306" s="2">
        <f t="shared" si="58"/>
        <v>40486689.092765681</v>
      </c>
      <c r="Z306" s="2" t="str">
        <f t="shared" si="48"/>
        <v>MEEP</v>
      </c>
      <c r="AA306" s="2">
        <f>IF(Z306="HERE",Y306,AA305+Graph!$G$1*1000)</f>
        <v>81519050.092765689</v>
      </c>
      <c r="AB306" s="2">
        <f t="shared" si="59"/>
        <v>420000</v>
      </c>
      <c r="AC306" s="2">
        <f t="shared" si="60"/>
        <v>38420448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234</v>
      </c>
      <c r="C307" s="7"/>
      <c r="D307" s="2" t="e">
        <f t="shared" si="51"/>
        <v>#N/A</v>
      </c>
      <c r="E307" s="2" t="e">
        <f t="shared" si="63"/>
        <v>#N/A</v>
      </c>
      <c r="F307" s="2">
        <v>1146130.1105466336</v>
      </c>
      <c r="G307" s="2">
        <f t="shared" si="64"/>
        <v>436261</v>
      </c>
      <c r="H307" s="2">
        <f t="shared" si="61"/>
        <v>120001255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1191083.5545620918</v>
      </c>
      <c r="Q307" s="21">
        <f t="shared" si="67"/>
        <v>450000</v>
      </c>
      <c r="R307" s="2">
        <f t="shared" si="62"/>
        <v>123855759.09276569</v>
      </c>
      <c r="S307" s="2">
        <f t="shared" si="54"/>
        <v>436261</v>
      </c>
      <c r="T307" s="2">
        <f t="shared" si="55"/>
        <v>13739</v>
      </c>
      <c r="U307" s="2">
        <f t="shared" si="56"/>
        <v>450000</v>
      </c>
      <c r="V307" s="2">
        <f t="shared" si="33"/>
        <v>83355331</v>
      </c>
      <c r="W307" s="2">
        <f t="shared" si="57"/>
        <v>436261</v>
      </c>
      <c r="X307" s="2">
        <f t="shared" si="47"/>
        <v>13739</v>
      </c>
      <c r="Y307" s="2">
        <f t="shared" si="58"/>
        <v>40500428.092765681</v>
      </c>
      <c r="Z307" s="2" t="str">
        <f t="shared" si="48"/>
        <v>MEEP</v>
      </c>
      <c r="AA307" s="2">
        <f>IF(Z307="HERE",Y307,AA306+Graph!$G$1*1000)</f>
        <v>81939050.092765689</v>
      </c>
      <c r="AB307" s="2">
        <f t="shared" si="59"/>
        <v>420000</v>
      </c>
      <c r="AC307" s="2">
        <f t="shared" si="60"/>
        <v>38420448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235</v>
      </c>
      <c r="C308" s="7"/>
      <c r="D308" s="2" t="e">
        <f t="shared" si="51"/>
        <v>#N/A</v>
      </c>
      <c r="E308" s="2" t="e">
        <f t="shared" si="63"/>
        <v>#N/A</v>
      </c>
      <c r="F308" s="2">
        <v>1149164.1357447654</v>
      </c>
      <c r="G308" s="2">
        <f t="shared" si="64"/>
        <v>436261</v>
      </c>
      <c r="H308" s="2">
        <f t="shared" si="61"/>
        <v>120437516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1194277.9137370586</v>
      </c>
      <c r="Q308" s="21">
        <f t="shared" si="67"/>
        <v>450000</v>
      </c>
      <c r="R308" s="2">
        <f t="shared" si="62"/>
        <v>124305759.09276569</v>
      </c>
      <c r="S308" s="2">
        <f t="shared" si="54"/>
        <v>436261</v>
      </c>
      <c r="T308" s="2">
        <f t="shared" si="55"/>
        <v>13739</v>
      </c>
      <c r="U308" s="2">
        <f t="shared" si="56"/>
        <v>450000</v>
      </c>
      <c r="V308" s="2">
        <f t="shared" si="33"/>
        <v>83791592</v>
      </c>
      <c r="W308" s="2">
        <f t="shared" si="57"/>
        <v>436261</v>
      </c>
      <c r="X308" s="2">
        <f t="shared" si="47"/>
        <v>13739</v>
      </c>
      <c r="Y308" s="2">
        <f t="shared" si="58"/>
        <v>40514167.092765681</v>
      </c>
      <c r="Z308" s="2" t="str">
        <f t="shared" si="48"/>
        <v>MEEP</v>
      </c>
      <c r="AA308" s="2">
        <f>IF(Z308="HERE",Y308,AA307+Graph!$G$1*1000)</f>
        <v>82359050.092765689</v>
      </c>
      <c r="AB308" s="2">
        <f t="shared" si="59"/>
        <v>420000</v>
      </c>
      <c r="AC308" s="2">
        <f t="shared" si="60"/>
        <v>38420448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236</v>
      </c>
      <c r="C309" s="7"/>
      <c r="D309" s="2" t="e">
        <f t="shared" si="51"/>
        <v>#N/A</v>
      </c>
      <c r="E309" s="2" t="e">
        <f t="shared" si="63"/>
        <v>#N/A</v>
      </c>
      <c r="F309" s="2">
        <v>1152198.1609428972</v>
      </c>
      <c r="G309" s="2">
        <f t="shared" si="64"/>
        <v>436261</v>
      </c>
      <c r="H309" s="2">
        <f t="shared" si="61"/>
        <v>120873777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1197472.2729120255</v>
      </c>
      <c r="Q309" s="21">
        <f t="shared" si="67"/>
        <v>450000</v>
      </c>
      <c r="R309" s="2">
        <f t="shared" si="62"/>
        <v>124755759.09276569</v>
      </c>
      <c r="S309" s="2">
        <f t="shared" si="54"/>
        <v>436261</v>
      </c>
      <c r="T309" s="2">
        <f t="shared" si="55"/>
        <v>13739</v>
      </c>
      <c r="U309" s="2">
        <f t="shared" si="56"/>
        <v>450000</v>
      </c>
      <c r="V309" s="2">
        <f t="shared" si="33"/>
        <v>84227853</v>
      </c>
      <c r="W309" s="2">
        <f t="shared" si="57"/>
        <v>436261</v>
      </c>
      <c r="X309" s="2">
        <f t="shared" si="47"/>
        <v>13739</v>
      </c>
      <c r="Y309" s="2">
        <f t="shared" si="58"/>
        <v>40527906.092765681</v>
      </c>
      <c r="Z309" s="2" t="str">
        <f t="shared" si="48"/>
        <v>MEEP</v>
      </c>
      <c r="AA309" s="2">
        <f>IF(Z309="HERE",Y309,AA308+Graph!$G$1*1000)</f>
        <v>82779050.092765689</v>
      </c>
      <c r="AB309" s="2">
        <f t="shared" si="59"/>
        <v>420000</v>
      </c>
      <c r="AC309" s="2">
        <f t="shared" si="60"/>
        <v>38420448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237</v>
      </c>
      <c r="C310" s="7"/>
      <c r="D310" s="2" t="e">
        <f t="shared" si="51"/>
        <v>#N/A</v>
      </c>
      <c r="E310" s="2" t="e">
        <f t="shared" si="63"/>
        <v>#N/A</v>
      </c>
      <c r="F310" s="2">
        <v>1155232.186141029</v>
      </c>
      <c r="G310" s="2">
        <f t="shared" si="64"/>
        <v>436261</v>
      </c>
      <c r="H310" s="2">
        <f t="shared" si="61"/>
        <v>121310038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1200666.6320869923</v>
      </c>
      <c r="Q310" s="21">
        <f t="shared" si="67"/>
        <v>450000</v>
      </c>
      <c r="R310" s="2">
        <f t="shared" si="62"/>
        <v>125205759.09276569</v>
      </c>
      <c r="S310" s="2">
        <f t="shared" si="54"/>
        <v>436261</v>
      </c>
      <c r="T310" s="2">
        <f t="shared" si="55"/>
        <v>13739</v>
      </c>
      <c r="U310" s="2">
        <f t="shared" si="56"/>
        <v>450000</v>
      </c>
      <c r="V310" s="2">
        <f t="shared" si="33"/>
        <v>84664114</v>
      </c>
      <c r="W310" s="2">
        <f t="shared" si="57"/>
        <v>436261</v>
      </c>
      <c r="X310" s="2">
        <f t="shared" si="47"/>
        <v>13739</v>
      </c>
      <c r="Y310" s="2">
        <f t="shared" si="58"/>
        <v>40541645.092765681</v>
      </c>
      <c r="Z310" s="2" t="str">
        <f t="shared" si="48"/>
        <v>MEEP</v>
      </c>
      <c r="AA310" s="2">
        <f>IF(Z310="HERE",Y310,AA309+Graph!$G$1*1000)</f>
        <v>83199050.092765689</v>
      </c>
      <c r="AB310" s="2">
        <f t="shared" si="59"/>
        <v>420000</v>
      </c>
      <c r="AC310" s="2">
        <f t="shared" si="60"/>
        <v>38420448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238</v>
      </c>
      <c r="C311" s="7"/>
      <c r="D311" s="2" t="e">
        <f t="shared" si="51"/>
        <v>#N/A</v>
      </c>
      <c r="E311" s="2" t="e">
        <f t="shared" si="63"/>
        <v>#N/A</v>
      </c>
      <c r="F311" s="2">
        <v>1158266.2113391608</v>
      </c>
      <c r="G311" s="2">
        <f t="shared" si="64"/>
        <v>436261</v>
      </c>
      <c r="H311" s="2">
        <f t="shared" si="61"/>
        <v>121746299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1203860.9912619591</v>
      </c>
      <c r="Q311" s="21">
        <f t="shared" si="67"/>
        <v>450000</v>
      </c>
      <c r="R311" s="2">
        <f t="shared" si="62"/>
        <v>125655759.09276569</v>
      </c>
      <c r="S311" s="2">
        <f t="shared" si="54"/>
        <v>436261</v>
      </c>
      <c r="T311" s="2">
        <f t="shared" si="55"/>
        <v>13739</v>
      </c>
      <c r="U311" s="2">
        <f t="shared" si="56"/>
        <v>450000</v>
      </c>
      <c r="V311" s="2">
        <f t="shared" si="33"/>
        <v>85100375</v>
      </c>
      <c r="W311" s="2">
        <f t="shared" si="57"/>
        <v>436261</v>
      </c>
      <c r="X311" s="2">
        <f t="shared" si="47"/>
        <v>13739</v>
      </c>
      <c r="Y311" s="2">
        <f t="shared" si="58"/>
        <v>40555384.092765681</v>
      </c>
      <c r="Z311" s="2" t="str">
        <f t="shared" si="48"/>
        <v>MEEP</v>
      </c>
      <c r="AA311" s="2">
        <f>IF(Z311="HERE",Y311,AA310+Graph!$G$1*1000)</f>
        <v>83619050.092765689</v>
      </c>
      <c r="AB311" s="2">
        <f t="shared" si="59"/>
        <v>420000</v>
      </c>
      <c r="AC311" s="2">
        <f t="shared" si="60"/>
        <v>38420448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239</v>
      </c>
      <c r="C312" s="7"/>
      <c r="D312" s="2" t="e">
        <f t="shared" si="51"/>
        <v>#N/A</v>
      </c>
      <c r="E312" s="2" t="e">
        <f t="shared" si="63"/>
        <v>#N/A</v>
      </c>
      <c r="F312" s="2">
        <v>1161300.2365372926</v>
      </c>
      <c r="G312" s="2">
        <f t="shared" si="64"/>
        <v>436261</v>
      </c>
      <c r="H312" s="2">
        <f t="shared" si="61"/>
        <v>122182560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1207055.3504368961</v>
      </c>
      <c r="Q312" s="21">
        <f t="shared" si="67"/>
        <v>450000</v>
      </c>
      <c r="R312" s="2">
        <f t="shared" si="62"/>
        <v>126105759.09276569</v>
      </c>
      <c r="S312" s="2">
        <f t="shared" si="54"/>
        <v>436261</v>
      </c>
      <c r="T312" s="2">
        <f t="shared" si="55"/>
        <v>13739</v>
      </c>
      <c r="U312" s="2">
        <f t="shared" si="56"/>
        <v>450000</v>
      </c>
      <c r="V312" s="2">
        <f t="shared" si="33"/>
        <v>85536636</v>
      </c>
      <c r="W312" s="2">
        <f t="shared" si="57"/>
        <v>436261</v>
      </c>
      <c r="X312" s="2">
        <f t="shared" si="47"/>
        <v>13739</v>
      </c>
      <c r="Y312" s="2">
        <f t="shared" si="58"/>
        <v>40569123.092765681</v>
      </c>
      <c r="Z312" s="2" t="str">
        <f t="shared" si="48"/>
        <v>MEEP</v>
      </c>
      <c r="AA312" s="2">
        <f>IF(Z312="HERE",Y312,AA311+Graph!$G$1*1000)</f>
        <v>84039050.092765689</v>
      </c>
      <c r="AB312" s="2">
        <f t="shared" si="59"/>
        <v>420000</v>
      </c>
      <c r="AC312" s="2">
        <f t="shared" si="60"/>
        <v>38420448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240</v>
      </c>
      <c r="C313" s="7"/>
      <c r="D313" s="2" t="e">
        <f t="shared" si="51"/>
        <v>#N/A</v>
      </c>
      <c r="E313" s="2" t="e">
        <f t="shared" si="63"/>
        <v>#N/A</v>
      </c>
      <c r="F313" s="2">
        <v>1164334.2617354244</v>
      </c>
      <c r="G313" s="2">
        <f t="shared" si="64"/>
        <v>436261</v>
      </c>
      <c r="H313" s="2">
        <f t="shared" si="61"/>
        <v>122618821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1210249.7096118629</v>
      </c>
      <c r="Q313" s="21">
        <f t="shared" si="67"/>
        <v>450000</v>
      </c>
      <c r="R313" s="2">
        <f t="shared" si="62"/>
        <v>126555759.09276569</v>
      </c>
      <c r="S313" s="2">
        <f t="shared" si="54"/>
        <v>436261</v>
      </c>
      <c r="T313" s="2">
        <f t="shared" si="55"/>
        <v>13739</v>
      </c>
      <c r="U313" s="2">
        <f t="shared" si="56"/>
        <v>450000</v>
      </c>
      <c r="V313" s="2">
        <f t="shared" si="33"/>
        <v>85972897</v>
      </c>
      <c r="W313" s="2">
        <f t="shared" si="57"/>
        <v>436261</v>
      </c>
      <c r="X313" s="2">
        <f t="shared" si="47"/>
        <v>13739</v>
      </c>
      <c r="Y313" s="2">
        <f t="shared" si="58"/>
        <v>40582862.092765681</v>
      </c>
      <c r="Z313" s="2" t="str">
        <f t="shared" si="48"/>
        <v>MEEP</v>
      </c>
      <c r="AA313" s="2">
        <f>IF(Z313="HERE",Y313,AA312+Graph!$G$1*1000)</f>
        <v>84459050.092765689</v>
      </c>
      <c r="AB313" s="2">
        <f t="shared" si="59"/>
        <v>420000</v>
      </c>
      <c r="AC313" s="2">
        <f t="shared" si="60"/>
        <v>38420448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241</v>
      </c>
      <c r="C314" s="7"/>
      <c r="D314" s="2" t="e">
        <f t="shared" si="51"/>
        <v>#N/A</v>
      </c>
      <c r="E314" s="2" t="e">
        <f t="shared" si="63"/>
        <v>#N/A</v>
      </c>
      <c r="F314" s="2">
        <v>1167368.2869335562</v>
      </c>
      <c r="G314" s="2">
        <f t="shared" si="64"/>
        <v>436261</v>
      </c>
      <c r="H314" s="2">
        <f t="shared" si="61"/>
        <v>123055082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1213444.0687868297</v>
      </c>
      <c r="Q314" s="21">
        <f t="shared" si="67"/>
        <v>450000</v>
      </c>
      <c r="R314" s="2">
        <f t="shared" si="62"/>
        <v>127005759.09276569</v>
      </c>
      <c r="S314" s="2">
        <f t="shared" si="54"/>
        <v>436261</v>
      </c>
      <c r="T314" s="2">
        <f t="shared" si="55"/>
        <v>13739</v>
      </c>
      <c r="U314" s="2">
        <f t="shared" si="56"/>
        <v>450000</v>
      </c>
      <c r="V314" s="2">
        <f t="shared" si="33"/>
        <v>86409158</v>
      </c>
      <c r="W314" s="2">
        <f t="shared" si="57"/>
        <v>436261</v>
      </c>
      <c r="X314" s="2">
        <f t="shared" si="47"/>
        <v>13739</v>
      </c>
      <c r="Y314" s="2">
        <f t="shared" si="58"/>
        <v>40596601.092765681</v>
      </c>
      <c r="Z314" s="2" t="str">
        <f t="shared" si="48"/>
        <v>MEEP</v>
      </c>
      <c r="AA314" s="2">
        <f>IF(Z314="HERE",Y314,AA313+Graph!$G$1*1000)</f>
        <v>84879050.092765689</v>
      </c>
      <c r="AB314" s="2">
        <f t="shared" si="59"/>
        <v>420000</v>
      </c>
      <c r="AC314" s="2">
        <f t="shared" si="60"/>
        <v>38420448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242</v>
      </c>
      <c r="C315" s="7"/>
      <c r="D315" s="2" t="e">
        <f t="shared" si="51"/>
        <v>#N/A</v>
      </c>
      <c r="E315" s="2" t="e">
        <f t="shared" si="63"/>
        <v>#N/A</v>
      </c>
      <c r="F315" s="2">
        <v>1170402.312131688</v>
      </c>
      <c r="G315" s="2">
        <f t="shared" si="64"/>
        <v>436261</v>
      </c>
      <c r="H315" s="2">
        <f t="shared" si="61"/>
        <v>123491343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1216638.4279617965</v>
      </c>
      <c r="Q315" s="21">
        <f t="shared" si="67"/>
        <v>450000</v>
      </c>
      <c r="R315" s="2">
        <f t="shared" si="62"/>
        <v>127455759.09276569</v>
      </c>
      <c r="S315" s="2">
        <f t="shared" si="54"/>
        <v>436261</v>
      </c>
      <c r="T315" s="2">
        <f t="shared" si="55"/>
        <v>13739</v>
      </c>
      <c r="U315" s="2">
        <f t="shared" si="56"/>
        <v>450000</v>
      </c>
      <c r="V315" s="2">
        <f t="shared" si="33"/>
        <v>86845419</v>
      </c>
      <c r="W315" s="2">
        <f t="shared" si="57"/>
        <v>436261</v>
      </c>
      <c r="X315" s="2">
        <f t="shared" si="47"/>
        <v>13739</v>
      </c>
      <c r="Y315" s="2">
        <f t="shared" si="58"/>
        <v>40610340.092765681</v>
      </c>
      <c r="Z315" s="2" t="str">
        <f t="shared" si="48"/>
        <v>MEEP</v>
      </c>
      <c r="AA315" s="2">
        <f>IF(Z315="HERE",Y315,AA314+Graph!$G$1*1000)</f>
        <v>85299050.092765689</v>
      </c>
      <c r="AB315" s="2">
        <f t="shared" si="59"/>
        <v>420000</v>
      </c>
      <c r="AC315" s="2">
        <f t="shared" si="60"/>
        <v>38420448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243</v>
      </c>
      <c r="C316" s="7"/>
      <c r="D316" s="2" t="e">
        <f t="shared" si="51"/>
        <v>#N/A</v>
      </c>
      <c r="E316" s="2" t="e">
        <f t="shared" si="63"/>
        <v>#N/A</v>
      </c>
      <c r="F316" s="2">
        <v>1173436.3373298198</v>
      </c>
      <c r="G316" s="2">
        <f t="shared" si="64"/>
        <v>436261</v>
      </c>
      <c r="H316" s="2">
        <f t="shared" si="61"/>
        <v>123927604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1219832.7871367633</v>
      </c>
      <c r="Q316" s="21">
        <f t="shared" si="67"/>
        <v>450000</v>
      </c>
      <c r="R316" s="2">
        <f t="shared" si="62"/>
        <v>127905759.09276569</v>
      </c>
      <c r="S316" s="2">
        <f t="shared" si="54"/>
        <v>436261</v>
      </c>
      <c r="T316" s="2">
        <f t="shared" si="55"/>
        <v>13739</v>
      </c>
      <c r="U316" s="2">
        <f t="shared" si="56"/>
        <v>450000</v>
      </c>
      <c r="V316" s="2">
        <f t="shared" si="33"/>
        <v>87281680</v>
      </c>
      <c r="W316" s="2">
        <f t="shared" si="57"/>
        <v>436261</v>
      </c>
      <c r="X316" s="2">
        <f t="shared" si="47"/>
        <v>13739</v>
      </c>
      <c r="Y316" s="2">
        <f t="shared" si="58"/>
        <v>40624079.092765681</v>
      </c>
      <c r="Z316" s="2" t="str">
        <f t="shared" si="48"/>
        <v>MEEP</v>
      </c>
      <c r="AA316" s="2">
        <f>IF(Z316="HERE",Y316,AA315+Graph!$G$1*1000)</f>
        <v>85719050.092765689</v>
      </c>
      <c r="AB316" s="2">
        <f t="shared" si="59"/>
        <v>420000</v>
      </c>
      <c r="AC316" s="2">
        <f t="shared" si="60"/>
        <v>38420448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244</v>
      </c>
      <c r="C317" s="7"/>
      <c r="D317" s="2" t="e">
        <f t="shared" si="51"/>
        <v>#N/A</v>
      </c>
      <c r="E317" s="2" t="e">
        <f t="shared" si="63"/>
        <v>#N/A</v>
      </c>
      <c r="F317" s="2">
        <v>1176470.3625279516</v>
      </c>
      <c r="G317" s="2">
        <f t="shared" si="64"/>
        <v>436261</v>
      </c>
      <c r="H317" s="2">
        <f t="shared" si="61"/>
        <v>124363865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1223027.1463117301</v>
      </c>
      <c r="Q317" s="21">
        <f t="shared" si="67"/>
        <v>450000</v>
      </c>
      <c r="R317" s="2">
        <f t="shared" si="62"/>
        <v>128355759.09276569</v>
      </c>
      <c r="S317" s="2">
        <f t="shared" si="54"/>
        <v>436261</v>
      </c>
      <c r="T317" s="2">
        <f t="shared" si="55"/>
        <v>13739</v>
      </c>
      <c r="U317" s="2">
        <f t="shared" si="56"/>
        <v>450000</v>
      </c>
      <c r="V317" s="2">
        <f t="shared" si="33"/>
        <v>87717941</v>
      </c>
      <c r="W317" s="2">
        <f t="shared" si="57"/>
        <v>436261</v>
      </c>
      <c r="X317" s="2">
        <f t="shared" si="47"/>
        <v>13739</v>
      </c>
      <c r="Y317" s="2">
        <f t="shared" si="58"/>
        <v>40637818.092765681</v>
      </c>
      <c r="Z317" s="2" t="str">
        <f t="shared" si="48"/>
        <v>MEEP</v>
      </c>
      <c r="AA317" s="2">
        <f>IF(Z317="HERE",Y317,AA316+Graph!$G$1*1000)</f>
        <v>86139050.092765689</v>
      </c>
      <c r="AB317" s="2">
        <f t="shared" si="59"/>
        <v>420000</v>
      </c>
      <c r="AC317" s="2">
        <f t="shared" si="60"/>
        <v>38420448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245</v>
      </c>
      <c r="C318" s="7"/>
      <c r="D318" s="2" t="e">
        <f t="shared" si="51"/>
        <v>#N/A</v>
      </c>
      <c r="E318" s="2" t="e">
        <f t="shared" si="63"/>
        <v>#N/A</v>
      </c>
      <c r="F318" s="2">
        <v>1179504.3877260834</v>
      </c>
      <c r="G318" s="2">
        <f t="shared" si="64"/>
        <v>436261</v>
      </c>
      <c r="H318" s="2">
        <f t="shared" si="61"/>
        <v>124800126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1226221.505486697</v>
      </c>
      <c r="Q318" s="21">
        <f t="shared" si="67"/>
        <v>450000</v>
      </c>
      <c r="R318" s="2">
        <f t="shared" si="62"/>
        <v>128805759.09276569</v>
      </c>
      <c r="S318" s="2">
        <f t="shared" si="54"/>
        <v>436261</v>
      </c>
      <c r="T318" s="2">
        <f t="shared" si="55"/>
        <v>13739</v>
      </c>
      <c r="U318" s="2">
        <f t="shared" si="56"/>
        <v>450000</v>
      </c>
      <c r="V318" s="2">
        <f t="shared" si="33"/>
        <v>88154202</v>
      </c>
      <c r="W318" s="2">
        <f t="shared" si="57"/>
        <v>436261</v>
      </c>
      <c r="X318" s="2">
        <f t="shared" si="47"/>
        <v>13739</v>
      </c>
      <c r="Y318" s="2">
        <f t="shared" si="58"/>
        <v>40651557.092765681</v>
      </c>
      <c r="Z318" s="2" t="str">
        <f t="shared" si="48"/>
        <v>MEEP</v>
      </c>
      <c r="AA318" s="2">
        <f>IF(Z318="HERE",Y318,AA317+Graph!$G$1*1000)</f>
        <v>86559050.092765689</v>
      </c>
      <c r="AB318" s="2">
        <f t="shared" si="59"/>
        <v>420000</v>
      </c>
      <c r="AC318" s="2">
        <f t="shared" si="60"/>
        <v>38420448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246</v>
      </c>
      <c r="C319" s="7"/>
      <c r="D319" s="2" t="e">
        <f t="shared" si="51"/>
        <v>#N/A</v>
      </c>
      <c r="E319" s="2" t="e">
        <f t="shared" si="63"/>
        <v>#N/A</v>
      </c>
      <c r="F319" s="2">
        <v>1182538.4129242152</v>
      </c>
      <c r="G319" s="2">
        <f t="shared" si="64"/>
        <v>436261</v>
      </c>
      <c r="H319" s="2">
        <f t="shared" si="61"/>
        <v>125236387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1229415.8646616638</v>
      </c>
      <c r="Q319" s="21">
        <f t="shared" si="67"/>
        <v>450000</v>
      </c>
      <c r="R319" s="2">
        <f t="shared" si="62"/>
        <v>129255759.09276569</v>
      </c>
      <c r="S319" s="2">
        <f t="shared" si="54"/>
        <v>436261</v>
      </c>
      <c r="T319" s="2">
        <f t="shared" si="55"/>
        <v>13739</v>
      </c>
      <c r="U319" s="2">
        <f t="shared" si="56"/>
        <v>450000</v>
      </c>
      <c r="V319" s="2">
        <f t="shared" si="33"/>
        <v>88590463</v>
      </c>
      <c r="W319" s="2">
        <f t="shared" si="57"/>
        <v>436261</v>
      </c>
      <c r="X319" s="2">
        <f t="shared" si="47"/>
        <v>13739</v>
      </c>
      <c r="Y319" s="2">
        <f t="shared" si="58"/>
        <v>40665296.092765681</v>
      </c>
      <c r="Z319" s="2" t="str">
        <f t="shared" si="48"/>
        <v>MEEP</v>
      </c>
      <c r="AA319" s="2">
        <f>IF(Z319="HERE",Y319,AA318+Graph!$G$1*1000)</f>
        <v>86979050.092765689</v>
      </c>
      <c r="AB319" s="2">
        <f t="shared" si="59"/>
        <v>420000</v>
      </c>
      <c r="AC319" s="2">
        <f t="shared" si="60"/>
        <v>38420448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247</v>
      </c>
      <c r="C320" s="7"/>
      <c r="D320" s="2" t="e">
        <f t="shared" si="51"/>
        <v>#N/A</v>
      </c>
      <c r="E320" s="2" t="e">
        <f t="shared" si="63"/>
        <v>#N/A</v>
      </c>
      <c r="F320" s="2">
        <v>1185572.438122347</v>
      </c>
      <c r="G320" s="2">
        <f t="shared" si="64"/>
        <v>436261</v>
      </c>
      <c r="H320" s="2">
        <f t="shared" si="61"/>
        <v>125672648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1232610.2238366306</v>
      </c>
      <c r="Q320" s="21">
        <f t="shared" si="67"/>
        <v>450000</v>
      </c>
      <c r="R320" s="2">
        <f t="shared" si="62"/>
        <v>129705759.09276569</v>
      </c>
      <c r="S320" s="2">
        <f t="shared" si="54"/>
        <v>436261</v>
      </c>
      <c r="T320" s="2">
        <f t="shared" si="55"/>
        <v>13739</v>
      </c>
      <c r="U320" s="2">
        <f t="shared" si="56"/>
        <v>450000</v>
      </c>
      <c r="V320" s="2">
        <f t="shared" si="33"/>
        <v>89026724</v>
      </c>
      <c r="W320" s="2">
        <f t="shared" si="57"/>
        <v>436261</v>
      </c>
      <c r="X320" s="2">
        <f t="shared" si="47"/>
        <v>13739</v>
      </c>
      <c r="Y320" s="2">
        <f t="shared" si="58"/>
        <v>40679035.092765681</v>
      </c>
      <c r="Z320" s="2" t="str">
        <f t="shared" si="48"/>
        <v>MEEP</v>
      </c>
      <c r="AA320" s="2">
        <f>IF(Z320="HERE",Y320,AA319+Graph!$G$1*1000)</f>
        <v>87399050.092765689</v>
      </c>
      <c r="AB320" s="2">
        <f t="shared" si="59"/>
        <v>420000</v>
      </c>
      <c r="AC320" s="2">
        <f t="shared" si="60"/>
        <v>38420448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248</v>
      </c>
      <c r="C321" s="7"/>
      <c r="D321" s="2" t="e">
        <f t="shared" si="51"/>
        <v>#N/A</v>
      </c>
      <c r="E321" s="2" t="e">
        <f t="shared" si="63"/>
        <v>#N/A</v>
      </c>
      <c r="F321" s="2">
        <v>1188606.4633204788</v>
      </c>
      <c r="G321" s="2">
        <f t="shared" si="64"/>
        <v>436261</v>
      </c>
      <c r="H321" s="2">
        <f t="shared" si="61"/>
        <v>126108909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1235804.5830115974</v>
      </c>
      <c r="Q321" s="21">
        <f t="shared" si="67"/>
        <v>450000</v>
      </c>
      <c r="R321" s="2">
        <f t="shared" si="62"/>
        <v>130155759.09276569</v>
      </c>
      <c r="S321" s="2">
        <f t="shared" si="54"/>
        <v>436261</v>
      </c>
      <c r="T321" s="2">
        <f t="shared" si="55"/>
        <v>13739</v>
      </c>
      <c r="U321" s="2">
        <f t="shared" si="56"/>
        <v>450000</v>
      </c>
      <c r="V321" s="2">
        <f t="shared" si="33"/>
        <v>89462985</v>
      </c>
      <c r="W321" s="2">
        <f t="shared" si="57"/>
        <v>436261</v>
      </c>
      <c r="X321" s="2">
        <f t="shared" si="47"/>
        <v>13739</v>
      </c>
      <c r="Y321" s="2">
        <f t="shared" si="58"/>
        <v>40692774.092765681</v>
      </c>
      <c r="Z321" s="2" t="str">
        <f t="shared" si="48"/>
        <v>MEEP</v>
      </c>
      <c r="AA321" s="2">
        <f>IF(Z321="HERE",Y321,AA320+Graph!$G$1*1000)</f>
        <v>87819050.092765689</v>
      </c>
      <c r="AB321" s="2">
        <f t="shared" si="59"/>
        <v>420000</v>
      </c>
      <c r="AC321" s="2">
        <f t="shared" si="60"/>
        <v>38420448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249</v>
      </c>
      <c r="C322" s="7"/>
      <c r="D322" s="2" t="e">
        <f t="shared" si="51"/>
        <v>#N/A</v>
      </c>
      <c r="E322" s="2" t="e">
        <f t="shared" si="63"/>
        <v>#N/A</v>
      </c>
      <c r="F322" s="2">
        <v>1191640.4885186106</v>
      </c>
      <c r="G322" s="2">
        <f t="shared" si="64"/>
        <v>436261</v>
      </c>
      <c r="H322" s="2">
        <f t="shared" si="61"/>
        <v>126545170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1238998.9421865642</v>
      </c>
      <c r="Q322" s="21">
        <f t="shared" si="67"/>
        <v>450000</v>
      </c>
      <c r="R322" s="2">
        <f t="shared" si="62"/>
        <v>130605759.09276569</v>
      </c>
      <c r="S322" s="2">
        <f t="shared" si="54"/>
        <v>436261</v>
      </c>
      <c r="T322" s="2">
        <f t="shared" si="55"/>
        <v>13739</v>
      </c>
      <c r="U322" s="2">
        <f t="shared" si="56"/>
        <v>450000</v>
      </c>
      <c r="V322" s="2">
        <f t="shared" si="33"/>
        <v>89899246</v>
      </c>
      <c r="W322" s="2">
        <f t="shared" si="57"/>
        <v>436261</v>
      </c>
      <c r="X322" s="2">
        <f t="shared" si="47"/>
        <v>13739</v>
      </c>
      <c r="Y322" s="2">
        <f t="shared" si="58"/>
        <v>40706513.092765681</v>
      </c>
      <c r="Z322" s="2" t="str">
        <f t="shared" si="48"/>
        <v>MEEP</v>
      </c>
      <c r="AA322" s="2">
        <f>IF(Z322="HERE",Y322,AA321+Graph!$G$1*1000)</f>
        <v>88239050.092765689</v>
      </c>
      <c r="AB322" s="2">
        <f t="shared" si="59"/>
        <v>420000</v>
      </c>
      <c r="AC322" s="2">
        <f t="shared" si="60"/>
        <v>38420448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250</v>
      </c>
      <c r="C323" s="7"/>
      <c r="D323" s="2" t="e">
        <f t="shared" si="51"/>
        <v>#N/A</v>
      </c>
      <c r="E323" s="2" t="e">
        <f t="shared" si="63"/>
        <v>#N/A</v>
      </c>
      <c r="F323" s="2">
        <v>1194674.5137167424</v>
      </c>
      <c r="G323" s="2">
        <f t="shared" si="64"/>
        <v>436261</v>
      </c>
      <c r="H323" s="2">
        <f t="shared" si="61"/>
        <v>126981431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1242193.301361531</v>
      </c>
      <c r="Q323" s="21">
        <f t="shared" si="67"/>
        <v>450000</v>
      </c>
      <c r="R323" s="2">
        <f t="shared" si="62"/>
        <v>131055759.09276569</v>
      </c>
      <c r="S323" s="2">
        <f t="shared" si="54"/>
        <v>436261</v>
      </c>
      <c r="T323" s="2">
        <f t="shared" si="55"/>
        <v>13739</v>
      </c>
      <c r="U323" s="2">
        <f t="shared" si="56"/>
        <v>450000</v>
      </c>
      <c r="V323" s="2">
        <f t="shared" si="33"/>
        <v>90335507</v>
      </c>
      <c r="W323" s="2">
        <f t="shared" si="57"/>
        <v>436261</v>
      </c>
      <c r="X323" s="2">
        <f t="shared" si="47"/>
        <v>13739</v>
      </c>
      <c r="Y323" s="2">
        <f t="shared" si="58"/>
        <v>40720252.092765681</v>
      </c>
      <c r="Z323" s="2" t="str">
        <f t="shared" si="48"/>
        <v>MEEP</v>
      </c>
      <c r="AA323" s="2">
        <f>IF(Z323="HERE",Y323,AA322+Graph!$G$1*1000)</f>
        <v>88659050.092765689</v>
      </c>
      <c r="AB323" s="2">
        <f t="shared" si="59"/>
        <v>420000</v>
      </c>
      <c r="AC323" s="2">
        <f t="shared" si="60"/>
        <v>38420448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251</v>
      </c>
      <c r="C324" s="7"/>
      <c r="D324" s="2" t="e">
        <f t="shared" si="51"/>
        <v>#N/A</v>
      </c>
      <c r="E324" s="2" t="e">
        <f t="shared" si="63"/>
        <v>#N/A</v>
      </c>
      <c r="F324" s="2">
        <v>1197708.5389148742</v>
      </c>
      <c r="G324" s="2">
        <f t="shared" si="64"/>
        <v>436261</v>
      </c>
      <c r="H324" s="2">
        <f t="shared" si="61"/>
        <v>127417692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1245387.6605364978</v>
      </c>
      <c r="Q324" s="21">
        <f t="shared" si="67"/>
        <v>450000</v>
      </c>
      <c r="R324" s="2">
        <f t="shared" si="62"/>
        <v>131505759.09276569</v>
      </c>
      <c r="S324" s="2">
        <f t="shared" si="54"/>
        <v>436261</v>
      </c>
      <c r="T324" s="2">
        <f t="shared" si="55"/>
        <v>13739</v>
      </c>
      <c r="U324" s="2">
        <f t="shared" si="56"/>
        <v>450000</v>
      </c>
      <c r="V324" s="2">
        <f t="shared" si="33"/>
        <v>90771768</v>
      </c>
      <c r="W324" s="2">
        <f t="shared" si="57"/>
        <v>436261</v>
      </c>
      <c r="X324" s="2">
        <f t="shared" si="47"/>
        <v>13739</v>
      </c>
      <c r="Y324" s="2">
        <f t="shared" si="58"/>
        <v>40733991.092765681</v>
      </c>
      <c r="Z324" s="2" t="str">
        <f t="shared" si="48"/>
        <v>MEEP</v>
      </c>
      <c r="AA324" s="2">
        <f>IF(Z324="HERE",Y324,AA323+Graph!$G$1*1000)</f>
        <v>89079050.092765689</v>
      </c>
      <c r="AB324" s="2">
        <f t="shared" si="59"/>
        <v>420000</v>
      </c>
      <c r="AC324" s="2">
        <f t="shared" si="60"/>
        <v>38420448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252</v>
      </c>
      <c r="C325" s="7"/>
      <c r="D325" s="2" t="e">
        <f t="shared" si="51"/>
        <v>#N/A</v>
      </c>
      <c r="E325" s="2" t="e">
        <f t="shared" si="63"/>
        <v>#N/A</v>
      </c>
      <c r="F325" s="2">
        <v>1200742.564113006</v>
      </c>
      <c r="G325" s="2">
        <f t="shared" si="64"/>
        <v>436261</v>
      </c>
      <c r="H325" s="2">
        <f t="shared" si="61"/>
        <v>127853953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1248582.0197114348</v>
      </c>
      <c r="Q325" s="21">
        <f t="shared" si="67"/>
        <v>450000</v>
      </c>
      <c r="R325" s="2">
        <f t="shared" si="62"/>
        <v>131955759.09276569</v>
      </c>
      <c r="S325" s="2">
        <f t="shared" si="54"/>
        <v>436261</v>
      </c>
      <c r="T325" s="2">
        <f t="shared" si="55"/>
        <v>13739</v>
      </c>
      <c r="U325" s="2">
        <f t="shared" si="56"/>
        <v>450000</v>
      </c>
      <c r="V325" s="2">
        <f t="shared" si="33"/>
        <v>91208029</v>
      </c>
      <c r="W325" s="2">
        <f t="shared" si="57"/>
        <v>436261</v>
      </c>
      <c r="X325" s="2">
        <f t="shared" si="47"/>
        <v>13739</v>
      </c>
      <c r="Y325" s="2">
        <f t="shared" si="58"/>
        <v>40747730.092765681</v>
      </c>
      <c r="Z325" s="2" t="str">
        <f t="shared" si="48"/>
        <v>MEEP</v>
      </c>
      <c r="AA325" s="2">
        <f>IF(Z325="HERE",Y325,AA324+Graph!$G$1*1000)</f>
        <v>89499050.092765689</v>
      </c>
      <c r="AB325" s="2">
        <f t="shared" si="59"/>
        <v>420000</v>
      </c>
      <c r="AC325" s="2">
        <f t="shared" si="60"/>
        <v>38420448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253</v>
      </c>
      <c r="C326" s="7"/>
      <c r="D326" s="2" t="e">
        <f t="shared" si="51"/>
        <v>#N/A</v>
      </c>
      <c r="E326" s="2" t="e">
        <f t="shared" si="63"/>
        <v>#N/A</v>
      </c>
      <c r="F326" s="2">
        <v>1203776.5893111378</v>
      </c>
      <c r="G326" s="2">
        <f t="shared" si="64"/>
        <v>436261</v>
      </c>
      <c r="H326" s="2">
        <f t="shared" si="61"/>
        <v>128290214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1251776.3788864017</v>
      </c>
      <c r="Q326" s="21">
        <f t="shared" si="67"/>
        <v>450000</v>
      </c>
      <c r="R326" s="2">
        <f t="shared" si="62"/>
        <v>132405759.09276569</v>
      </c>
      <c r="S326" s="2">
        <f t="shared" si="54"/>
        <v>436261</v>
      </c>
      <c r="T326" s="2">
        <f t="shared" si="55"/>
        <v>13739</v>
      </c>
      <c r="U326" s="2">
        <f t="shared" si="56"/>
        <v>450000</v>
      </c>
      <c r="V326" s="2">
        <f t="shared" si="33"/>
        <v>91644290</v>
      </c>
      <c r="W326" s="2">
        <f t="shared" si="57"/>
        <v>436261</v>
      </c>
      <c r="X326" s="2">
        <f t="shared" si="47"/>
        <v>13739</v>
      </c>
      <c r="Y326" s="2">
        <f t="shared" si="58"/>
        <v>40761469.092765681</v>
      </c>
      <c r="Z326" s="2" t="str">
        <f t="shared" si="48"/>
        <v>MEEP</v>
      </c>
      <c r="AA326" s="2">
        <f>IF(Z326="HERE",Y326,AA325+Graph!$G$1*1000)</f>
        <v>89919050.092765689</v>
      </c>
      <c r="AB326" s="2">
        <f t="shared" si="59"/>
        <v>420000</v>
      </c>
      <c r="AC326" s="2">
        <f t="shared" si="60"/>
        <v>38420448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254</v>
      </c>
      <c r="C327" s="7"/>
      <c r="D327" s="2" t="e">
        <f t="shared" si="51"/>
        <v>#N/A</v>
      </c>
      <c r="E327" s="2" t="e">
        <f t="shared" si="63"/>
        <v>#N/A</v>
      </c>
      <c r="F327" s="2">
        <v>1206810.6145092696</v>
      </c>
      <c r="G327" s="2">
        <f t="shared" si="64"/>
        <v>436261</v>
      </c>
      <c r="H327" s="2">
        <f t="shared" si="61"/>
        <v>128726475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1254970.7380613685</v>
      </c>
      <c r="Q327" s="21">
        <f t="shared" si="67"/>
        <v>450000</v>
      </c>
      <c r="R327" s="2">
        <f t="shared" si="62"/>
        <v>132855759.09276569</v>
      </c>
      <c r="S327" s="2">
        <f t="shared" si="54"/>
        <v>436261</v>
      </c>
      <c r="T327" s="2">
        <f t="shared" si="55"/>
        <v>13739</v>
      </c>
      <c r="U327" s="2">
        <f t="shared" si="56"/>
        <v>450000</v>
      </c>
      <c r="V327" s="2">
        <f t="shared" si="33"/>
        <v>92080551</v>
      </c>
      <c r="W327" s="2">
        <f t="shared" si="57"/>
        <v>436261</v>
      </c>
      <c r="X327" s="2">
        <f t="shared" si="47"/>
        <v>13739</v>
      </c>
      <c r="Y327" s="2">
        <f t="shared" si="58"/>
        <v>40775208.092765681</v>
      </c>
      <c r="Z327" s="2" t="str">
        <f t="shared" si="48"/>
        <v>MEEP</v>
      </c>
      <c r="AA327" s="2">
        <f>IF(Z327="HERE",Y327,AA326+Graph!$G$1*1000)</f>
        <v>90339050.092765689</v>
      </c>
      <c r="AB327" s="2">
        <f t="shared" si="59"/>
        <v>420000</v>
      </c>
      <c r="AC327" s="2">
        <f t="shared" si="60"/>
        <v>38420448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255</v>
      </c>
      <c r="C328" s="7"/>
      <c r="D328" s="2" t="e">
        <f t="shared" si="51"/>
        <v>#N/A</v>
      </c>
      <c r="E328" s="2" t="e">
        <f t="shared" si="63"/>
        <v>#N/A</v>
      </c>
      <c r="F328" s="2">
        <v>1209844.6397073716</v>
      </c>
      <c r="G328" s="2">
        <f t="shared" si="64"/>
        <v>436261</v>
      </c>
      <c r="H328" s="2">
        <f t="shared" si="61"/>
        <v>129162736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1258165.0972363353</v>
      </c>
      <c r="Q328" s="21">
        <f t="shared" si="67"/>
        <v>450000</v>
      </c>
      <c r="R328" s="2">
        <f t="shared" si="62"/>
        <v>133305759.09276569</v>
      </c>
      <c r="S328" s="2">
        <f t="shared" si="54"/>
        <v>436261</v>
      </c>
      <c r="T328" s="2">
        <f t="shared" si="55"/>
        <v>13739</v>
      </c>
      <c r="U328" s="2">
        <f t="shared" si="56"/>
        <v>450000</v>
      </c>
      <c r="V328" s="2">
        <f t="shared" si="33"/>
        <v>92516812</v>
      </c>
      <c r="W328" s="2">
        <f t="shared" si="57"/>
        <v>436261</v>
      </c>
      <c r="X328" s="2">
        <f t="shared" si="47"/>
        <v>13739</v>
      </c>
      <c r="Y328" s="2">
        <f t="shared" si="58"/>
        <v>40788947.092765681</v>
      </c>
      <c r="Z328" s="2" t="str">
        <f t="shared" si="48"/>
        <v>MEEP</v>
      </c>
      <c r="AA328" s="2">
        <f>IF(Z328="HERE",Y328,AA327+Graph!$G$1*1000)</f>
        <v>90759050.092765689</v>
      </c>
      <c r="AB328" s="2">
        <f t="shared" si="59"/>
        <v>420000</v>
      </c>
      <c r="AC328" s="2">
        <f t="shared" si="60"/>
        <v>38420448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256</v>
      </c>
      <c r="C329" s="7"/>
      <c r="D329" s="2" t="e">
        <f t="shared" si="51"/>
        <v>#N/A</v>
      </c>
      <c r="E329" s="2" t="e">
        <f t="shared" si="63"/>
        <v>#N/A</v>
      </c>
      <c r="F329" s="2">
        <v>1212878.6649055034</v>
      </c>
      <c r="G329" s="2">
        <f t="shared" si="64"/>
        <v>436261</v>
      </c>
      <c r="H329" s="2">
        <f t="shared" si="61"/>
        <v>129598997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1261359.4564113021</v>
      </c>
      <c r="Q329" s="21">
        <f t="shared" si="67"/>
        <v>450000</v>
      </c>
      <c r="R329" s="2">
        <f t="shared" si="62"/>
        <v>133755759.09276569</v>
      </c>
      <c r="S329" s="2">
        <f t="shared" si="54"/>
        <v>436261</v>
      </c>
      <c r="T329" s="2">
        <f t="shared" si="55"/>
        <v>13739</v>
      </c>
      <c r="U329" s="2">
        <f t="shared" si="56"/>
        <v>450000</v>
      </c>
      <c r="V329" s="2">
        <f t="shared" si="33"/>
        <v>92953073</v>
      </c>
      <c r="W329" s="2">
        <f t="shared" si="57"/>
        <v>436261</v>
      </c>
      <c r="X329" s="2">
        <f t="shared" si="47"/>
        <v>13739</v>
      </c>
      <c r="Y329" s="2">
        <f t="shared" si="58"/>
        <v>40802686.092765681</v>
      </c>
      <c r="Z329" s="2" t="str">
        <f t="shared" si="48"/>
        <v>MEEP</v>
      </c>
      <c r="AA329" s="2">
        <f>IF(Z329="HERE",Y329,AA328+Graph!$G$1*1000)</f>
        <v>91179050.092765689</v>
      </c>
      <c r="AB329" s="2">
        <f t="shared" si="59"/>
        <v>420000</v>
      </c>
      <c r="AC329" s="2">
        <f t="shared" si="60"/>
        <v>38420448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257</v>
      </c>
      <c r="C330" s="7"/>
      <c r="D330" s="2" t="e">
        <f t="shared" si="51"/>
        <v>#N/A</v>
      </c>
      <c r="E330" s="2" t="e">
        <f t="shared" si="63"/>
        <v>#N/A</v>
      </c>
      <c r="F330" s="2">
        <v>1215912.6901036352</v>
      </c>
      <c r="G330" s="2">
        <f t="shared" si="64"/>
        <v>436261</v>
      </c>
      <c r="H330" s="2">
        <f t="shared" si="61"/>
        <v>130035258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1264553.8155862689</v>
      </c>
      <c r="Q330" s="21">
        <f t="shared" si="67"/>
        <v>450000</v>
      </c>
      <c r="R330" s="2">
        <f t="shared" si="62"/>
        <v>134205759.09276569</v>
      </c>
      <c r="S330" s="2">
        <f t="shared" si="54"/>
        <v>436261</v>
      </c>
      <c r="T330" s="2">
        <f t="shared" si="55"/>
        <v>13739</v>
      </c>
      <c r="U330" s="2">
        <f t="shared" si="56"/>
        <v>450000</v>
      </c>
      <c r="V330" s="2">
        <f t="shared" si="33"/>
        <v>93389334</v>
      </c>
      <c r="W330" s="2">
        <f t="shared" si="57"/>
        <v>436261</v>
      </c>
      <c r="X330" s="2">
        <f t="shared" si="47"/>
        <v>13739</v>
      </c>
      <c r="Y330" s="2">
        <f t="shared" si="58"/>
        <v>40816425.092765681</v>
      </c>
      <c r="Z330" s="2" t="str">
        <f t="shared" si="48"/>
        <v>MEEP</v>
      </c>
      <c r="AA330" s="2">
        <f>IF(Z330="HERE",Y330,AA329+Graph!$G$1*1000)</f>
        <v>91599050.092765689</v>
      </c>
      <c r="AB330" s="2">
        <f t="shared" si="59"/>
        <v>420000</v>
      </c>
      <c r="AC330" s="2">
        <f t="shared" si="60"/>
        <v>38420448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258</v>
      </c>
      <c r="C331" s="7"/>
      <c r="D331" s="2" t="e">
        <f t="shared" si="51"/>
        <v>#N/A</v>
      </c>
      <c r="E331" s="2" t="e">
        <f t="shared" si="63"/>
        <v>#N/A</v>
      </c>
      <c r="F331" s="2">
        <v>1218946.715301767</v>
      </c>
      <c r="G331" s="2">
        <f t="shared" si="64"/>
        <v>436261</v>
      </c>
      <c r="H331" s="2">
        <f t="shared" si="61"/>
        <v>130471519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1267748.1747612357</v>
      </c>
      <c r="Q331" s="21">
        <f t="shared" si="67"/>
        <v>450000</v>
      </c>
      <c r="R331" s="2">
        <f t="shared" si="62"/>
        <v>134655759.09276569</v>
      </c>
      <c r="S331" s="2">
        <f t="shared" si="54"/>
        <v>436261</v>
      </c>
      <c r="T331" s="2">
        <f t="shared" si="55"/>
        <v>13739</v>
      </c>
      <c r="U331" s="2">
        <f t="shared" si="56"/>
        <v>450000</v>
      </c>
      <c r="V331" s="2">
        <f t="shared" si="33"/>
        <v>93825595</v>
      </c>
      <c r="W331" s="2">
        <f t="shared" si="57"/>
        <v>436261</v>
      </c>
      <c r="X331" s="2">
        <f t="shared" si="47"/>
        <v>13739</v>
      </c>
      <c r="Y331" s="2">
        <f t="shared" si="58"/>
        <v>40830164.092765681</v>
      </c>
      <c r="Z331" s="2" t="str">
        <f t="shared" si="48"/>
        <v>MEEP</v>
      </c>
      <c r="AA331" s="2">
        <f>IF(Z331="HERE",Y331,AA330+Graph!$G$1*1000)</f>
        <v>92019050.092765689</v>
      </c>
      <c r="AB331" s="2">
        <f t="shared" si="59"/>
        <v>420000</v>
      </c>
      <c r="AC331" s="2">
        <f t="shared" si="60"/>
        <v>38420448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259</v>
      </c>
      <c r="C332" s="7"/>
      <c r="D332" s="2" t="e">
        <f t="shared" si="51"/>
        <v>#N/A</v>
      </c>
      <c r="E332" s="2" t="e">
        <f t="shared" si="63"/>
        <v>#N/A</v>
      </c>
      <c r="F332" s="2">
        <v>1221980.7404998988</v>
      </c>
      <c r="G332" s="2">
        <f t="shared" si="64"/>
        <v>436261</v>
      </c>
      <c r="H332" s="2">
        <f t="shared" si="61"/>
        <v>130907780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1270942.5339362025</v>
      </c>
      <c r="Q332" s="21">
        <f t="shared" si="67"/>
        <v>450000</v>
      </c>
      <c r="R332" s="2">
        <f t="shared" si="62"/>
        <v>135105759.09276569</v>
      </c>
      <c r="S332" s="2">
        <f t="shared" si="54"/>
        <v>436261</v>
      </c>
      <c r="T332" s="2">
        <f t="shared" si="55"/>
        <v>13739</v>
      </c>
      <c r="U332" s="2">
        <f t="shared" si="56"/>
        <v>450000</v>
      </c>
      <c r="V332" s="2">
        <f t="shared" si="33"/>
        <v>94261856</v>
      </c>
      <c r="W332" s="2">
        <f t="shared" si="57"/>
        <v>436261</v>
      </c>
      <c r="X332" s="2">
        <f t="shared" si="47"/>
        <v>13739</v>
      </c>
      <c r="Y332" s="2">
        <f t="shared" si="58"/>
        <v>40843903.092765681</v>
      </c>
      <c r="Z332" s="2" t="str">
        <f t="shared" si="48"/>
        <v>MEEP</v>
      </c>
      <c r="AA332" s="2">
        <f>IF(Z332="HERE",Y332,AA331+Graph!$G$1*1000)</f>
        <v>92439050.092765689</v>
      </c>
      <c r="AB332" s="2">
        <f t="shared" si="59"/>
        <v>420000</v>
      </c>
      <c r="AC332" s="2">
        <f t="shared" si="60"/>
        <v>38420448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260</v>
      </c>
      <c r="C333" s="7"/>
      <c r="D333" s="2" t="e">
        <f t="shared" si="51"/>
        <v>#N/A</v>
      </c>
      <c r="E333" s="2" t="e">
        <f t="shared" si="63"/>
        <v>#N/A</v>
      </c>
      <c r="F333" s="2">
        <v>1225014.7656980306</v>
      </c>
      <c r="G333" s="2">
        <f t="shared" si="64"/>
        <v>436261</v>
      </c>
      <c r="H333" s="2">
        <f t="shared" si="61"/>
        <v>131344041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1274136.8931111693</v>
      </c>
      <c r="Q333" s="21">
        <f t="shared" si="67"/>
        <v>450000</v>
      </c>
      <c r="R333" s="2">
        <f t="shared" si="62"/>
        <v>135555759.09276569</v>
      </c>
      <c r="S333" s="2">
        <f t="shared" si="54"/>
        <v>436261</v>
      </c>
      <c r="T333" s="2">
        <f t="shared" si="55"/>
        <v>13739</v>
      </c>
      <c r="U333" s="2">
        <f t="shared" si="56"/>
        <v>450000</v>
      </c>
      <c r="V333" s="2">
        <f t="shared" si="33"/>
        <v>94698117</v>
      </c>
      <c r="W333" s="2">
        <f t="shared" si="57"/>
        <v>436261</v>
      </c>
      <c r="X333" s="2">
        <f t="shared" si="47"/>
        <v>13739</v>
      </c>
      <c r="Y333" s="2">
        <f t="shared" si="58"/>
        <v>40857642.092765681</v>
      </c>
      <c r="Z333" s="2" t="str">
        <f t="shared" si="48"/>
        <v>MEEP</v>
      </c>
      <c r="AA333" s="2">
        <f>IF(Z333="HERE",Y333,AA332+Graph!$G$1*1000)</f>
        <v>92859050.092765689</v>
      </c>
      <c r="AB333" s="2">
        <f t="shared" si="59"/>
        <v>420000</v>
      </c>
      <c r="AC333" s="2">
        <f t="shared" si="60"/>
        <v>38420448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261</v>
      </c>
      <c r="C334" s="7"/>
      <c r="D334" s="2" t="e">
        <f t="shared" si="51"/>
        <v>#N/A</v>
      </c>
      <c r="E334" s="2" t="e">
        <f t="shared" si="63"/>
        <v>#N/A</v>
      </c>
      <c r="F334" s="2">
        <v>1228048.7908961624</v>
      </c>
      <c r="G334" s="2">
        <f t="shared" si="64"/>
        <v>436261</v>
      </c>
      <c r="H334" s="2">
        <f t="shared" si="61"/>
        <v>131780302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1277331.2522861362</v>
      </c>
      <c r="Q334" s="21">
        <f t="shared" si="67"/>
        <v>450000</v>
      </c>
      <c r="R334" s="2">
        <f t="shared" si="62"/>
        <v>136005759.09276569</v>
      </c>
      <c r="S334" s="2">
        <f t="shared" si="54"/>
        <v>436261</v>
      </c>
      <c r="T334" s="2">
        <f t="shared" si="55"/>
        <v>13739</v>
      </c>
      <c r="U334" s="2">
        <f t="shared" si="56"/>
        <v>450000</v>
      </c>
      <c r="V334" s="2">
        <f t="shared" si="33"/>
        <v>95134378</v>
      </c>
      <c r="W334" s="2">
        <f t="shared" si="57"/>
        <v>436261</v>
      </c>
      <c r="X334" s="2">
        <f t="shared" si="47"/>
        <v>13739</v>
      </c>
      <c r="Y334" s="2">
        <f t="shared" si="58"/>
        <v>40871381.092765681</v>
      </c>
      <c r="Z334" s="2" t="str">
        <f t="shared" si="48"/>
        <v>MEEP</v>
      </c>
      <c r="AA334" s="2">
        <f>IF(Z334="HERE",Y334,AA333+Graph!$G$1*1000)</f>
        <v>93279050.092765689</v>
      </c>
      <c r="AB334" s="2">
        <f t="shared" si="59"/>
        <v>420000</v>
      </c>
      <c r="AC334" s="2">
        <f t="shared" si="60"/>
        <v>38420448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262</v>
      </c>
      <c r="C335" s="7"/>
      <c r="D335" s="2" t="e">
        <f t="shared" si="51"/>
        <v>#N/A</v>
      </c>
      <c r="E335" s="2" t="e">
        <f t="shared" si="63"/>
        <v>#N/A</v>
      </c>
      <c r="F335" s="2">
        <v>1231082.8160942942</v>
      </c>
      <c r="G335" s="2">
        <f t="shared" si="64"/>
        <v>436261</v>
      </c>
      <c r="H335" s="2">
        <f t="shared" si="61"/>
        <v>132216563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1280525.611461103</v>
      </c>
      <c r="Q335" s="21">
        <f t="shared" si="67"/>
        <v>450000</v>
      </c>
      <c r="R335" s="2">
        <f t="shared" si="62"/>
        <v>136455759.09276569</v>
      </c>
      <c r="S335" s="2">
        <f t="shared" si="54"/>
        <v>436261</v>
      </c>
      <c r="T335" s="2">
        <f t="shared" si="55"/>
        <v>13739</v>
      </c>
      <c r="U335" s="2">
        <f t="shared" si="56"/>
        <v>450000</v>
      </c>
      <c r="V335" s="2">
        <f t="shared" si="33"/>
        <v>95570639</v>
      </c>
      <c r="W335" s="2">
        <f t="shared" si="57"/>
        <v>436261</v>
      </c>
      <c r="X335" s="2">
        <f t="shared" si="47"/>
        <v>13739</v>
      </c>
      <c r="Y335" s="2">
        <f t="shared" si="58"/>
        <v>40885120.092765681</v>
      </c>
      <c r="Z335" s="2" t="str">
        <f t="shared" si="48"/>
        <v>MEEP</v>
      </c>
      <c r="AA335" s="2">
        <f>IF(Z335="HERE",Y335,AA334+Graph!$G$1*1000)</f>
        <v>93699050.092765689</v>
      </c>
      <c r="AB335" s="2">
        <f t="shared" si="59"/>
        <v>420000</v>
      </c>
      <c r="AC335" s="2">
        <f t="shared" si="60"/>
        <v>38420448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263</v>
      </c>
      <c r="C336" s="7"/>
      <c r="D336" s="2" t="e">
        <f t="shared" si="51"/>
        <v>#N/A</v>
      </c>
      <c r="E336" s="2" t="e">
        <f t="shared" si="63"/>
        <v>#N/A</v>
      </c>
      <c r="F336" s="2">
        <v>1234116.841292426</v>
      </c>
      <c r="G336" s="2">
        <f t="shared" si="64"/>
        <v>436261</v>
      </c>
      <c r="H336" s="2">
        <f t="shared" si="61"/>
        <v>132652824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1283719.9706360698</v>
      </c>
      <c r="Q336" s="21">
        <f t="shared" si="67"/>
        <v>450000</v>
      </c>
      <c r="R336" s="2">
        <f t="shared" si="62"/>
        <v>136905759.09276569</v>
      </c>
      <c r="S336" s="2">
        <f t="shared" si="54"/>
        <v>436261</v>
      </c>
      <c r="T336" s="2">
        <f t="shared" si="55"/>
        <v>13739</v>
      </c>
      <c r="U336" s="2">
        <f t="shared" si="56"/>
        <v>450000</v>
      </c>
      <c r="V336" s="2">
        <f t="shared" si="33"/>
        <v>96006900</v>
      </c>
      <c r="W336" s="2">
        <f t="shared" si="57"/>
        <v>436261</v>
      </c>
      <c r="X336" s="2">
        <f t="shared" si="47"/>
        <v>13739</v>
      </c>
      <c r="Y336" s="2">
        <f t="shared" si="58"/>
        <v>40898859.092765681</v>
      </c>
      <c r="Z336" s="2" t="str">
        <f t="shared" si="48"/>
        <v>MEEP</v>
      </c>
      <c r="AA336" s="2">
        <f>IF(Z336="HERE",Y336,AA335+Graph!$G$1*1000)</f>
        <v>94119050.092765689</v>
      </c>
      <c r="AB336" s="2">
        <f t="shared" si="59"/>
        <v>420000</v>
      </c>
      <c r="AC336" s="2">
        <f t="shared" si="60"/>
        <v>38420448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264</v>
      </c>
      <c r="C337" s="7"/>
      <c r="D337" s="2" t="e">
        <f t="shared" si="51"/>
        <v>#N/A</v>
      </c>
      <c r="E337" s="2" t="e">
        <f t="shared" si="63"/>
        <v>#N/A</v>
      </c>
      <c r="F337" s="2">
        <v>1237150.8664905578</v>
      </c>
      <c r="G337" s="2">
        <f t="shared" si="64"/>
        <v>436261</v>
      </c>
      <c r="H337" s="2">
        <f t="shared" si="61"/>
        <v>133089085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1286914.3298110366</v>
      </c>
      <c r="Q337" s="21">
        <f t="shared" si="67"/>
        <v>450000</v>
      </c>
      <c r="R337" s="2">
        <f t="shared" si="62"/>
        <v>137355759.09276569</v>
      </c>
      <c r="S337" s="2">
        <f t="shared" si="54"/>
        <v>436261</v>
      </c>
      <c r="T337" s="2">
        <f t="shared" si="55"/>
        <v>13739</v>
      </c>
      <c r="U337" s="2">
        <f t="shared" si="56"/>
        <v>450000</v>
      </c>
      <c r="V337" s="2">
        <f t="shared" si="33"/>
        <v>96443161</v>
      </c>
      <c r="W337" s="2">
        <f t="shared" si="57"/>
        <v>436261</v>
      </c>
      <c r="X337" s="2">
        <f t="shared" si="47"/>
        <v>13739</v>
      </c>
      <c r="Y337" s="2">
        <f t="shared" si="58"/>
        <v>40912598.092765681</v>
      </c>
      <c r="Z337" s="2" t="str">
        <f t="shared" si="48"/>
        <v>MEEP</v>
      </c>
      <c r="AA337" s="2">
        <f>IF(Z337="HERE",Y337,AA336+Graph!$G$1*1000)</f>
        <v>94539050.092765689</v>
      </c>
      <c r="AB337" s="2">
        <f t="shared" si="59"/>
        <v>420000</v>
      </c>
      <c r="AC337" s="2">
        <f t="shared" si="60"/>
        <v>38420448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265</v>
      </c>
      <c r="C338" s="7"/>
      <c r="D338" s="2" t="e">
        <f t="shared" si="51"/>
        <v>#N/A</v>
      </c>
      <c r="E338" s="2" t="e">
        <f t="shared" si="63"/>
        <v>#N/A</v>
      </c>
      <c r="F338" s="2">
        <v>1240184.8916886896</v>
      </c>
      <c r="G338" s="2">
        <f t="shared" si="64"/>
        <v>436261</v>
      </c>
      <c r="H338" s="2">
        <f t="shared" si="61"/>
        <v>133525346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1290108.6889859736</v>
      </c>
      <c r="Q338" s="21">
        <f t="shared" si="67"/>
        <v>450000</v>
      </c>
      <c r="R338" s="2">
        <f t="shared" si="62"/>
        <v>137805759.09276569</v>
      </c>
      <c r="S338" s="2">
        <f t="shared" si="54"/>
        <v>436261</v>
      </c>
      <c r="T338" s="2">
        <f t="shared" si="55"/>
        <v>13739</v>
      </c>
      <c r="U338" s="2">
        <f t="shared" si="56"/>
        <v>450000</v>
      </c>
      <c r="V338" s="2">
        <f t="shared" si="33"/>
        <v>96879422</v>
      </c>
      <c r="W338" s="2">
        <f t="shared" si="57"/>
        <v>436261</v>
      </c>
      <c r="X338" s="2">
        <f t="shared" si="47"/>
        <v>13739</v>
      </c>
      <c r="Y338" s="2">
        <f t="shared" si="58"/>
        <v>40926337.092765681</v>
      </c>
      <c r="Z338" s="2" t="str">
        <f t="shared" si="48"/>
        <v>MEEP</v>
      </c>
      <c r="AA338" s="2">
        <f>IF(Z338="HERE",Y338,AA337+Graph!$G$1*1000)</f>
        <v>94959050.092765689</v>
      </c>
      <c r="AB338" s="2">
        <f t="shared" si="59"/>
        <v>420000</v>
      </c>
      <c r="AC338" s="2">
        <f t="shared" si="60"/>
        <v>38420448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266</v>
      </c>
      <c r="C339" s="7"/>
      <c r="D339" s="2" t="e">
        <f t="shared" si="51"/>
        <v>#N/A</v>
      </c>
      <c r="E339" s="2" t="e">
        <f t="shared" si="63"/>
        <v>#N/A</v>
      </c>
      <c r="F339" s="2">
        <v>1243218.9168868214</v>
      </c>
      <c r="G339" s="2">
        <f t="shared" si="64"/>
        <v>436261</v>
      </c>
      <c r="H339" s="2">
        <f t="shared" si="61"/>
        <v>133961607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1293303.0481609404</v>
      </c>
      <c r="Q339" s="21">
        <f t="shared" si="67"/>
        <v>450000</v>
      </c>
      <c r="R339" s="2">
        <f t="shared" si="62"/>
        <v>138255759.09276569</v>
      </c>
      <c r="S339" s="2">
        <f t="shared" si="54"/>
        <v>436261</v>
      </c>
      <c r="T339" s="2">
        <f t="shared" si="55"/>
        <v>13739</v>
      </c>
      <c r="U339" s="2">
        <f t="shared" si="56"/>
        <v>450000</v>
      </c>
      <c r="V339" s="2">
        <f t="shared" si="33"/>
        <v>97315683</v>
      </c>
      <c r="W339" s="2">
        <f t="shared" si="57"/>
        <v>436261</v>
      </c>
      <c r="X339" s="2">
        <f t="shared" si="47"/>
        <v>13739</v>
      </c>
      <c r="Y339" s="2">
        <f t="shared" si="58"/>
        <v>40940076.092765681</v>
      </c>
      <c r="Z339" s="2" t="str">
        <f t="shared" si="48"/>
        <v>MEEP</v>
      </c>
      <c r="AA339" s="2">
        <f>IF(Z339="HERE",Y339,AA338+Graph!$G$1*1000)</f>
        <v>95379050.092765689</v>
      </c>
      <c r="AB339" s="2">
        <f t="shared" si="59"/>
        <v>420000</v>
      </c>
      <c r="AC339" s="2">
        <f t="shared" si="60"/>
        <v>38420448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267</v>
      </c>
      <c r="C340" s="7"/>
      <c r="D340" s="2" t="e">
        <f t="shared" si="51"/>
        <v>#N/A</v>
      </c>
      <c r="E340" s="2" t="e">
        <f t="shared" si="63"/>
        <v>#N/A</v>
      </c>
      <c r="F340" s="2">
        <v>1246252.9420849532</v>
      </c>
      <c r="G340" s="2">
        <f t="shared" si="64"/>
        <v>436261</v>
      </c>
      <c r="H340" s="2">
        <f t="shared" si="61"/>
        <v>134397868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1296497.4073359072</v>
      </c>
      <c r="Q340" s="21">
        <f t="shared" si="67"/>
        <v>450000</v>
      </c>
      <c r="R340" s="2">
        <f t="shared" si="62"/>
        <v>138705759.09276569</v>
      </c>
      <c r="S340" s="2">
        <f t="shared" si="54"/>
        <v>436261</v>
      </c>
      <c r="T340" s="2">
        <f t="shared" si="55"/>
        <v>13739</v>
      </c>
      <c r="U340" s="2">
        <f t="shared" si="56"/>
        <v>450000</v>
      </c>
      <c r="V340" s="2">
        <f t="shared" si="33"/>
        <v>97751944</v>
      </c>
      <c r="W340" s="2">
        <f t="shared" si="57"/>
        <v>436261</v>
      </c>
      <c r="X340" s="2">
        <f t="shared" si="47"/>
        <v>13739</v>
      </c>
      <c r="Y340" s="2">
        <f t="shared" si="58"/>
        <v>40953815.092765681</v>
      </c>
      <c r="Z340" s="2" t="str">
        <f t="shared" si="48"/>
        <v>MEEP</v>
      </c>
      <c r="AA340" s="2">
        <f>IF(Z340="HERE",Y340,AA339+Graph!$G$1*1000)</f>
        <v>95799050.092765689</v>
      </c>
      <c r="AB340" s="2">
        <f t="shared" si="59"/>
        <v>420000</v>
      </c>
      <c r="AC340" s="2">
        <f t="shared" si="60"/>
        <v>38420448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268</v>
      </c>
      <c r="C341" s="7"/>
      <c r="D341" s="2" t="e">
        <f t="shared" si="51"/>
        <v>#N/A</v>
      </c>
      <c r="E341" s="2" t="e">
        <f t="shared" si="63"/>
        <v>#N/A</v>
      </c>
      <c r="F341" s="2">
        <v>1249286.967283085</v>
      </c>
      <c r="G341" s="2">
        <f t="shared" si="64"/>
        <v>436261</v>
      </c>
      <c r="H341" s="2">
        <f t="shared" si="61"/>
        <v>134834129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1299691.766510874</v>
      </c>
      <c r="Q341" s="21">
        <f t="shared" si="67"/>
        <v>450000</v>
      </c>
      <c r="R341" s="2">
        <f t="shared" si="62"/>
        <v>139155759.09276569</v>
      </c>
      <c r="S341" s="2">
        <f t="shared" si="54"/>
        <v>436261</v>
      </c>
      <c r="T341" s="2">
        <f t="shared" si="55"/>
        <v>13739</v>
      </c>
      <c r="U341" s="2">
        <f t="shared" si="56"/>
        <v>450000</v>
      </c>
      <c r="V341" s="2">
        <f t="shared" si="33"/>
        <v>98188205</v>
      </c>
      <c r="W341" s="2">
        <f t="shared" si="57"/>
        <v>436261</v>
      </c>
      <c r="X341" s="2">
        <f t="shared" si="47"/>
        <v>13739</v>
      </c>
      <c r="Y341" s="2">
        <f t="shared" si="58"/>
        <v>40967554.092765681</v>
      </c>
      <c r="Z341" s="2" t="str">
        <f t="shared" si="48"/>
        <v>MEEP</v>
      </c>
      <c r="AA341" s="2">
        <f>IF(Z341="HERE",Y341,AA340+Graph!$G$1*1000)</f>
        <v>96219050.092765689</v>
      </c>
      <c r="AB341" s="2">
        <f t="shared" si="59"/>
        <v>420000</v>
      </c>
      <c r="AC341" s="2">
        <f t="shared" si="60"/>
        <v>38420448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269</v>
      </c>
      <c r="C342" s="7"/>
      <c r="D342" s="2" t="e">
        <f t="shared" si="51"/>
        <v>#N/A</v>
      </c>
      <c r="E342" s="2" t="e">
        <f t="shared" si="63"/>
        <v>#N/A</v>
      </c>
      <c r="F342" s="2">
        <v>1252320.9924812168</v>
      </c>
      <c r="G342" s="2">
        <f t="shared" si="64"/>
        <v>436261</v>
      </c>
      <c r="H342" s="2">
        <f t="shared" si="61"/>
        <v>135270390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1302886.1256858408</v>
      </c>
      <c r="Q342" s="21">
        <f t="shared" si="67"/>
        <v>450000</v>
      </c>
      <c r="R342" s="2">
        <f t="shared" si="62"/>
        <v>139605759.09276569</v>
      </c>
      <c r="S342" s="2">
        <f t="shared" si="54"/>
        <v>436261</v>
      </c>
      <c r="T342" s="2">
        <f t="shared" si="55"/>
        <v>13739</v>
      </c>
      <c r="U342" s="2">
        <f t="shared" si="56"/>
        <v>450000</v>
      </c>
      <c r="V342" s="2">
        <f t="shared" si="33"/>
        <v>98624466</v>
      </c>
      <c r="W342" s="2">
        <f t="shared" si="57"/>
        <v>436261</v>
      </c>
      <c r="X342" s="2">
        <f t="shared" si="47"/>
        <v>13739</v>
      </c>
      <c r="Y342" s="2">
        <f t="shared" si="58"/>
        <v>40981293.092765681</v>
      </c>
      <c r="Z342" s="2" t="str">
        <f t="shared" si="48"/>
        <v>MEEP</v>
      </c>
      <c r="AA342" s="2">
        <f>IF(Z342="HERE",Y342,AA341+Graph!$G$1*1000)</f>
        <v>96639050.092765689</v>
      </c>
      <c r="AB342" s="2">
        <f t="shared" si="59"/>
        <v>420000</v>
      </c>
      <c r="AC342" s="2">
        <f t="shared" si="60"/>
        <v>38420448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270</v>
      </c>
      <c r="C343" s="7"/>
      <c r="D343" s="2" t="e">
        <f t="shared" si="51"/>
        <v>#N/A</v>
      </c>
      <c r="E343" s="2" t="e">
        <f t="shared" si="63"/>
        <v>#N/A</v>
      </c>
      <c r="F343" s="2">
        <v>1255355.0176793486</v>
      </c>
      <c r="G343" s="2">
        <f t="shared" si="64"/>
        <v>436261</v>
      </c>
      <c r="H343" s="2">
        <f t="shared" si="61"/>
        <v>135706651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1306080.4848608077</v>
      </c>
      <c r="Q343" s="21">
        <f t="shared" si="67"/>
        <v>450000</v>
      </c>
      <c r="R343" s="2">
        <f t="shared" si="62"/>
        <v>140055759.09276569</v>
      </c>
      <c r="S343" s="2">
        <f t="shared" si="54"/>
        <v>436261</v>
      </c>
      <c r="T343" s="2">
        <f t="shared" si="55"/>
        <v>13739</v>
      </c>
      <c r="U343" s="2">
        <f t="shared" si="56"/>
        <v>450000</v>
      </c>
      <c r="V343" s="2">
        <f t="shared" si="33"/>
        <v>99060727</v>
      </c>
      <c r="W343" s="2">
        <f t="shared" si="57"/>
        <v>436261</v>
      </c>
      <c r="X343" s="2">
        <f t="shared" si="47"/>
        <v>13739</v>
      </c>
      <c r="Y343" s="2">
        <f t="shared" si="58"/>
        <v>40995032.092765681</v>
      </c>
      <c r="Z343" s="2" t="str">
        <f t="shared" si="48"/>
        <v>MEEP</v>
      </c>
      <c r="AA343" s="2">
        <f>IF(Z343="HERE",Y343,AA342+Graph!$G$1*1000)</f>
        <v>97059050.092765689</v>
      </c>
      <c r="AB343" s="2">
        <f t="shared" si="59"/>
        <v>420000</v>
      </c>
      <c r="AC343" s="2">
        <f t="shared" si="60"/>
        <v>38420448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271</v>
      </c>
      <c r="C344" s="7"/>
      <c r="D344" s="2" t="e">
        <f t="shared" si="51"/>
        <v>#N/A</v>
      </c>
      <c r="E344" s="2" t="e">
        <f t="shared" si="63"/>
        <v>#N/A</v>
      </c>
      <c r="F344" s="2">
        <v>1258389.0428774804</v>
      </c>
      <c r="G344" s="2">
        <f t="shared" si="64"/>
        <v>436261</v>
      </c>
      <c r="H344" s="2">
        <f t="shared" si="61"/>
        <v>136142912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1309274.8440357745</v>
      </c>
      <c r="Q344" s="21">
        <f t="shared" si="67"/>
        <v>450000</v>
      </c>
      <c r="R344" s="2">
        <f t="shared" si="62"/>
        <v>140505759.09276569</v>
      </c>
      <c r="S344" s="2">
        <f t="shared" si="54"/>
        <v>436261</v>
      </c>
      <c r="T344" s="2">
        <f t="shared" si="55"/>
        <v>13739</v>
      </c>
      <c r="U344" s="2">
        <f t="shared" si="56"/>
        <v>450000</v>
      </c>
      <c r="V344" s="2">
        <f t="shared" si="33"/>
        <v>99496988</v>
      </c>
      <c r="W344" s="2">
        <f t="shared" si="57"/>
        <v>436261</v>
      </c>
      <c r="X344" s="2">
        <f t="shared" si="47"/>
        <v>13739</v>
      </c>
      <c r="Y344" s="2">
        <f t="shared" si="58"/>
        <v>41008771.092765681</v>
      </c>
      <c r="Z344" s="2" t="str">
        <f t="shared" si="48"/>
        <v>MEEP</v>
      </c>
      <c r="AA344" s="2">
        <f>IF(Z344="HERE",Y344,AA343+Graph!$G$1*1000)</f>
        <v>97479050.092765689</v>
      </c>
      <c r="AB344" s="2">
        <f t="shared" si="59"/>
        <v>420000</v>
      </c>
      <c r="AC344" s="2">
        <f t="shared" si="60"/>
        <v>38420448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272</v>
      </c>
      <c r="C345" s="7"/>
      <c r="D345" s="2" t="e">
        <f t="shared" si="51"/>
        <v>#N/A</v>
      </c>
      <c r="E345" s="2" t="e">
        <f t="shared" si="63"/>
        <v>#N/A</v>
      </c>
      <c r="F345" s="2">
        <v>1261423.0680756122</v>
      </c>
      <c r="G345" s="2">
        <f t="shared" si="64"/>
        <v>436261</v>
      </c>
      <c r="H345" s="2">
        <f t="shared" si="61"/>
        <v>136579173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1312469.2032107413</v>
      </c>
      <c r="Q345" s="21">
        <f t="shared" si="67"/>
        <v>450000</v>
      </c>
      <c r="R345" s="2">
        <f t="shared" si="62"/>
        <v>140955759.09276569</v>
      </c>
      <c r="S345" s="2">
        <f t="shared" si="54"/>
        <v>436261</v>
      </c>
      <c r="T345" s="2">
        <f t="shared" si="55"/>
        <v>13739</v>
      </c>
      <c r="U345" s="2">
        <f t="shared" si="56"/>
        <v>450000</v>
      </c>
      <c r="V345" s="2">
        <f t="shared" si="33"/>
        <v>99933249</v>
      </c>
      <c r="W345" s="2">
        <f t="shared" si="57"/>
        <v>436261</v>
      </c>
      <c r="X345" s="2">
        <f t="shared" si="47"/>
        <v>13739</v>
      </c>
      <c r="Y345" s="2">
        <f t="shared" si="58"/>
        <v>41022510.092765681</v>
      </c>
      <c r="Z345" s="2" t="str">
        <f t="shared" si="48"/>
        <v>MEEP</v>
      </c>
      <c r="AA345" s="2">
        <f>IF(Z345="HERE",Y345,AA344+Graph!$G$1*1000)</f>
        <v>97899050.092765689</v>
      </c>
      <c r="AB345" s="2">
        <f t="shared" si="59"/>
        <v>420000</v>
      </c>
      <c r="AC345" s="2">
        <f t="shared" si="60"/>
        <v>38420448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273</v>
      </c>
      <c r="C346" s="7"/>
      <c r="D346" s="2" t="e">
        <f t="shared" si="51"/>
        <v>#N/A</v>
      </c>
      <c r="E346" s="2" t="e">
        <f t="shared" si="63"/>
        <v>#N/A</v>
      </c>
      <c r="F346" s="2">
        <v>1264457.093273744</v>
      </c>
      <c r="G346" s="2">
        <f t="shared" si="64"/>
        <v>436261</v>
      </c>
      <c r="H346" s="2">
        <f t="shared" si="61"/>
        <v>137015434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1315663.5623857081</v>
      </c>
      <c r="Q346" s="21">
        <f t="shared" si="67"/>
        <v>450000</v>
      </c>
      <c r="R346" s="2">
        <f t="shared" si="62"/>
        <v>141405759.09276569</v>
      </c>
      <c r="S346" s="2">
        <f t="shared" si="54"/>
        <v>436261</v>
      </c>
      <c r="T346" s="2">
        <f t="shared" si="55"/>
        <v>13739</v>
      </c>
      <c r="U346" s="2">
        <f t="shared" si="56"/>
        <v>450000</v>
      </c>
      <c r="V346" s="2">
        <f t="shared" si="33"/>
        <v>100369510</v>
      </c>
      <c r="W346" s="2">
        <f t="shared" si="57"/>
        <v>436261</v>
      </c>
      <c r="X346" s="2">
        <f t="shared" si="47"/>
        <v>13739</v>
      </c>
      <c r="Y346" s="2">
        <f t="shared" si="58"/>
        <v>41036249.092765681</v>
      </c>
      <c r="Z346" s="2" t="str">
        <f t="shared" si="48"/>
        <v>MEEP</v>
      </c>
      <c r="AA346" s="2">
        <f>IF(Z346="HERE",Y346,AA345+Graph!$G$1*1000)</f>
        <v>98319050.092765689</v>
      </c>
      <c r="AB346" s="2">
        <f t="shared" si="59"/>
        <v>420000</v>
      </c>
      <c r="AC346" s="2">
        <f t="shared" si="60"/>
        <v>38420448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274</v>
      </c>
      <c r="C347" s="7"/>
      <c r="D347" s="2" t="e">
        <f t="shared" si="51"/>
        <v>#N/A</v>
      </c>
      <c r="E347" s="2" t="e">
        <f t="shared" si="63"/>
        <v>#N/A</v>
      </c>
      <c r="F347" s="2">
        <v>1267491.1184718758</v>
      </c>
      <c r="G347" s="2">
        <f t="shared" si="64"/>
        <v>436261</v>
      </c>
      <c r="H347" s="2">
        <f t="shared" si="61"/>
        <v>137451695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1318857.9215606749</v>
      </c>
      <c r="Q347" s="21">
        <f t="shared" si="67"/>
        <v>450000</v>
      </c>
      <c r="R347" s="2">
        <f t="shared" si="62"/>
        <v>141855759.09276569</v>
      </c>
      <c r="S347" s="2">
        <f t="shared" si="54"/>
        <v>436261</v>
      </c>
      <c r="T347" s="2">
        <f t="shared" si="55"/>
        <v>13739</v>
      </c>
      <c r="U347" s="2">
        <f t="shared" si="56"/>
        <v>450000</v>
      </c>
      <c r="V347" s="2">
        <f t="shared" si="33"/>
        <v>100805771</v>
      </c>
      <c r="W347" s="2">
        <f t="shared" si="57"/>
        <v>436261</v>
      </c>
      <c r="X347" s="2">
        <f t="shared" si="47"/>
        <v>13739</v>
      </c>
      <c r="Y347" s="2">
        <f t="shared" si="58"/>
        <v>41049988.092765681</v>
      </c>
      <c r="Z347" s="2" t="str">
        <f t="shared" si="48"/>
        <v>MEEP</v>
      </c>
      <c r="AA347" s="2">
        <f>IF(Z347="HERE",Y347,AA346+Graph!$G$1*1000)</f>
        <v>98739050.092765689</v>
      </c>
      <c r="AB347" s="2">
        <f t="shared" si="59"/>
        <v>420000</v>
      </c>
      <c r="AC347" s="2">
        <f t="shared" si="60"/>
        <v>38420448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275</v>
      </c>
      <c r="C348" s="7"/>
      <c r="D348" s="2" t="e">
        <f t="shared" si="51"/>
        <v>#N/A</v>
      </c>
      <c r="E348" s="2" t="e">
        <f t="shared" si="63"/>
        <v>#N/A</v>
      </c>
      <c r="F348" s="2">
        <v>1270525.1436700076</v>
      </c>
      <c r="G348" s="2">
        <f t="shared" si="64"/>
        <v>436261</v>
      </c>
      <c r="H348" s="2">
        <f t="shared" si="61"/>
        <v>137887956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1322052.2807356417</v>
      </c>
      <c r="Q348" s="21">
        <f t="shared" si="67"/>
        <v>450000</v>
      </c>
      <c r="R348" s="2">
        <f t="shared" si="62"/>
        <v>142305759.09276569</v>
      </c>
      <c r="S348" s="2">
        <f t="shared" si="54"/>
        <v>436261</v>
      </c>
      <c r="T348" s="2">
        <f t="shared" si="55"/>
        <v>13739</v>
      </c>
      <c r="U348" s="2">
        <f t="shared" si="56"/>
        <v>450000</v>
      </c>
      <c r="V348" s="2">
        <f t="shared" si="33"/>
        <v>101242032</v>
      </c>
      <c r="W348" s="2">
        <f t="shared" si="57"/>
        <v>436261</v>
      </c>
      <c r="X348" s="2">
        <f t="shared" si="47"/>
        <v>13739</v>
      </c>
      <c r="Y348" s="2">
        <f t="shared" si="58"/>
        <v>41063727.092765681</v>
      </c>
      <c r="Z348" s="2" t="str">
        <f t="shared" si="48"/>
        <v>MEEP</v>
      </c>
      <c r="AA348" s="2">
        <f>IF(Z348="HERE",Y348,AA347+Graph!$G$1*1000)</f>
        <v>99159050.092765689</v>
      </c>
      <c r="AB348" s="2">
        <f t="shared" si="59"/>
        <v>420000</v>
      </c>
      <c r="AC348" s="2">
        <f t="shared" si="60"/>
        <v>38420448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276</v>
      </c>
      <c r="C349" s="7"/>
      <c r="D349" s="2" t="e">
        <f t="shared" si="51"/>
        <v>#N/A</v>
      </c>
      <c r="E349" s="2" t="e">
        <f t="shared" si="63"/>
        <v>#N/A</v>
      </c>
      <c r="F349" s="2">
        <v>1273559.1688681394</v>
      </c>
      <c r="G349" s="2">
        <f t="shared" si="64"/>
        <v>436261</v>
      </c>
      <c r="H349" s="2">
        <f t="shared" si="61"/>
        <v>138324217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1325246.6399106085</v>
      </c>
      <c r="Q349" s="21">
        <f t="shared" si="67"/>
        <v>450000</v>
      </c>
      <c r="R349" s="2">
        <f t="shared" si="62"/>
        <v>142755759.09276569</v>
      </c>
      <c r="S349" s="2">
        <f t="shared" si="54"/>
        <v>436261</v>
      </c>
      <c r="T349" s="2">
        <f t="shared" si="55"/>
        <v>13739</v>
      </c>
      <c r="U349" s="2">
        <f t="shared" si="56"/>
        <v>450000</v>
      </c>
      <c r="V349" s="2">
        <f t="shared" si="33"/>
        <v>101678293</v>
      </c>
      <c r="W349" s="2">
        <f t="shared" si="57"/>
        <v>436261</v>
      </c>
      <c r="X349" s="2">
        <f t="shared" si="47"/>
        <v>13739</v>
      </c>
      <c r="Y349" s="2">
        <f t="shared" si="58"/>
        <v>41077466.092765681</v>
      </c>
      <c r="Z349" s="2" t="str">
        <f t="shared" si="48"/>
        <v>MEEP</v>
      </c>
      <c r="AA349" s="2">
        <f>IF(Z349="HERE",Y349,AA348+Graph!$G$1*1000)</f>
        <v>99579050.092765689</v>
      </c>
      <c r="AB349" s="2">
        <f t="shared" si="59"/>
        <v>420000</v>
      </c>
      <c r="AC349" s="2">
        <f t="shared" si="60"/>
        <v>38420448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277</v>
      </c>
      <c r="C350" s="7"/>
      <c r="D350" s="2" t="e">
        <f t="shared" si="51"/>
        <v>#N/A</v>
      </c>
      <c r="E350" s="2" t="e">
        <f t="shared" si="63"/>
        <v>#N/A</v>
      </c>
      <c r="F350" s="2">
        <v>1276593.1940662414</v>
      </c>
      <c r="G350" s="2">
        <f t="shared" si="64"/>
        <v>436261</v>
      </c>
      <c r="H350" s="2">
        <f t="shared" si="61"/>
        <v>138760478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1328440.9990855455</v>
      </c>
      <c r="Q350" s="21">
        <f t="shared" si="67"/>
        <v>450000</v>
      </c>
      <c r="R350" s="2">
        <f t="shared" si="62"/>
        <v>143205759.09276569</v>
      </c>
      <c r="S350" s="2">
        <f t="shared" si="54"/>
        <v>436261</v>
      </c>
      <c r="T350" s="2">
        <f t="shared" si="55"/>
        <v>13739</v>
      </c>
      <c r="U350" s="2">
        <f t="shared" si="56"/>
        <v>450000</v>
      </c>
      <c r="V350" s="2">
        <f t="shared" si="33"/>
        <v>102114554</v>
      </c>
      <c r="W350" s="2">
        <f t="shared" si="57"/>
        <v>436261</v>
      </c>
      <c r="X350" s="2">
        <f t="shared" si="47"/>
        <v>13739</v>
      </c>
      <c r="Y350" s="2">
        <f t="shared" si="58"/>
        <v>41091205.092765681</v>
      </c>
      <c r="Z350" s="2" t="str">
        <f t="shared" si="48"/>
        <v>MEEP</v>
      </c>
      <c r="AA350" s="2">
        <f>IF(Z350="HERE",Y350,AA349+Graph!$G$1*1000)</f>
        <v>99999050.092765689</v>
      </c>
      <c r="AB350" s="2">
        <f t="shared" si="59"/>
        <v>420000</v>
      </c>
      <c r="AC350" s="2">
        <f t="shared" si="60"/>
        <v>38420448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278</v>
      </c>
      <c r="C351" s="7"/>
      <c r="D351" s="2" t="e">
        <f t="shared" si="51"/>
        <v>#N/A</v>
      </c>
      <c r="E351" s="2" t="e">
        <f t="shared" si="63"/>
        <v>#N/A</v>
      </c>
      <c r="F351" s="2">
        <v>1279627.2192643732</v>
      </c>
      <c r="G351" s="2">
        <f t="shared" si="64"/>
        <v>436261</v>
      </c>
      <c r="H351" s="2">
        <f t="shared" si="61"/>
        <v>139196739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1331635.3582605124</v>
      </c>
      <c r="Q351" s="21">
        <f t="shared" si="67"/>
        <v>450000</v>
      </c>
      <c r="R351" s="2">
        <f t="shared" si="62"/>
        <v>143655759.09276569</v>
      </c>
      <c r="S351" s="2">
        <f t="shared" si="54"/>
        <v>436261</v>
      </c>
      <c r="T351" s="2">
        <f t="shared" si="55"/>
        <v>13739</v>
      </c>
      <c r="U351" s="2">
        <f t="shared" si="56"/>
        <v>450000</v>
      </c>
      <c r="V351" s="2">
        <f t="shared" si="33"/>
        <v>102550815</v>
      </c>
      <c r="W351" s="2">
        <f t="shared" si="57"/>
        <v>436261</v>
      </c>
      <c r="X351" s="2">
        <f t="shared" si="47"/>
        <v>13739</v>
      </c>
      <c r="Y351" s="2">
        <f t="shared" ref="Y351:Y385" si="70">IF(COUNT($C352)=0,IF(COUNT($C351)=1,C351,SUM(Y350+X351)),C351)</f>
        <v>41104944.092765681</v>
      </c>
      <c r="Z351" s="2" t="str">
        <f t="shared" si="48"/>
        <v>MEEP</v>
      </c>
      <c r="AA351" s="2">
        <f>IF(Z351="HERE",Y351,AA350+Graph!$G$1*1000)</f>
        <v>100419050.09276569</v>
      </c>
      <c r="AB351" s="2">
        <f t="shared" si="59"/>
        <v>420000</v>
      </c>
      <c r="AC351" s="2">
        <f t="shared" ref="AC351:AC385" si="71">IF(Z352="HERE",V351,AC350)</f>
        <v>38420448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279</v>
      </c>
      <c r="C352" s="7"/>
      <c r="D352" s="2" t="e">
        <f t="shared" si="51"/>
        <v>#N/A</v>
      </c>
      <c r="E352" s="2" t="e">
        <f t="shared" si="63"/>
        <v>#N/A</v>
      </c>
      <c r="F352" s="2">
        <v>1282661.244462505</v>
      </c>
      <c r="G352" s="2">
        <f t="shared" si="64"/>
        <v>436261</v>
      </c>
      <c r="H352" s="2">
        <f t="shared" ref="H352:H385" si="72">IF(COUNT($C353)=0,IF(COUNT($C352)=1,C352,SUM(H351+G352)),C352)</f>
        <v>139633000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1334829.7174354792</v>
      </c>
      <c r="Q352" s="21">
        <f t="shared" si="67"/>
        <v>450000</v>
      </c>
      <c r="R352" s="2">
        <f t="shared" ref="R352:R385" si="73">IF(COUNT($C353)=0,IF(COUNT($C352)=1,M352,SUM(R351+Q352)),M352)</f>
        <v>144105759.09276569</v>
      </c>
      <c r="S352" s="2">
        <f t="shared" si="54"/>
        <v>436261</v>
      </c>
      <c r="T352" s="2">
        <f t="shared" si="55"/>
        <v>13739</v>
      </c>
      <c r="U352" s="2">
        <f t="shared" si="56"/>
        <v>450000</v>
      </c>
      <c r="V352" s="2">
        <f t="shared" si="33"/>
        <v>102987076</v>
      </c>
      <c r="W352" s="2">
        <f t="shared" si="57"/>
        <v>436261</v>
      </c>
      <c r="X352" s="2">
        <f t="shared" si="47"/>
        <v>13739</v>
      </c>
      <c r="Y352" s="2">
        <f t="shared" si="70"/>
        <v>41118683.092765681</v>
      </c>
      <c r="Z352" s="2" t="str">
        <f t="shared" si="48"/>
        <v>MEEP</v>
      </c>
      <c r="AA352" s="2">
        <f>IF(Z352="HERE",Y352,AA351+Graph!$G$1*1000)</f>
        <v>100839050.09276569</v>
      </c>
      <c r="AB352" s="2">
        <f t="shared" si="59"/>
        <v>420000</v>
      </c>
      <c r="AC352" s="2">
        <f t="shared" si="71"/>
        <v>38420448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280</v>
      </c>
      <c r="C353" s="7"/>
      <c r="D353" s="2" t="e">
        <f t="shared" si="51"/>
        <v>#N/A</v>
      </c>
      <c r="E353" s="2" t="e">
        <f t="shared" si="63"/>
        <v>#N/A</v>
      </c>
      <c r="F353" s="2">
        <v>1285695.2696606368</v>
      </c>
      <c r="G353" s="2">
        <f t="shared" si="64"/>
        <v>436261</v>
      </c>
      <c r="H353" s="2">
        <f t="shared" si="72"/>
        <v>140069261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1338024.076610446</v>
      </c>
      <c r="Q353" s="21">
        <f t="shared" si="67"/>
        <v>450000</v>
      </c>
      <c r="R353" s="2">
        <f t="shared" si="73"/>
        <v>144555759.09276569</v>
      </c>
      <c r="S353" s="2">
        <f t="shared" si="54"/>
        <v>436261</v>
      </c>
      <c r="T353" s="2">
        <f t="shared" si="55"/>
        <v>13739</v>
      </c>
      <c r="U353" s="2">
        <f t="shared" si="56"/>
        <v>450000</v>
      </c>
      <c r="V353" s="2">
        <f t="shared" si="33"/>
        <v>103423337</v>
      </c>
      <c r="W353" s="2">
        <f t="shared" si="57"/>
        <v>436261</v>
      </c>
      <c r="X353" s="2">
        <f t="shared" si="47"/>
        <v>13739</v>
      </c>
      <c r="Y353" s="2">
        <f t="shared" si="70"/>
        <v>41132422.092765681</v>
      </c>
      <c r="Z353" s="2" t="str">
        <f t="shared" si="48"/>
        <v>MEEP</v>
      </c>
      <c r="AA353" s="2">
        <f>IF(Z353="HERE",Y353,AA352+Graph!$G$1*1000)</f>
        <v>101259050.09276569</v>
      </c>
      <c r="AB353" s="2">
        <f t="shared" si="59"/>
        <v>420000</v>
      </c>
      <c r="AC353" s="2">
        <f t="shared" si="71"/>
        <v>38420448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281</v>
      </c>
      <c r="C354" s="7"/>
      <c r="D354" s="2" t="e">
        <f t="shared" si="51"/>
        <v>#N/A</v>
      </c>
      <c r="E354" s="2" t="e">
        <f t="shared" si="63"/>
        <v>#N/A</v>
      </c>
      <c r="F354" s="2">
        <v>1288729.2948587686</v>
      </c>
      <c r="G354" s="2">
        <f t="shared" si="64"/>
        <v>436261</v>
      </c>
      <c r="H354" s="2">
        <f t="shared" si="72"/>
        <v>140505522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1341218.4357854128</v>
      </c>
      <c r="Q354" s="21">
        <f t="shared" si="67"/>
        <v>450000</v>
      </c>
      <c r="R354" s="2">
        <f t="shared" si="73"/>
        <v>145005759.09276569</v>
      </c>
      <c r="S354" s="2">
        <f t="shared" si="54"/>
        <v>436261</v>
      </c>
      <c r="T354" s="2">
        <f t="shared" si="55"/>
        <v>13739</v>
      </c>
      <c r="U354" s="2">
        <f t="shared" si="56"/>
        <v>450000</v>
      </c>
      <c r="V354" s="2">
        <f t="shared" si="33"/>
        <v>103859598</v>
      </c>
      <c r="W354" s="2">
        <f t="shared" si="57"/>
        <v>436261</v>
      </c>
      <c r="X354" s="2">
        <f t="shared" si="47"/>
        <v>13739</v>
      </c>
      <c r="Y354" s="2">
        <f t="shared" si="70"/>
        <v>41146161.092765681</v>
      </c>
      <c r="Z354" s="2" t="str">
        <f t="shared" si="48"/>
        <v>MEEP</v>
      </c>
      <c r="AA354" s="2">
        <f>IF(Z354="HERE",Y354,AA353+Graph!$G$1*1000)</f>
        <v>101679050.09276569</v>
      </c>
      <c r="AB354" s="2">
        <f t="shared" si="59"/>
        <v>420000</v>
      </c>
      <c r="AC354" s="2">
        <f t="shared" si="71"/>
        <v>38420448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282</v>
      </c>
      <c r="C355" s="7"/>
      <c r="D355" s="2" t="e">
        <f t="shared" si="51"/>
        <v>#N/A</v>
      </c>
      <c r="E355" s="2" t="e">
        <f t="shared" si="63"/>
        <v>#N/A</v>
      </c>
      <c r="F355" s="2">
        <v>1291763.3200569004</v>
      </c>
      <c r="G355" s="2">
        <f t="shared" si="64"/>
        <v>436261</v>
      </c>
      <c r="H355" s="2">
        <f t="shared" si="72"/>
        <v>140941783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1344412.7949603796</v>
      </c>
      <c r="Q355" s="21">
        <f t="shared" si="67"/>
        <v>450000</v>
      </c>
      <c r="R355" s="2">
        <f t="shared" si="73"/>
        <v>145455759.09276569</v>
      </c>
      <c r="S355" s="2">
        <f t="shared" si="54"/>
        <v>436261</v>
      </c>
      <c r="T355" s="2">
        <f t="shared" si="55"/>
        <v>13739</v>
      </c>
      <c r="U355" s="2">
        <f t="shared" si="56"/>
        <v>450000</v>
      </c>
      <c r="V355" s="2">
        <f t="shared" si="33"/>
        <v>104295859</v>
      </c>
      <c r="W355" s="2">
        <f t="shared" si="57"/>
        <v>436261</v>
      </c>
      <c r="X355" s="2">
        <f t="shared" si="47"/>
        <v>13739</v>
      </c>
      <c r="Y355" s="2">
        <f t="shared" si="70"/>
        <v>41159900.092765681</v>
      </c>
      <c r="Z355" s="2" t="str">
        <f t="shared" si="48"/>
        <v>MEEP</v>
      </c>
      <c r="AA355" s="2">
        <f>IF(Z355="HERE",Y355,AA354+Graph!$G$1*1000)</f>
        <v>102099050.09276569</v>
      </c>
      <c r="AB355" s="2">
        <f t="shared" si="59"/>
        <v>420000</v>
      </c>
      <c r="AC355" s="2">
        <f t="shared" si="71"/>
        <v>38420448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283</v>
      </c>
      <c r="C356" s="7"/>
      <c r="D356" s="2" t="e">
        <f t="shared" si="51"/>
        <v>#N/A</v>
      </c>
      <c r="E356" s="2" t="e">
        <f t="shared" si="63"/>
        <v>#N/A</v>
      </c>
      <c r="F356" s="2">
        <v>1294797.3452550322</v>
      </c>
      <c r="G356" s="2">
        <f t="shared" si="64"/>
        <v>436261</v>
      </c>
      <c r="H356" s="2">
        <f t="shared" si="72"/>
        <v>141378044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1347607.1541353464</v>
      </c>
      <c r="Q356" s="21">
        <f t="shared" si="67"/>
        <v>450000</v>
      </c>
      <c r="R356" s="2">
        <f t="shared" si="73"/>
        <v>145905759.09276569</v>
      </c>
      <c r="S356" s="2">
        <f t="shared" si="54"/>
        <v>436261</v>
      </c>
      <c r="T356" s="2">
        <f t="shared" si="55"/>
        <v>13739</v>
      </c>
      <c r="U356" s="2">
        <f t="shared" si="56"/>
        <v>450000</v>
      </c>
      <c r="V356" s="2">
        <f t="shared" ref="V356:V385" si="74">H272</f>
        <v>104732120</v>
      </c>
      <c r="W356" s="2">
        <f t="shared" si="57"/>
        <v>436261</v>
      </c>
      <c r="X356" s="2">
        <f t="shared" si="47"/>
        <v>13739</v>
      </c>
      <c r="Y356" s="2">
        <f t="shared" si="70"/>
        <v>41173639.092765681</v>
      </c>
      <c r="Z356" s="2" t="str">
        <f t="shared" si="48"/>
        <v>MEEP</v>
      </c>
      <c r="AA356" s="2">
        <f>IF(Z356="HERE",Y356,AA355+Graph!$G$1*1000)</f>
        <v>102519050.09276569</v>
      </c>
      <c r="AB356" s="2">
        <f t="shared" si="59"/>
        <v>420000</v>
      </c>
      <c r="AC356" s="2">
        <f t="shared" si="71"/>
        <v>38420448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284</v>
      </c>
      <c r="C357" s="7"/>
      <c r="D357" s="2" t="e">
        <f t="shared" si="51"/>
        <v>#N/A</v>
      </c>
      <c r="E357" s="2" t="e">
        <f t="shared" si="63"/>
        <v>#N/A</v>
      </c>
      <c r="F357" s="2">
        <v>1297831.370453164</v>
      </c>
      <c r="G357" s="2">
        <f t="shared" si="64"/>
        <v>436261</v>
      </c>
      <c r="H357" s="2">
        <f t="shared" si="72"/>
        <v>141814305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1350801.5133103132</v>
      </c>
      <c r="Q357" s="21">
        <f t="shared" si="67"/>
        <v>450000</v>
      </c>
      <c r="R357" s="2">
        <f t="shared" si="73"/>
        <v>146355759.09276569</v>
      </c>
      <c r="S357" s="2">
        <f t="shared" si="54"/>
        <v>436261</v>
      </c>
      <c r="T357" s="2">
        <f t="shared" si="55"/>
        <v>13739</v>
      </c>
      <c r="U357" s="2">
        <f t="shared" si="56"/>
        <v>450000</v>
      </c>
      <c r="V357" s="2">
        <f t="shared" si="74"/>
        <v>105168381</v>
      </c>
      <c r="W357" s="2">
        <f t="shared" si="57"/>
        <v>436261</v>
      </c>
      <c r="X357" s="2">
        <f t="shared" si="47"/>
        <v>13739</v>
      </c>
      <c r="Y357" s="2">
        <f t="shared" si="70"/>
        <v>41187378.092765681</v>
      </c>
      <c r="Z357" s="2" t="str">
        <f t="shared" si="48"/>
        <v>MEEP</v>
      </c>
      <c r="AA357" s="2">
        <f>IF(Z357="HERE",Y357,AA356+Graph!$G$1*1000)</f>
        <v>102939050.09276569</v>
      </c>
      <c r="AB357" s="2">
        <f t="shared" si="59"/>
        <v>420000</v>
      </c>
      <c r="AC357" s="2">
        <f t="shared" si="71"/>
        <v>38420448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285</v>
      </c>
      <c r="C358" s="7"/>
      <c r="D358" s="2" t="e">
        <f t="shared" si="51"/>
        <v>#N/A</v>
      </c>
      <c r="E358" s="2" t="e">
        <f t="shared" si="63"/>
        <v>#N/A</v>
      </c>
      <c r="F358" s="2">
        <v>1300865.3956512958</v>
      </c>
      <c r="G358" s="2">
        <f t="shared" si="64"/>
        <v>436261</v>
      </c>
      <c r="H358" s="2">
        <f t="shared" si="72"/>
        <v>142250566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1353995.87248528</v>
      </c>
      <c r="Q358" s="21">
        <f t="shared" ref="Q358:Q385" si="75">IF(P358&gt;450000,450000,P358)</f>
        <v>450000</v>
      </c>
      <c r="R358" s="2">
        <f t="shared" si="73"/>
        <v>146805759.09276569</v>
      </c>
      <c r="S358" s="2">
        <f t="shared" si="54"/>
        <v>436261</v>
      </c>
      <c r="T358" s="2">
        <f t="shared" si="55"/>
        <v>13739</v>
      </c>
      <c r="U358" s="2">
        <f t="shared" si="56"/>
        <v>450000</v>
      </c>
      <c r="V358" s="2">
        <f t="shared" si="74"/>
        <v>105604642</v>
      </c>
      <c r="W358" s="2">
        <f t="shared" si="57"/>
        <v>436261</v>
      </c>
      <c r="X358" s="2">
        <f t="shared" si="47"/>
        <v>13739</v>
      </c>
      <c r="Y358" s="2">
        <f t="shared" si="70"/>
        <v>41201117.092765681</v>
      </c>
      <c r="Z358" s="2" t="str">
        <f t="shared" si="48"/>
        <v>MEEP</v>
      </c>
      <c r="AA358" s="2">
        <f>IF(Z358="HERE",Y358,AA357+Graph!$G$1*1000)</f>
        <v>103359050.09276569</v>
      </c>
      <c r="AB358" s="2">
        <f t="shared" si="59"/>
        <v>420000</v>
      </c>
      <c r="AC358" s="2">
        <f t="shared" si="71"/>
        <v>38420448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286</v>
      </c>
      <c r="C359" s="7"/>
      <c r="D359" s="2" t="e">
        <f t="shared" si="51"/>
        <v>#N/A</v>
      </c>
      <c r="E359" s="2" t="e">
        <f t="shared" si="63"/>
        <v>#N/A</v>
      </c>
      <c r="F359" s="2">
        <v>1303899.4208494276</v>
      </c>
      <c r="G359" s="2">
        <f t="shared" si="64"/>
        <v>436261</v>
      </c>
      <c r="H359" s="2">
        <f t="shared" si="72"/>
        <v>142686827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1357190.2316602468</v>
      </c>
      <c r="Q359" s="21">
        <f t="shared" si="75"/>
        <v>450000</v>
      </c>
      <c r="R359" s="2">
        <f t="shared" si="73"/>
        <v>147255759.09276569</v>
      </c>
      <c r="S359" s="2">
        <f t="shared" si="54"/>
        <v>436261</v>
      </c>
      <c r="T359" s="2">
        <f t="shared" si="55"/>
        <v>13739</v>
      </c>
      <c r="U359" s="2">
        <f t="shared" si="56"/>
        <v>450000</v>
      </c>
      <c r="V359" s="2">
        <f t="shared" si="74"/>
        <v>106040903</v>
      </c>
      <c r="W359" s="2">
        <f t="shared" si="57"/>
        <v>436261</v>
      </c>
      <c r="X359" s="2">
        <f t="shared" si="47"/>
        <v>13739</v>
      </c>
      <c r="Y359" s="2">
        <f t="shared" si="70"/>
        <v>41214856.092765681</v>
      </c>
      <c r="Z359" s="2" t="str">
        <f t="shared" si="48"/>
        <v>MEEP</v>
      </c>
      <c r="AA359" s="2">
        <f>IF(Z359="HERE",Y359,AA358+Graph!$G$1*1000)</f>
        <v>103779050.09276569</v>
      </c>
      <c r="AB359" s="2">
        <f t="shared" si="59"/>
        <v>420000</v>
      </c>
      <c r="AC359" s="2">
        <f t="shared" si="71"/>
        <v>38420448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287</v>
      </c>
      <c r="C360" s="7"/>
      <c r="D360" s="2" t="e">
        <f t="shared" si="51"/>
        <v>#N/A</v>
      </c>
      <c r="E360" s="2" t="e">
        <f t="shared" si="63"/>
        <v>#N/A</v>
      </c>
      <c r="F360" s="2">
        <v>1306933.4460475594</v>
      </c>
      <c r="G360" s="2">
        <f t="shared" si="64"/>
        <v>436261</v>
      </c>
      <c r="H360" s="2">
        <f t="shared" si="72"/>
        <v>143123088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1360384.5908352137</v>
      </c>
      <c r="Q360" s="21">
        <f t="shared" si="75"/>
        <v>450000</v>
      </c>
      <c r="R360" s="2">
        <f t="shared" si="73"/>
        <v>147705759.09276569</v>
      </c>
      <c r="S360" s="2">
        <f t="shared" si="54"/>
        <v>436261</v>
      </c>
      <c r="T360" s="2">
        <f t="shared" si="55"/>
        <v>13739</v>
      </c>
      <c r="U360" s="2">
        <f t="shared" si="56"/>
        <v>450000</v>
      </c>
      <c r="V360" s="2">
        <f t="shared" si="74"/>
        <v>106477164</v>
      </c>
      <c r="W360" s="2">
        <f t="shared" si="57"/>
        <v>436261</v>
      </c>
      <c r="X360" s="2">
        <f t="shared" si="47"/>
        <v>13739</v>
      </c>
      <c r="Y360" s="2">
        <f t="shared" si="70"/>
        <v>41228595.092765681</v>
      </c>
      <c r="Z360" s="2" t="str">
        <f t="shared" si="48"/>
        <v>MEEP</v>
      </c>
      <c r="AA360" s="2">
        <f>IF(Z360="HERE",Y360,AA359+Graph!$G$1*1000)</f>
        <v>104199050.09276569</v>
      </c>
      <c r="AB360" s="2">
        <f t="shared" si="59"/>
        <v>420000</v>
      </c>
      <c r="AC360" s="2">
        <f t="shared" si="71"/>
        <v>38420448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288</v>
      </c>
      <c r="C361" s="7"/>
      <c r="D361" s="2" t="e">
        <f t="shared" si="51"/>
        <v>#N/A</v>
      </c>
      <c r="E361" s="2" t="e">
        <f t="shared" si="63"/>
        <v>#N/A</v>
      </c>
      <c r="F361" s="2">
        <v>1309967.4712456912</v>
      </c>
      <c r="G361" s="2">
        <f t="shared" si="64"/>
        <v>436261</v>
      </c>
      <c r="H361" s="2">
        <f t="shared" si="72"/>
        <v>143559349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1363578.9500101805</v>
      </c>
      <c r="Q361" s="21">
        <f t="shared" si="75"/>
        <v>450000</v>
      </c>
      <c r="R361" s="2">
        <f t="shared" si="73"/>
        <v>148155759.09276569</v>
      </c>
      <c r="S361" s="2">
        <f t="shared" si="54"/>
        <v>436261</v>
      </c>
      <c r="T361" s="2">
        <f t="shared" si="55"/>
        <v>13739</v>
      </c>
      <c r="U361" s="2">
        <f t="shared" si="56"/>
        <v>450000</v>
      </c>
      <c r="V361" s="2">
        <f t="shared" si="74"/>
        <v>106913425</v>
      </c>
      <c r="W361" s="2">
        <f t="shared" si="57"/>
        <v>436261</v>
      </c>
      <c r="X361" s="2">
        <f t="shared" si="47"/>
        <v>13739</v>
      </c>
      <c r="Y361" s="2">
        <f t="shared" si="70"/>
        <v>41242334.092765681</v>
      </c>
      <c r="Z361" s="2" t="str">
        <f t="shared" si="48"/>
        <v>MEEP</v>
      </c>
      <c r="AA361" s="2">
        <f>IF(Z361="HERE",Y361,AA360+Graph!$G$1*1000)</f>
        <v>104619050.09276569</v>
      </c>
      <c r="AB361" s="2">
        <f t="shared" si="59"/>
        <v>420000</v>
      </c>
      <c r="AC361" s="2">
        <f t="shared" si="71"/>
        <v>38420448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289</v>
      </c>
      <c r="C362" s="7"/>
      <c r="D362" s="2" t="e">
        <f t="shared" si="51"/>
        <v>#N/A</v>
      </c>
      <c r="E362" s="2" t="e">
        <f t="shared" si="63"/>
        <v>#N/A</v>
      </c>
      <c r="F362" s="2">
        <v>1313001.496443823</v>
      </c>
      <c r="G362" s="2">
        <f t="shared" si="64"/>
        <v>436261</v>
      </c>
      <c r="H362" s="2">
        <f t="shared" si="72"/>
        <v>143995610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1366773.3091851473</v>
      </c>
      <c r="Q362" s="21">
        <f t="shared" si="75"/>
        <v>450000</v>
      </c>
      <c r="R362" s="2">
        <f t="shared" si="73"/>
        <v>148605759.09276569</v>
      </c>
      <c r="S362" s="2">
        <f t="shared" si="54"/>
        <v>436261</v>
      </c>
      <c r="T362" s="2">
        <f t="shared" si="55"/>
        <v>13739</v>
      </c>
      <c r="U362" s="2">
        <f t="shared" si="56"/>
        <v>450000</v>
      </c>
      <c r="V362" s="2">
        <f t="shared" si="74"/>
        <v>107349686</v>
      </c>
      <c r="W362" s="2">
        <f t="shared" si="57"/>
        <v>436261</v>
      </c>
      <c r="X362" s="2">
        <f t="shared" si="47"/>
        <v>13739</v>
      </c>
      <c r="Y362" s="2">
        <f t="shared" si="70"/>
        <v>41256073.092765681</v>
      </c>
      <c r="Z362" s="2" t="str">
        <f t="shared" si="48"/>
        <v>MEEP</v>
      </c>
      <c r="AA362" s="2">
        <f>IF(Z362="HERE",Y362,AA361+Graph!$G$1*1000)</f>
        <v>105039050.09276569</v>
      </c>
      <c r="AB362" s="2">
        <f t="shared" si="59"/>
        <v>420000</v>
      </c>
      <c r="AC362" s="2">
        <f t="shared" si="71"/>
        <v>38420448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290</v>
      </c>
      <c r="C363" s="7"/>
      <c r="D363" s="2" t="e">
        <f t="shared" si="51"/>
        <v>#N/A</v>
      </c>
      <c r="E363" s="2" t="e">
        <f t="shared" si="63"/>
        <v>#N/A</v>
      </c>
      <c r="F363" s="2">
        <v>1316035.5216419548</v>
      </c>
      <c r="G363" s="2">
        <f t="shared" si="64"/>
        <v>436261</v>
      </c>
      <c r="H363" s="2">
        <f t="shared" si="72"/>
        <v>144431871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1369967.6683600843</v>
      </c>
      <c r="Q363" s="21">
        <f t="shared" si="75"/>
        <v>450000</v>
      </c>
      <c r="R363" s="2">
        <f t="shared" si="73"/>
        <v>149055759.09276569</v>
      </c>
      <c r="S363" s="2">
        <f t="shared" si="54"/>
        <v>436261</v>
      </c>
      <c r="T363" s="2">
        <f t="shared" si="55"/>
        <v>13739</v>
      </c>
      <c r="U363" s="2">
        <f t="shared" si="56"/>
        <v>450000</v>
      </c>
      <c r="V363" s="2">
        <f t="shared" si="74"/>
        <v>107785947</v>
      </c>
      <c r="W363" s="2">
        <f t="shared" si="57"/>
        <v>436261</v>
      </c>
      <c r="X363" s="2">
        <f t="shared" si="47"/>
        <v>13739</v>
      </c>
      <c r="Y363" s="2">
        <f t="shared" si="70"/>
        <v>41269812.092765681</v>
      </c>
      <c r="Z363" s="2" t="str">
        <f t="shared" si="48"/>
        <v>MEEP</v>
      </c>
      <c r="AA363" s="2">
        <f>IF(Z363="HERE",Y363,AA362+Graph!$G$1*1000)</f>
        <v>105459050.09276569</v>
      </c>
      <c r="AB363" s="2">
        <f t="shared" si="59"/>
        <v>420000</v>
      </c>
      <c r="AC363" s="2">
        <f t="shared" si="71"/>
        <v>38420448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291</v>
      </c>
      <c r="C364" s="7"/>
      <c r="D364" s="2" t="e">
        <f t="shared" si="51"/>
        <v>#N/A</v>
      </c>
      <c r="E364" s="2" t="e">
        <f t="shared" si="63"/>
        <v>#N/A</v>
      </c>
      <c r="F364" s="2">
        <v>1319069.5468400866</v>
      </c>
      <c r="G364" s="2">
        <f t="shared" si="64"/>
        <v>436261</v>
      </c>
      <c r="H364" s="2">
        <f t="shared" si="72"/>
        <v>144868132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1373162.0275350511</v>
      </c>
      <c r="Q364" s="21">
        <f t="shared" si="75"/>
        <v>450000</v>
      </c>
      <c r="R364" s="2">
        <f t="shared" si="73"/>
        <v>149505759.09276569</v>
      </c>
      <c r="S364" s="2">
        <f t="shared" si="54"/>
        <v>436261</v>
      </c>
      <c r="T364" s="2">
        <f t="shared" si="55"/>
        <v>13739</v>
      </c>
      <c r="U364" s="2">
        <f t="shared" si="56"/>
        <v>450000</v>
      </c>
      <c r="V364" s="2">
        <f t="shared" si="74"/>
        <v>108222208</v>
      </c>
      <c r="W364" s="2">
        <f t="shared" si="57"/>
        <v>436261</v>
      </c>
      <c r="X364" s="2">
        <f t="shared" si="47"/>
        <v>13739</v>
      </c>
      <c r="Y364" s="2">
        <f t="shared" si="70"/>
        <v>41283551.092765681</v>
      </c>
      <c r="Z364" s="2" t="str">
        <f t="shared" si="48"/>
        <v>MEEP</v>
      </c>
      <c r="AA364" s="2">
        <f>IF(Z364="HERE",Y364,AA363+Graph!$G$1*1000)</f>
        <v>105879050.09276569</v>
      </c>
      <c r="AB364" s="2">
        <f t="shared" si="59"/>
        <v>420000</v>
      </c>
      <c r="AC364" s="2">
        <f t="shared" si="71"/>
        <v>38420448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292</v>
      </c>
      <c r="C365" s="7"/>
      <c r="D365" s="2" t="e">
        <f t="shared" si="51"/>
        <v>#N/A</v>
      </c>
      <c r="E365" s="2" t="e">
        <f t="shared" si="63"/>
        <v>#N/A</v>
      </c>
      <c r="F365" s="2">
        <v>1322103.5720382184</v>
      </c>
      <c r="G365" s="2">
        <f t="shared" si="64"/>
        <v>436261</v>
      </c>
      <c r="H365" s="2">
        <f t="shared" si="72"/>
        <v>145304393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1376356.3867100179</v>
      </c>
      <c r="Q365" s="21">
        <f t="shared" si="75"/>
        <v>450000</v>
      </c>
      <c r="R365" s="2">
        <f t="shared" si="73"/>
        <v>149955759.09276569</v>
      </c>
      <c r="S365" s="2">
        <f t="shared" si="54"/>
        <v>436261</v>
      </c>
      <c r="T365" s="2">
        <f t="shared" si="55"/>
        <v>13739</v>
      </c>
      <c r="U365" s="2">
        <f t="shared" si="56"/>
        <v>450000</v>
      </c>
      <c r="V365" s="2">
        <f t="shared" si="74"/>
        <v>108658469</v>
      </c>
      <c r="W365" s="2">
        <f t="shared" si="57"/>
        <v>436261</v>
      </c>
      <c r="X365" s="2">
        <f t="shared" si="47"/>
        <v>13739</v>
      </c>
      <c r="Y365" s="2">
        <f t="shared" si="70"/>
        <v>41297290.092765681</v>
      </c>
      <c r="Z365" s="2" t="str">
        <f t="shared" si="48"/>
        <v>MEEP</v>
      </c>
      <c r="AA365" s="2">
        <f>IF(Z365="HERE",Y365,AA364+Graph!$G$1*1000)</f>
        <v>106299050.09276569</v>
      </c>
      <c r="AB365" s="2">
        <f t="shared" si="59"/>
        <v>420000</v>
      </c>
      <c r="AC365" s="2">
        <f t="shared" si="71"/>
        <v>38420448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293</v>
      </c>
      <c r="C366" s="7"/>
      <c r="D366" s="2" t="e">
        <f t="shared" si="51"/>
        <v>#N/A</v>
      </c>
      <c r="E366" s="2" t="e">
        <f t="shared" si="63"/>
        <v>#N/A</v>
      </c>
      <c r="F366" s="2">
        <v>1325137.5972363502</v>
      </c>
      <c r="G366" s="2">
        <f t="shared" si="64"/>
        <v>436261</v>
      </c>
      <c r="H366" s="2">
        <f t="shared" si="72"/>
        <v>145740654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1379550.7458849847</v>
      </c>
      <c r="Q366" s="21">
        <f t="shared" si="75"/>
        <v>450000</v>
      </c>
      <c r="R366" s="2">
        <f t="shared" si="73"/>
        <v>150405759.09276569</v>
      </c>
      <c r="S366" s="2">
        <f t="shared" si="54"/>
        <v>436261</v>
      </c>
      <c r="T366" s="2">
        <f t="shared" si="55"/>
        <v>13739</v>
      </c>
      <c r="U366" s="2">
        <f t="shared" si="56"/>
        <v>450000</v>
      </c>
      <c r="V366" s="2">
        <f t="shared" si="74"/>
        <v>109094730</v>
      </c>
      <c r="W366" s="2">
        <f t="shared" si="57"/>
        <v>436261</v>
      </c>
      <c r="X366" s="2">
        <f t="shared" si="47"/>
        <v>13739</v>
      </c>
      <c r="Y366" s="2">
        <f t="shared" si="70"/>
        <v>41311029.092765681</v>
      </c>
      <c r="Z366" s="2" t="str">
        <f t="shared" si="48"/>
        <v>MEEP</v>
      </c>
      <c r="AA366" s="2">
        <f>IF(Z366="HERE",Y366,AA365+Graph!$G$1*1000)</f>
        <v>106719050.09276569</v>
      </c>
      <c r="AB366" s="2">
        <f t="shared" si="59"/>
        <v>420000</v>
      </c>
      <c r="AC366" s="2">
        <f t="shared" si="71"/>
        <v>38420448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294</v>
      </c>
      <c r="C367" s="7"/>
      <c r="D367" s="2" t="e">
        <f t="shared" si="51"/>
        <v>#N/A</v>
      </c>
      <c r="E367" s="2" t="e">
        <f t="shared" si="63"/>
        <v>#N/A</v>
      </c>
      <c r="F367" s="2">
        <v>1328171.622434482</v>
      </c>
      <c r="G367" s="2">
        <f t="shared" si="64"/>
        <v>436261</v>
      </c>
      <c r="H367" s="2">
        <f t="shared" si="72"/>
        <v>146176915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1382745.1050599515</v>
      </c>
      <c r="Q367" s="21">
        <f t="shared" si="75"/>
        <v>450000</v>
      </c>
      <c r="R367" s="2">
        <f t="shared" si="73"/>
        <v>150855759.09276569</v>
      </c>
      <c r="S367" s="2">
        <f t="shared" si="54"/>
        <v>436261</v>
      </c>
      <c r="T367" s="2">
        <f t="shared" si="55"/>
        <v>13739</v>
      </c>
      <c r="U367" s="2">
        <f t="shared" si="56"/>
        <v>450000</v>
      </c>
      <c r="V367" s="2">
        <f t="shared" si="74"/>
        <v>109530991</v>
      </c>
      <c r="W367" s="2">
        <f t="shared" si="57"/>
        <v>436261</v>
      </c>
      <c r="X367" s="2">
        <f t="shared" si="47"/>
        <v>13739</v>
      </c>
      <c r="Y367" s="2">
        <f t="shared" si="70"/>
        <v>41324768.092765681</v>
      </c>
      <c r="Z367" s="2" t="str">
        <f t="shared" si="48"/>
        <v>MEEP</v>
      </c>
      <c r="AA367" s="2">
        <f>IF(Z367="HERE",Y367,AA366+Graph!$G$1*1000)</f>
        <v>107139050.09276569</v>
      </c>
      <c r="AB367" s="2">
        <f t="shared" si="59"/>
        <v>420000</v>
      </c>
      <c r="AC367" s="2">
        <f t="shared" si="71"/>
        <v>38420448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295</v>
      </c>
      <c r="C368" s="7"/>
      <c r="D368" s="2" t="e">
        <f t="shared" si="51"/>
        <v>#N/A</v>
      </c>
      <c r="E368" s="2" t="e">
        <f t="shared" si="63"/>
        <v>#N/A</v>
      </c>
      <c r="F368" s="2">
        <v>1331205.6476326138</v>
      </c>
      <c r="G368" s="2">
        <f t="shared" si="64"/>
        <v>436261</v>
      </c>
      <c r="H368" s="2">
        <f t="shared" si="72"/>
        <v>146613176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1385939.4642349184</v>
      </c>
      <c r="Q368" s="21">
        <f t="shared" si="75"/>
        <v>450000</v>
      </c>
      <c r="R368" s="2">
        <f t="shared" si="73"/>
        <v>151305759.09276569</v>
      </c>
      <c r="S368" s="2">
        <f t="shared" si="54"/>
        <v>436261</v>
      </c>
      <c r="T368" s="2">
        <f t="shared" si="55"/>
        <v>13739</v>
      </c>
      <c r="U368" s="2">
        <f t="shared" si="56"/>
        <v>450000</v>
      </c>
      <c r="V368" s="2">
        <f t="shared" si="74"/>
        <v>109967252</v>
      </c>
      <c r="W368" s="2">
        <f t="shared" si="57"/>
        <v>436261</v>
      </c>
      <c r="X368" s="2">
        <f t="shared" si="47"/>
        <v>13739</v>
      </c>
      <c r="Y368" s="2">
        <f t="shared" si="70"/>
        <v>41338507.092765681</v>
      </c>
      <c r="Z368" s="2" t="str">
        <f t="shared" si="48"/>
        <v>MEEP</v>
      </c>
      <c r="AA368" s="2">
        <f>IF(Z368="HERE",Y368,AA367+Graph!$G$1*1000)</f>
        <v>107559050.09276569</v>
      </c>
      <c r="AB368" s="2">
        <f t="shared" si="59"/>
        <v>420000</v>
      </c>
      <c r="AC368" s="2">
        <f t="shared" si="71"/>
        <v>38420448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296</v>
      </c>
      <c r="C369" s="7"/>
      <c r="D369" s="2" t="e">
        <f t="shared" si="51"/>
        <v>#N/A</v>
      </c>
      <c r="E369" s="2" t="e">
        <f t="shared" si="63"/>
        <v>#N/A</v>
      </c>
      <c r="F369" s="2">
        <v>1334239.6728307456</v>
      </c>
      <c r="G369" s="2">
        <f t="shared" si="64"/>
        <v>436261</v>
      </c>
      <c r="H369" s="2">
        <f t="shared" si="72"/>
        <v>147049437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1389133.8234098852</v>
      </c>
      <c r="Q369" s="21">
        <f t="shared" si="75"/>
        <v>450000</v>
      </c>
      <c r="R369" s="2">
        <f t="shared" si="73"/>
        <v>151755759.09276569</v>
      </c>
      <c r="S369" s="2">
        <f t="shared" si="54"/>
        <v>436261</v>
      </c>
      <c r="T369" s="2">
        <f t="shared" si="55"/>
        <v>13739</v>
      </c>
      <c r="U369" s="2">
        <f t="shared" si="56"/>
        <v>450000</v>
      </c>
      <c r="V369" s="2">
        <f t="shared" si="74"/>
        <v>110403513</v>
      </c>
      <c r="W369" s="2">
        <f t="shared" si="57"/>
        <v>436261</v>
      </c>
      <c r="X369" s="2">
        <f t="shared" si="47"/>
        <v>13739</v>
      </c>
      <c r="Y369" s="2">
        <f t="shared" si="70"/>
        <v>41352246.092765681</v>
      </c>
      <c r="Z369" s="2" t="str">
        <f t="shared" si="48"/>
        <v>MEEP</v>
      </c>
      <c r="AA369" s="2">
        <f>IF(Z369="HERE",Y369,AA368+Graph!$G$1*1000)</f>
        <v>107979050.09276569</v>
      </c>
      <c r="AB369" s="2">
        <f t="shared" si="59"/>
        <v>420000</v>
      </c>
      <c r="AC369" s="2">
        <f t="shared" si="71"/>
        <v>38420448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297</v>
      </c>
      <c r="C370" s="7"/>
      <c r="D370" s="2" t="e">
        <f t="shared" si="51"/>
        <v>#N/A</v>
      </c>
      <c r="E370" s="2" t="e">
        <f t="shared" si="63"/>
        <v>#N/A</v>
      </c>
      <c r="F370" s="2">
        <v>1337273.6980288774</v>
      </c>
      <c r="G370" s="2">
        <f t="shared" si="64"/>
        <v>436261</v>
      </c>
      <c r="H370" s="2">
        <f t="shared" si="72"/>
        <v>147485698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1392328.182584852</v>
      </c>
      <c r="Q370" s="21">
        <f t="shared" si="75"/>
        <v>450000</v>
      </c>
      <c r="R370" s="2">
        <f t="shared" si="73"/>
        <v>152205759.09276569</v>
      </c>
      <c r="S370" s="2">
        <f t="shared" si="54"/>
        <v>436261</v>
      </c>
      <c r="T370" s="2">
        <f t="shared" si="55"/>
        <v>13739</v>
      </c>
      <c r="U370" s="2">
        <f t="shared" si="56"/>
        <v>450000</v>
      </c>
      <c r="V370" s="2">
        <f t="shared" si="74"/>
        <v>110839774</v>
      </c>
      <c r="W370" s="2">
        <f t="shared" si="57"/>
        <v>436261</v>
      </c>
      <c r="X370" s="2">
        <f t="shared" si="47"/>
        <v>13739</v>
      </c>
      <c r="Y370" s="2">
        <f t="shared" si="70"/>
        <v>41365985.092765681</v>
      </c>
      <c r="Z370" s="2" t="str">
        <f t="shared" si="48"/>
        <v>MEEP</v>
      </c>
      <c r="AA370" s="2">
        <f>IF(Z370="HERE",Y370,AA369+Graph!$G$1*1000)</f>
        <v>108399050.09276569</v>
      </c>
      <c r="AB370" s="2">
        <f t="shared" si="59"/>
        <v>420000</v>
      </c>
      <c r="AC370" s="2">
        <f t="shared" si="71"/>
        <v>38420448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298</v>
      </c>
      <c r="C371" s="7"/>
      <c r="D371" s="2" t="e">
        <f t="shared" si="51"/>
        <v>#N/A</v>
      </c>
      <c r="E371" s="2" t="e">
        <f t="shared" si="63"/>
        <v>#N/A</v>
      </c>
      <c r="F371" s="2">
        <v>1340307.7232270092</v>
      </c>
      <c r="G371" s="2">
        <f t="shared" si="64"/>
        <v>436261</v>
      </c>
      <c r="H371" s="2">
        <f t="shared" si="72"/>
        <v>147921959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1395522.5417598188</v>
      </c>
      <c r="Q371" s="21">
        <f t="shared" si="75"/>
        <v>450000</v>
      </c>
      <c r="R371" s="2">
        <f t="shared" si="73"/>
        <v>152655759.09276569</v>
      </c>
      <c r="S371" s="2">
        <f t="shared" si="54"/>
        <v>436261</v>
      </c>
      <c r="T371" s="2">
        <f t="shared" si="55"/>
        <v>13739</v>
      </c>
      <c r="U371" s="2">
        <f t="shared" si="56"/>
        <v>450000</v>
      </c>
      <c r="V371" s="2">
        <f t="shared" si="74"/>
        <v>111276035</v>
      </c>
      <c r="W371" s="2">
        <f t="shared" si="57"/>
        <v>436261</v>
      </c>
      <c r="X371" s="2">
        <f t="shared" si="47"/>
        <v>13739</v>
      </c>
      <c r="Y371" s="2">
        <f t="shared" si="70"/>
        <v>41379724.092765681</v>
      </c>
      <c r="Z371" s="2" t="str">
        <f t="shared" si="48"/>
        <v>MEEP</v>
      </c>
      <c r="AA371" s="2">
        <f>IF(Z371="HERE",Y371,AA370+Graph!$G$1*1000)</f>
        <v>108819050.09276569</v>
      </c>
      <c r="AB371" s="2">
        <f t="shared" si="59"/>
        <v>420000</v>
      </c>
      <c r="AC371" s="2">
        <f t="shared" si="71"/>
        <v>38420448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299</v>
      </c>
      <c r="C372" s="7"/>
      <c r="D372" s="2" t="e">
        <f t="shared" si="51"/>
        <v>#N/A</v>
      </c>
      <c r="E372" s="2" t="e">
        <f t="shared" si="63"/>
        <v>#N/A</v>
      </c>
      <c r="F372" s="2">
        <v>1343341.748425141</v>
      </c>
      <c r="G372" s="2">
        <f t="shared" si="64"/>
        <v>436261</v>
      </c>
      <c r="H372" s="2">
        <f t="shared" si="72"/>
        <v>148358220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1398716.9009347856</v>
      </c>
      <c r="Q372" s="21">
        <f t="shared" si="75"/>
        <v>450000</v>
      </c>
      <c r="R372" s="2">
        <f t="shared" si="73"/>
        <v>153105759.09276569</v>
      </c>
      <c r="S372" s="2">
        <f t="shared" si="54"/>
        <v>436261</v>
      </c>
      <c r="T372" s="2">
        <f t="shared" si="55"/>
        <v>13739</v>
      </c>
      <c r="U372" s="2">
        <f t="shared" si="56"/>
        <v>450000</v>
      </c>
      <c r="V372" s="2">
        <f t="shared" si="74"/>
        <v>111712296</v>
      </c>
      <c r="W372" s="2">
        <f t="shared" si="57"/>
        <v>436261</v>
      </c>
      <c r="X372" s="2">
        <f t="shared" si="47"/>
        <v>13739</v>
      </c>
      <c r="Y372" s="2">
        <f t="shared" si="70"/>
        <v>41393463.092765681</v>
      </c>
      <c r="Z372" s="2" t="str">
        <f t="shared" si="48"/>
        <v>MEEP</v>
      </c>
      <c r="AA372" s="2">
        <f>IF(Z372="HERE",Y372,AA371+Graph!$G$1*1000)</f>
        <v>109239050.09276569</v>
      </c>
      <c r="AB372" s="2">
        <f t="shared" si="59"/>
        <v>420000</v>
      </c>
      <c r="AC372" s="2">
        <f t="shared" si="71"/>
        <v>38420448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300</v>
      </c>
      <c r="C373" s="7"/>
      <c r="D373" s="2" t="e">
        <f t="shared" si="51"/>
        <v>#N/A</v>
      </c>
      <c r="E373" s="2" t="e">
        <f t="shared" si="63"/>
        <v>#N/A</v>
      </c>
      <c r="F373" s="2">
        <v>1346375.773623243</v>
      </c>
      <c r="G373" s="2">
        <f t="shared" si="64"/>
        <v>436261</v>
      </c>
      <c r="H373" s="2">
        <f t="shared" si="72"/>
        <v>148794481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1401911.2601097524</v>
      </c>
      <c r="Q373" s="21">
        <f t="shared" si="75"/>
        <v>450000</v>
      </c>
      <c r="R373" s="2">
        <f t="shared" si="73"/>
        <v>153555759.09276569</v>
      </c>
      <c r="S373" s="2">
        <f t="shared" si="54"/>
        <v>436261</v>
      </c>
      <c r="T373" s="2">
        <f t="shared" si="55"/>
        <v>13739</v>
      </c>
      <c r="U373" s="2">
        <f t="shared" si="56"/>
        <v>450000</v>
      </c>
      <c r="V373" s="2">
        <f t="shared" si="74"/>
        <v>112148557</v>
      </c>
      <c r="W373" s="2">
        <f t="shared" si="57"/>
        <v>436261</v>
      </c>
      <c r="X373" s="2">
        <f t="shared" si="47"/>
        <v>13739</v>
      </c>
      <c r="Y373" s="2">
        <f t="shared" si="70"/>
        <v>41407202.092765681</v>
      </c>
      <c r="Z373" s="2" t="str">
        <f t="shared" si="48"/>
        <v>MEEP</v>
      </c>
      <c r="AA373" s="2">
        <f>IF(Z373="HERE",Y373,AA372+Graph!$G$1*1000)</f>
        <v>109659050.09276569</v>
      </c>
      <c r="AB373" s="2">
        <f t="shared" si="59"/>
        <v>420000</v>
      </c>
      <c r="AC373" s="2">
        <f t="shared" si="71"/>
        <v>38420448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301</v>
      </c>
      <c r="C374" s="7"/>
      <c r="D374" s="2" t="e">
        <f t="shared" si="51"/>
        <v>#N/A</v>
      </c>
      <c r="E374" s="2" t="e">
        <f t="shared" si="63"/>
        <v>#N/A</v>
      </c>
      <c r="F374" s="2">
        <v>1349409.7988213748</v>
      </c>
      <c r="G374" s="2">
        <f t="shared" si="64"/>
        <v>436261</v>
      </c>
      <c r="H374" s="2">
        <f t="shared" si="72"/>
        <v>149230742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1405105.6192847192</v>
      </c>
      <c r="Q374" s="21">
        <f t="shared" si="75"/>
        <v>450000</v>
      </c>
      <c r="R374" s="2">
        <f t="shared" si="73"/>
        <v>154005759.09276569</v>
      </c>
      <c r="S374" s="2">
        <f t="shared" si="54"/>
        <v>436261</v>
      </c>
      <c r="T374" s="2">
        <f t="shared" si="55"/>
        <v>13739</v>
      </c>
      <c r="U374" s="2">
        <f t="shared" si="56"/>
        <v>450000</v>
      </c>
      <c r="V374" s="2">
        <f t="shared" si="74"/>
        <v>112584818</v>
      </c>
      <c r="W374" s="2">
        <f t="shared" si="57"/>
        <v>436261</v>
      </c>
      <c r="X374" s="2">
        <f t="shared" si="47"/>
        <v>13739</v>
      </c>
      <c r="Y374" s="2">
        <f t="shared" si="70"/>
        <v>41420941.092765681</v>
      </c>
      <c r="Z374" s="2" t="str">
        <f t="shared" si="48"/>
        <v>MEEP</v>
      </c>
      <c r="AA374" s="2">
        <f>IF(Z374="HERE",Y374,AA373+Graph!$G$1*1000)</f>
        <v>110079050.09276569</v>
      </c>
      <c r="AB374" s="2">
        <f t="shared" si="59"/>
        <v>420000</v>
      </c>
      <c r="AC374" s="2">
        <f t="shared" si="71"/>
        <v>38420448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302</v>
      </c>
      <c r="C375" s="7"/>
      <c r="D375" s="2" t="e">
        <f t="shared" si="51"/>
        <v>#N/A</v>
      </c>
      <c r="E375" s="2" t="e">
        <f t="shared" si="63"/>
        <v>#N/A</v>
      </c>
      <c r="F375" s="2">
        <v>1352443.8240195066</v>
      </c>
      <c r="G375" s="2">
        <f t="shared" si="64"/>
        <v>436261</v>
      </c>
      <c r="H375" s="2">
        <f t="shared" si="72"/>
        <v>149667003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1408299.9784596562</v>
      </c>
      <c r="Q375" s="21">
        <f t="shared" si="75"/>
        <v>450000</v>
      </c>
      <c r="R375" s="2">
        <f t="shared" si="73"/>
        <v>154455759.09276569</v>
      </c>
      <c r="S375" s="2">
        <f t="shared" si="54"/>
        <v>436261</v>
      </c>
      <c r="T375" s="2">
        <f t="shared" si="55"/>
        <v>13739</v>
      </c>
      <c r="U375" s="2">
        <f t="shared" si="56"/>
        <v>450000</v>
      </c>
      <c r="V375" s="2">
        <f t="shared" si="74"/>
        <v>113021079</v>
      </c>
      <c r="W375" s="2">
        <f t="shared" si="57"/>
        <v>436261</v>
      </c>
      <c r="X375" s="2">
        <f t="shared" si="47"/>
        <v>13739</v>
      </c>
      <c r="Y375" s="2">
        <f t="shared" si="70"/>
        <v>41434680.092765681</v>
      </c>
      <c r="Z375" s="2" t="str">
        <f t="shared" si="48"/>
        <v>MEEP</v>
      </c>
      <c r="AA375" s="2">
        <f>IF(Z375="HERE",Y375,AA374+Graph!$G$1*1000)</f>
        <v>110499050.09276569</v>
      </c>
      <c r="AB375" s="2">
        <f t="shared" si="59"/>
        <v>420000</v>
      </c>
      <c r="AC375" s="2">
        <f t="shared" si="71"/>
        <v>38420448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303</v>
      </c>
      <c r="C376" s="7"/>
      <c r="D376" s="2" t="e">
        <f t="shared" si="51"/>
        <v>#N/A</v>
      </c>
      <c r="E376" s="2" t="e">
        <f t="shared" si="63"/>
        <v>#N/A</v>
      </c>
      <c r="F376" s="2">
        <v>1355477.8492176384</v>
      </c>
      <c r="G376" s="2">
        <f t="shared" si="64"/>
        <v>436261</v>
      </c>
      <c r="H376" s="2">
        <f t="shared" si="72"/>
        <v>150103264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1411494.3376346231</v>
      </c>
      <c r="Q376" s="21">
        <f t="shared" si="75"/>
        <v>450000</v>
      </c>
      <c r="R376" s="2">
        <f t="shared" si="73"/>
        <v>154905759.09276569</v>
      </c>
      <c r="S376" s="2">
        <f t="shared" si="54"/>
        <v>436261</v>
      </c>
      <c r="T376" s="2">
        <f t="shared" si="55"/>
        <v>13739</v>
      </c>
      <c r="U376" s="2">
        <f t="shared" si="56"/>
        <v>450000</v>
      </c>
      <c r="V376" s="2">
        <f t="shared" si="74"/>
        <v>113457340</v>
      </c>
      <c r="W376" s="2">
        <f t="shared" si="57"/>
        <v>436261</v>
      </c>
      <c r="X376" s="2">
        <f t="shared" si="47"/>
        <v>13739</v>
      </c>
      <c r="Y376" s="2">
        <f t="shared" si="70"/>
        <v>41448419.092765681</v>
      </c>
      <c r="Z376" s="2" t="str">
        <f t="shared" si="48"/>
        <v>MEEP</v>
      </c>
      <c r="AA376" s="2">
        <f>IF(Z376="HERE",Y376,AA375+Graph!$G$1*1000)</f>
        <v>110919050.09276569</v>
      </c>
      <c r="AB376" s="2">
        <f t="shared" si="59"/>
        <v>420000</v>
      </c>
      <c r="AC376" s="2">
        <f t="shared" si="71"/>
        <v>38420448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304</v>
      </c>
      <c r="C377" s="7"/>
      <c r="D377" s="2" t="e">
        <f t="shared" si="51"/>
        <v>#N/A</v>
      </c>
      <c r="E377" s="2" t="e">
        <f t="shared" si="63"/>
        <v>#N/A</v>
      </c>
      <c r="F377" s="2">
        <v>1358511.8744157702</v>
      </c>
      <c r="G377" s="2">
        <f t="shared" si="64"/>
        <v>436261</v>
      </c>
      <c r="H377" s="2">
        <f t="shared" si="72"/>
        <v>150539525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1414688.6968095899</v>
      </c>
      <c r="Q377" s="21">
        <f t="shared" si="75"/>
        <v>450000</v>
      </c>
      <c r="R377" s="2">
        <f t="shared" si="73"/>
        <v>155355759.09276569</v>
      </c>
      <c r="S377" s="2">
        <f t="shared" si="54"/>
        <v>436261</v>
      </c>
      <c r="T377" s="2">
        <f t="shared" si="55"/>
        <v>13739</v>
      </c>
      <c r="U377" s="2">
        <f t="shared" si="56"/>
        <v>450000</v>
      </c>
      <c r="V377" s="2">
        <f t="shared" si="74"/>
        <v>113893601</v>
      </c>
      <c r="W377" s="2">
        <f t="shared" si="57"/>
        <v>436261</v>
      </c>
      <c r="X377" s="2">
        <f t="shared" si="47"/>
        <v>13739</v>
      </c>
      <c r="Y377" s="2">
        <f t="shared" si="70"/>
        <v>41462158.092765681</v>
      </c>
      <c r="Z377" s="2" t="str">
        <f t="shared" si="48"/>
        <v>MEEP</v>
      </c>
      <c r="AA377" s="2">
        <f>IF(Z377="HERE",Y377,AA376+Graph!$G$1*1000)</f>
        <v>111339050.09276569</v>
      </c>
      <c r="AB377" s="2">
        <f t="shared" si="59"/>
        <v>420000</v>
      </c>
      <c r="AC377" s="2">
        <f t="shared" si="71"/>
        <v>38420448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305</v>
      </c>
      <c r="C378" s="7"/>
      <c r="D378" s="2" t="e">
        <f t="shared" si="51"/>
        <v>#N/A</v>
      </c>
      <c r="E378" s="2" t="e">
        <f t="shared" si="63"/>
        <v>#N/A</v>
      </c>
      <c r="F378" s="2">
        <v>1361545.899613902</v>
      </c>
      <c r="G378" s="2">
        <f t="shared" si="64"/>
        <v>436261</v>
      </c>
      <c r="H378" s="2">
        <f t="shared" si="72"/>
        <v>150975786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1417883.0559845567</v>
      </c>
      <c r="Q378" s="21">
        <f t="shared" si="75"/>
        <v>450000</v>
      </c>
      <c r="R378" s="2">
        <f t="shared" si="73"/>
        <v>155805759.09276569</v>
      </c>
      <c r="S378" s="2">
        <f t="shared" si="54"/>
        <v>436261</v>
      </c>
      <c r="T378" s="2">
        <f t="shared" si="55"/>
        <v>13739</v>
      </c>
      <c r="U378" s="2">
        <f t="shared" si="56"/>
        <v>450000</v>
      </c>
      <c r="V378" s="2">
        <f t="shared" si="74"/>
        <v>114329862</v>
      </c>
      <c r="W378" s="2">
        <f t="shared" si="57"/>
        <v>436261</v>
      </c>
      <c r="X378" s="2">
        <f t="shared" si="47"/>
        <v>13739</v>
      </c>
      <c r="Y378" s="2">
        <f t="shared" si="70"/>
        <v>41475897.092765681</v>
      </c>
      <c r="Z378" s="2" t="str">
        <f t="shared" si="48"/>
        <v>MEEP</v>
      </c>
      <c r="AA378" s="2">
        <f>IF(Z378="HERE",Y378,AA377+Graph!$G$1*1000)</f>
        <v>111759050.09276569</v>
      </c>
      <c r="AB378" s="2">
        <f t="shared" si="59"/>
        <v>420000</v>
      </c>
      <c r="AC378" s="2">
        <f t="shared" si="71"/>
        <v>38420448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306</v>
      </c>
      <c r="C379" s="7"/>
      <c r="D379" s="2" t="e">
        <f t="shared" si="51"/>
        <v>#N/A</v>
      </c>
      <c r="E379" s="2" t="e">
        <f t="shared" si="63"/>
        <v>#N/A</v>
      </c>
      <c r="F379" s="2">
        <v>1364579.9248120338</v>
      </c>
      <c r="G379" s="2">
        <f t="shared" si="64"/>
        <v>436261</v>
      </c>
      <c r="H379" s="2">
        <f t="shared" si="72"/>
        <v>151412047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1421077.4151595235</v>
      </c>
      <c r="Q379" s="21">
        <f t="shared" si="75"/>
        <v>450000</v>
      </c>
      <c r="R379" s="2">
        <f t="shared" si="73"/>
        <v>156255759.09276569</v>
      </c>
      <c r="S379" s="2">
        <f t="shared" si="54"/>
        <v>436261</v>
      </c>
      <c r="T379" s="2">
        <f t="shared" si="55"/>
        <v>13739</v>
      </c>
      <c r="U379" s="2">
        <f t="shared" si="56"/>
        <v>450000</v>
      </c>
      <c r="V379" s="2">
        <f t="shared" si="74"/>
        <v>114766123</v>
      </c>
      <c r="W379" s="2">
        <f t="shared" si="57"/>
        <v>436261</v>
      </c>
      <c r="X379" s="2">
        <f t="shared" si="47"/>
        <v>13739</v>
      </c>
      <c r="Y379" s="2">
        <f t="shared" si="70"/>
        <v>41489636.092765681</v>
      </c>
      <c r="Z379" s="2" t="str">
        <f t="shared" si="48"/>
        <v>MEEP</v>
      </c>
      <c r="AA379" s="2">
        <f>IF(Z379="HERE",Y379,AA378+Graph!$G$1*1000)</f>
        <v>112179050.09276569</v>
      </c>
      <c r="AB379" s="2">
        <f t="shared" si="59"/>
        <v>420000</v>
      </c>
      <c r="AC379" s="2">
        <f t="shared" si="71"/>
        <v>38420448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307</v>
      </c>
      <c r="C380" s="7"/>
      <c r="D380" s="2" t="e">
        <f t="shared" si="51"/>
        <v>#N/A</v>
      </c>
      <c r="E380" s="2" t="e">
        <f t="shared" si="63"/>
        <v>#N/A</v>
      </c>
      <c r="F380" s="2">
        <v>1367613.9500101656</v>
      </c>
      <c r="G380" s="2">
        <f t="shared" si="64"/>
        <v>436261</v>
      </c>
      <c r="H380" s="2">
        <f t="shared" si="72"/>
        <v>151848308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1424271.7743344903</v>
      </c>
      <c r="Q380" s="21">
        <f t="shared" si="75"/>
        <v>450000</v>
      </c>
      <c r="R380" s="2">
        <f t="shared" si="73"/>
        <v>156705759.09276569</v>
      </c>
      <c r="S380" s="2">
        <f t="shared" si="54"/>
        <v>436261</v>
      </c>
      <c r="T380" s="2">
        <f t="shared" si="55"/>
        <v>13739</v>
      </c>
      <c r="U380" s="2">
        <f t="shared" si="56"/>
        <v>450000</v>
      </c>
      <c r="V380" s="2">
        <f t="shared" si="74"/>
        <v>115202384</v>
      </c>
      <c r="W380" s="2">
        <f t="shared" si="57"/>
        <v>436261</v>
      </c>
      <c r="X380" s="2">
        <f t="shared" si="47"/>
        <v>13739</v>
      </c>
      <c r="Y380" s="2">
        <f t="shared" si="70"/>
        <v>41503375.092765681</v>
      </c>
      <c r="Z380" s="2" t="str">
        <f t="shared" si="48"/>
        <v>MEEP</v>
      </c>
      <c r="AA380" s="2">
        <f>IF(Z380="HERE",Y380,AA379+Graph!$G$1*1000)</f>
        <v>112599050.09276569</v>
      </c>
      <c r="AB380" s="2">
        <f t="shared" si="59"/>
        <v>420000</v>
      </c>
      <c r="AC380" s="2">
        <f t="shared" si="71"/>
        <v>38420448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308</v>
      </c>
      <c r="C381" s="7"/>
      <c r="D381" s="2" t="e">
        <f t="shared" si="51"/>
        <v>#N/A</v>
      </c>
      <c r="E381" s="2" t="e">
        <f t="shared" si="63"/>
        <v>#N/A</v>
      </c>
      <c r="F381" s="2">
        <v>1370647.9752082974</v>
      </c>
      <c r="G381" s="2">
        <f t="shared" si="64"/>
        <v>436261</v>
      </c>
      <c r="H381" s="2">
        <f t="shared" si="72"/>
        <v>152284569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1427466.1335094571</v>
      </c>
      <c r="Q381" s="21">
        <f t="shared" si="75"/>
        <v>450000</v>
      </c>
      <c r="R381" s="2">
        <f t="shared" si="73"/>
        <v>157155759.09276569</v>
      </c>
      <c r="S381" s="2">
        <f t="shared" si="54"/>
        <v>436261</v>
      </c>
      <c r="T381" s="2">
        <f t="shared" si="55"/>
        <v>13739</v>
      </c>
      <c r="U381" s="2">
        <f t="shared" si="56"/>
        <v>450000</v>
      </c>
      <c r="V381" s="2">
        <f t="shared" si="74"/>
        <v>115638645</v>
      </c>
      <c r="W381" s="2">
        <f t="shared" si="57"/>
        <v>436261</v>
      </c>
      <c r="X381" s="2">
        <f t="shared" si="47"/>
        <v>13739</v>
      </c>
      <c r="Y381" s="2">
        <f t="shared" si="70"/>
        <v>41517114.092765681</v>
      </c>
      <c r="Z381" s="2" t="str">
        <f t="shared" si="48"/>
        <v>MEEP</v>
      </c>
      <c r="AA381" s="2">
        <f>IF(Z381="HERE",Y381,AA380+Graph!$G$1*1000)</f>
        <v>113019050.09276569</v>
      </c>
      <c r="AB381" s="2">
        <f t="shared" si="59"/>
        <v>420000</v>
      </c>
      <c r="AC381" s="2">
        <f t="shared" si="71"/>
        <v>38420448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309</v>
      </c>
      <c r="C382" s="7"/>
      <c r="D382" s="2" t="e">
        <f t="shared" si="51"/>
        <v>#N/A</v>
      </c>
      <c r="E382" s="2" t="e">
        <f t="shared" si="63"/>
        <v>#N/A</v>
      </c>
      <c r="F382" s="2">
        <v>1373682.0004064292</v>
      </c>
      <c r="G382" s="2">
        <f t="shared" si="64"/>
        <v>436261</v>
      </c>
      <c r="H382" s="2">
        <f t="shared" si="72"/>
        <v>152720830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1430660.4926844239</v>
      </c>
      <c r="Q382" s="21">
        <f t="shared" si="75"/>
        <v>450000</v>
      </c>
      <c r="R382" s="2">
        <f t="shared" si="73"/>
        <v>157605759.09276569</v>
      </c>
      <c r="S382" s="2">
        <f t="shared" si="54"/>
        <v>436261</v>
      </c>
      <c r="T382" s="2">
        <f t="shared" si="55"/>
        <v>13739</v>
      </c>
      <c r="U382" s="2">
        <f t="shared" si="56"/>
        <v>450000</v>
      </c>
      <c r="V382" s="2">
        <f t="shared" si="74"/>
        <v>116074906</v>
      </c>
      <c r="W382" s="2">
        <f t="shared" si="57"/>
        <v>436261</v>
      </c>
      <c r="X382" s="2">
        <f t="shared" si="47"/>
        <v>13739</v>
      </c>
      <c r="Y382" s="2">
        <f t="shared" si="70"/>
        <v>41530853.092765681</v>
      </c>
      <c r="Z382" s="2" t="str">
        <f t="shared" si="48"/>
        <v>MEEP</v>
      </c>
      <c r="AA382" s="2">
        <f>IF(Z382="HERE",Y382,AA381+Graph!$G$1*1000)</f>
        <v>113439050.09276569</v>
      </c>
      <c r="AB382" s="2">
        <f t="shared" si="59"/>
        <v>420000</v>
      </c>
      <c r="AC382" s="2">
        <f t="shared" si="71"/>
        <v>38420448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310</v>
      </c>
      <c r="C383" s="7"/>
      <c r="D383" s="2" t="e">
        <f t="shared" si="51"/>
        <v>#N/A</v>
      </c>
      <c r="E383" s="2" t="e">
        <f t="shared" si="63"/>
        <v>#N/A</v>
      </c>
      <c r="F383" s="2">
        <v>1376716.025604561</v>
      </c>
      <c r="G383" s="2">
        <f t="shared" si="64"/>
        <v>436261</v>
      </c>
      <c r="H383" s="2">
        <f t="shared" si="72"/>
        <v>153157091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1433854.8518593907</v>
      </c>
      <c r="Q383" s="21">
        <f t="shared" si="75"/>
        <v>450000</v>
      </c>
      <c r="R383" s="2">
        <f t="shared" si="73"/>
        <v>158055759.09276569</v>
      </c>
      <c r="S383" s="2">
        <f t="shared" si="54"/>
        <v>436261</v>
      </c>
      <c r="T383" s="2">
        <f t="shared" si="55"/>
        <v>13739</v>
      </c>
      <c r="U383" s="2">
        <f t="shared" si="56"/>
        <v>450000</v>
      </c>
      <c r="V383" s="2">
        <f t="shared" si="74"/>
        <v>116511167</v>
      </c>
      <c r="W383" s="2">
        <f t="shared" si="57"/>
        <v>436261</v>
      </c>
      <c r="X383" s="2">
        <f t="shared" si="47"/>
        <v>13739</v>
      </c>
      <c r="Y383" s="2">
        <f t="shared" si="70"/>
        <v>41544592.092765681</v>
      </c>
      <c r="Z383" s="2" t="str">
        <f t="shared" si="48"/>
        <v>MEEP</v>
      </c>
      <c r="AA383" s="2">
        <f>IF(Z383="HERE",Y383,AA382+Graph!$G$1*1000)</f>
        <v>113859050.09276569</v>
      </c>
      <c r="AB383" s="2">
        <f t="shared" si="59"/>
        <v>420000</v>
      </c>
      <c r="AC383" s="2">
        <f t="shared" si="71"/>
        <v>38420448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311</v>
      </c>
      <c r="C384" s="7"/>
      <c r="D384" s="2" t="e">
        <f t="shared" si="51"/>
        <v>#N/A</v>
      </c>
      <c r="E384" s="2" t="e">
        <f t="shared" si="63"/>
        <v>#N/A</v>
      </c>
      <c r="F384" s="2">
        <v>1379750.0508026928</v>
      </c>
      <c r="G384" s="2">
        <f t="shared" si="64"/>
        <v>436261</v>
      </c>
      <c r="H384" s="2">
        <f t="shared" si="72"/>
        <v>153593352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1437049.2110343575</v>
      </c>
      <c r="Q384" s="21">
        <f t="shared" si="75"/>
        <v>450000</v>
      </c>
      <c r="R384" s="2">
        <f t="shared" si="73"/>
        <v>158505759.09276569</v>
      </c>
      <c r="S384" s="2">
        <f t="shared" si="54"/>
        <v>436261</v>
      </c>
      <c r="T384" s="2">
        <f t="shared" si="55"/>
        <v>13739</v>
      </c>
      <c r="U384" s="2">
        <f t="shared" si="56"/>
        <v>450000</v>
      </c>
      <c r="V384" s="2">
        <f t="shared" si="74"/>
        <v>116947428</v>
      </c>
      <c r="W384" s="2">
        <f t="shared" si="57"/>
        <v>436261</v>
      </c>
      <c r="X384" s="2">
        <f t="shared" si="47"/>
        <v>13739</v>
      </c>
      <c r="Y384" s="2">
        <f t="shared" si="70"/>
        <v>41558331.092765681</v>
      </c>
      <c r="Z384" s="2" t="str">
        <f t="shared" si="48"/>
        <v>MEEP</v>
      </c>
      <c r="AA384" s="2">
        <f>IF(Z384="HERE",Y384,AA383+Graph!$G$1*1000)</f>
        <v>114279050.09276569</v>
      </c>
      <c r="AB384" s="2">
        <f t="shared" si="59"/>
        <v>420000</v>
      </c>
      <c r="AC384" s="2">
        <f t="shared" si="71"/>
        <v>38420448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312</v>
      </c>
      <c r="C385" s="7"/>
      <c r="D385" s="2" t="e">
        <f t="shared" si="51"/>
        <v>#N/A</v>
      </c>
      <c r="E385" s="2" t="e">
        <f t="shared" si="63"/>
        <v>#N/A</v>
      </c>
      <c r="F385" s="2">
        <v>1382784.0760008246</v>
      </c>
      <c r="G385" s="2">
        <f t="shared" si="64"/>
        <v>436261</v>
      </c>
      <c r="H385" s="2">
        <f t="shared" si="72"/>
        <v>154029613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1440243.5702093244</v>
      </c>
      <c r="Q385" s="21">
        <f t="shared" si="75"/>
        <v>450000</v>
      </c>
      <c r="R385" s="2">
        <f t="shared" si="73"/>
        <v>158955759.09276569</v>
      </c>
      <c r="S385" s="2">
        <f t="shared" si="54"/>
        <v>436261</v>
      </c>
      <c r="T385" s="2">
        <f t="shared" si="55"/>
        <v>13739</v>
      </c>
      <c r="U385" s="2">
        <f t="shared" si="56"/>
        <v>450000</v>
      </c>
      <c r="V385" s="2">
        <f t="shared" si="74"/>
        <v>117383689</v>
      </c>
      <c r="W385" s="2">
        <f t="shared" si="57"/>
        <v>436261</v>
      </c>
      <c r="X385" s="2">
        <f t="shared" si="47"/>
        <v>13739</v>
      </c>
      <c r="Y385" s="2">
        <f t="shared" si="70"/>
        <v>41572070.092765681</v>
      </c>
      <c r="Z385" s="2" t="str">
        <f t="shared" si="48"/>
        <v>MEEP</v>
      </c>
      <c r="AA385" s="2">
        <f>IF(Z385="HERE",Y385,AA384+Graph!$G$1*1000)</f>
        <v>114699050.09276569</v>
      </c>
      <c r="AB385" s="2">
        <f t="shared" si="59"/>
        <v>420000</v>
      </c>
      <c r="AC385" s="2">
        <f t="shared" si="71"/>
        <v>38420448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4:I385">
    <cfRule type="cellIs" dxfId="174" priority="25" operator="greaterThan">
      <formula>0</formula>
    </cfRule>
  </conditionalFormatting>
  <conditionalFormatting sqref="C31:C65 C117:C385 C74:C114">
    <cfRule type="cellIs" dxfId="173" priority="26" operator="greaterThan">
      <formula>0</formula>
    </cfRule>
  </conditionalFormatting>
  <conditionalFormatting sqref="C31:C65 C117:C385 C74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72" priority="28" operator="greaterThan">
      <formula>0</formula>
    </cfRule>
  </conditionalFormatting>
  <conditionalFormatting sqref="C115">
    <cfRule type="cellIs" dxfId="171" priority="29" operator="greaterThan">
      <formula>0</formula>
    </cfRule>
  </conditionalFormatting>
  <conditionalFormatting sqref="C66">
    <cfRule type="cellIs" dxfId="17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69" priority="22" operator="greaterThan">
      <formula>0</formula>
    </cfRule>
  </conditionalFormatting>
  <conditionalFormatting sqref="C67">
    <cfRule type="cellIs" dxfId="16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67" priority="19" operator="greaterThan">
      <formula>0</formula>
    </cfRule>
  </conditionalFormatting>
  <conditionalFormatting sqref="C68">
    <cfRule type="cellIs" dxfId="16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65" priority="16" operator="greaterThan">
      <formula>0</formula>
    </cfRule>
  </conditionalFormatting>
  <conditionalFormatting sqref="C69">
    <cfRule type="cellIs" dxfId="16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63" priority="13" operator="greaterThan">
      <formula>0</formula>
    </cfRule>
  </conditionalFormatting>
  <conditionalFormatting sqref="C70">
    <cfRule type="cellIs" dxfId="16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61" priority="10" operator="greaterThan">
      <formula>0</formula>
    </cfRule>
  </conditionalFormatting>
  <conditionalFormatting sqref="C71">
    <cfRule type="cellIs" dxfId="16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59" priority="7" operator="greaterThan">
      <formula>0</formula>
    </cfRule>
  </conditionalFormatting>
  <conditionalFormatting sqref="C72">
    <cfRule type="cellIs" dxfId="15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57" priority="4" operator="greaterThan">
      <formula>0</formula>
    </cfRule>
  </conditionalFormatting>
  <conditionalFormatting sqref="C73">
    <cfRule type="cellIs" dxfId="16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8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3" sqref="I73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486.26100000000002</v>
      </c>
    </row>
    <row r="32" spans="1:37" ht="15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326943.30705142021</v>
      </c>
      <c r="G37" s="2">
        <f>IF(F37&gt;500000,$AK$31*1000,F37)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328606.5773216784</v>
      </c>
      <c r="Q37" s="2">
        <f>IF(P37&gt;500000,500000,P37)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>IF(F38&gt;$AK$31*1000,$AK$31*1000,F38)</f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331800.93649664521</v>
      </c>
      <c r="Q38" s="2">
        <f t="shared" ref="Q38:Q101" si="25">IF(P38&gt;500000,500000,P38)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>IF(F39&gt;$AK$31*1000,$AK$31*1000,F39)</f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334995.29567161202</v>
      </c>
      <c r="Q39" s="2">
        <f t="shared" si="25"/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>IF(F40&gt;$AK$31*1000,$AK$31*1000,F40)</f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338189.65484657884</v>
      </c>
      <c r="Q40" s="2">
        <f t="shared" si="25"/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ref="G41:G295" si="26">IF(F41&gt;$AK$31*1000,$AK$31*1000,F41)</f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341384.01402154565</v>
      </c>
      <c r="Q41" s="2">
        <f t="shared" si="25"/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6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344578.37319651246</v>
      </c>
      <c r="Q42" s="2">
        <f t="shared" si="25"/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6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347772.73237147927</v>
      </c>
      <c r="Q43" s="2">
        <f t="shared" si="25"/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6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350967.09154644608</v>
      </c>
      <c r="Q44" s="2">
        <f t="shared" si="25"/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6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354161.4507214129</v>
      </c>
      <c r="Q45" s="2">
        <f t="shared" si="25"/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6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357355.80989637971</v>
      </c>
      <c r="Q46" s="2">
        <f t="shared" si="25"/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6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360550.16907134652</v>
      </c>
      <c r="Q47" s="2">
        <f t="shared" si="25"/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6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363744.52824631333</v>
      </c>
      <c r="Q48" s="2">
        <f t="shared" si="25"/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6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5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6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370133.24659621716</v>
      </c>
      <c r="Q50" s="2">
        <f t="shared" si="25"/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6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373327.60577118397</v>
      </c>
      <c r="Q51" s="2">
        <f t="shared" si="25"/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6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376521.96494615078</v>
      </c>
      <c r="Q52" s="2">
        <f t="shared" si="25"/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6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379716.32412111759</v>
      </c>
      <c r="Q53" s="2">
        <f t="shared" si="25"/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6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382910.6832960844</v>
      </c>
      <c r="Q54" s="2">
        <f t="shared" si="25"/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6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386105.04247105122</v>
      </c>
      <c r="Q55" s="2">
        <f t="shared" si="25"/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6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389299.40164601803</v>
      </c>
      <c r="Q56" s="2">
        <f t="shared" si="25"/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6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392493.76082098484</v>
      </c>
      <c r="Q57" s="2">
        <f t="shared" si="25"/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6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395688.11999595165</v>
      </c>
      <c r="Q58" s="2">
        <f t="shared" si="25"/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6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398882.47917091846</v>
      </c>
      <c r="Q59" s="2">
        <f t="shared" si="25"/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6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402076.83834588528</v>
      </c>
      <c r="Q60" s="2">
        <f t="shared" si="25"/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6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405271.19752082229</v>
      </c>
      <c r="Q61" s="2">
        <f t="shared" si="25"/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6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408465.5566957891</v>
      </c>
      <c r="Q62" s="2">
        <f t="shared" si="25"/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6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411659.91587075591</v>
      </c>
      <c r="Q63" s="2">
        <f t="shared" si="25"/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6"/>
        <v>408861.9874009341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414854.27504572272</v>
      </c>
      <c r="Q64" s="2">
        <f t="shared" si="25"/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6"/>
        <v>411896.0125990659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418048.63422068954</v>
      </c>
      <c r="Q65" s="2">
        <f t="shared" si="25"/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6"/>
        <v>414930.0377971977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421242.99339565635</v>
      </c>
      <c r="Q66" s="2">
        <f t="shared" si="25"/>
        <v>421242.99339565635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6"/>
        <v>417964.0629953295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424437.35257062316</v>
      </c>
      <c r="Q67" s="2">
        <f t="shared" si="25"/>
        <v>424437.35257062316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6"/>
        <v>420998.0881934613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427631.71174558997</v>
      </c>
      <c r="Q68" s="2">
        <f t="shared" si="25"/>
        <v>427631.71174558997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6"/>
        <v>424032.1133915931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430826.07092055678</v>
      </c>
      <c r="Q69" s="2">
        <f t="shared" si="25"/>
        <v>430826.07092055678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6"/>
        <v>427066.1385897249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434020.4300955236</v>
      </c>
      <c r="Q70" s="2">
        <f t="shared" si="25"/>
        <v>434020.4300955236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6"/>
        <v>430100.1637878567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437214.78927049041</v>
      </c>
      <c r="Q71" s="2">
        <f t="shared" si="25"/>
        <v>437214.78927049041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6"/>
        <v>433134.1889859885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440409.14844545722</v>
      </c>
      <c r="Q72" s="2">
        <f t="shared" si="25"/>
        <v>440409.14844545722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6"/>
        <v>436168.2141841203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443603.50762042403</v>
      </c>
      <c r="Q73" s="2">
        <f t="shared" si="25"/>
        <v>443603.50762042403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6"/>
        <v>439202.2393822521</v>
      </c>
      <c r="H74" s="2">
        <f t="shared" si="13"/>
        <v>18355383.239382252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446797.86679536104</v>
      </c>
      <c r="Q74" s="2">
        <f t="shared" si="25"/>
        <v>446797.86679536104</v>
      </c>
      <c r="R74" s="2">
        <f t="shared" si="16"/>
        <v>19005766.866795361</v>
      </c>
      <c r="S74" s="2">
        <f t="shared" si="17"/>
        <v>439202.2393822521</v>
      </c>
      <c r="T74" s="2">
        <f t="shared" si="18"/>
        <v>13739</v>
      </c>
      <c r="U74" s="2">
        <f t="shared" si="19"/>
        <v>446797.86679536104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1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6"/>
        <v>442236.2645803839</v>
      </c>
      <c r="H75" s="2">
        <f t="shared" si="13"/>
        <v>18797619.503962636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449992.22597032785</v>
      </c>
      <c r="Q75" s="2">
        <f t="shared" si="25"/>
        <v>449992.22597032785</v>
      </c>
      <c r="R75" s="2">
        <f t="shared" si="16"/>
        <v>19455759.092765689</v>
      </c>
      <c r="S75" s="2">
        <f t="shared" si="17"/>
        <v>442236.2645803839</v>
      </c>
      <c r="T75" s="2">
        <f t="shared" si="18"/>
        <v>13739</v>
      </c>
      <c r="U75" s="2">
        <f t="shared" si="19"/>
        <v>449992.22597032785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1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6"/>
        <v>445270.2897785157</v>
      </c>
      <c r="H76" s="2">
        <f t="shared" si="13"/>
        <v>19242889.793741152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453186.58514529467</v>
      </c>
      <c r="Q76" s="2">
        <f t="shared" si="25"/>
        <v>453186.58514529467</v>
      </c>
      <c r="R76" s="2">
        <f t="shared" si="16"/>
        <v>19908945.677910984</v>
      </c>
      <c r="S76" s="2">
        <f t="shared" si="17"/>
        <v>445270.2897785157</v>
      </c>
      <c r="T76" s="2">
        <f t="shared" si="18"/>
        <v>13739</v>
      </c>
      <c r="U76" s="2">
        <f t="shared" si="19"/>
        <v>453186.58514529467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439847.99255270208</v>
      </c>
      <c r="Y76" s="2">
        <f t="shared" si="7"/>
        <v>19226141.900133204</v>
      </c>
      <c r="Z76" s="2" t="str">
        <f t="shared" si="8"/>
        <v>HERE</v>
      </c>
      <c r="AA76" s="2">
        <f>IF(Z76="HERE",Y76,AA75+Graph!$G$1*1000)</f>
        <v>19226141.900133204</v>
      </c>
      <c r="AB76" s="2">
        <f t="shared" si="21"/>
        <v>439847.99255270138</v>
      </c>
      <c r="AC76" s="2">
        <f t="shared" si="9"/>
        <v>682803.77777777775</v>
      </c>
      <c r="AD76" s="3">
        <f t="shared" si="10"/>
        <v>19226141.900133204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6"/>
        <v>448304.3149766475</v>
      </c>
      <c r="H77" s="2">
        <f t="shared" si="13"/>
        <v>19691194.108717799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456380.94432026148</v>
      </c>
      <c r="Q77" s="2">
        <f t="shared" si="25"/>
        <v>456380.94432026148</v>
      </c>
      <c r="R77" s="2">
        <f t="shared" si="16"/>
        <v>20365326.622231245</v>
      </c>
      <c r="S77" s="2">
        <f t="shared" si="17"/>
        <v>448304.3149766475</v>
      </c>
      <c r="T77" s="2">
        <f t="shared" si="18"/>
        <v>13739</v>
      </c>
      <c r="U77" s="2">
        <f t="shared" si="19"/>
        <v>456380.94432026148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443042.35172766889</v>
      </c>
      <c r="Y77" s="2">
        <f t="shared" si="7"/>
        <v>19669184.251860872</v>
      </c>
      <c r="Z77" s="2" t="str">
        <f t="shared" si="8"/>
        <v>HERE</v>
      </c>
      <c r="AA77" s="2">
        <f>IF(Z77="HERE",Y77,AA76+Graph!$G$1*1000)</f>
        <v>19669184.251860872</v>
      </c>
      <c r="AB77" s="2">
        <f t="shared" si="21"/>
        <v>443042.3517276682</v>
      </c>
      <c r="AC77" s="2">
        <f t="shared" si="9"/>
        <v>696142.37037037034</v>
      </c>
      <c r="AD77" s="3">
        <f t="shared" si="10"/>
        <v>19669184.251860872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6"/>
        <v>451338.3401747793</v>
      </c>
      <c r="H78" s="2">
        <f t="shared" si="13"/>
        <v>20142532.448892578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459575.30349522829</v>
      </c>
      <c r="Q78" s="2">
        <f t="shared" si="25"/>
        <v>459575.30349522829</v>
      </c>
      <c r="R78" s="2">
        <f t="shared" si="16"/>
        <v>20824901.925726473</v>
      </c>
      <c r="S78" s="2">
        <f t="shared" si="17"/>
        <v>451338.3401747793</v>
      </c>
      <c r="T78" s="2">
        <f t="shared" si="18"/>
        <v>13739</v>
      </c>
      <c r="U78" s="2">
        <f t="shared" si="19"/>
        <v>459575.30349522829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446236.71090263571</v>
      </c>
      <c r="Y78" s="2">
        <f t="shared" si="7"/>
        <v>20115420.962763507</v>
      </c>
      <c r="Z78" s="2" t="str">
        <f t="shared" si="8"/>
        <v>HERE</v>
      </c>
      <c r="AA78" s="2">
        <f>IF(Z78="HERE",Y78,AA77+Graph!$G$1*1000)</f>
        <v>20115420.962763507</v>
      </c>
      <c r="AB78" s="2">
        <f t="shared" si="21"/>
        <v>446236.71090263501</v>
      </c>
      <c r="AC78" s="2">
        <f t="shared" si="9"/>
        <v>709480.96296296292</v>
      </c>
      <c r="AD78" s="3">
        <f t="shared" si="10"/>
        <v>20115420.962763507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6"/>
        <v>454372.3653729111</v>
      </c>
      <c r="H79" s="2">
        <f t="shared" si="13"/>
        <v>20596904.81426549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462769.6626701951</v>
      </c>
      <c r="Q79" s="2">
        <f t="shared" si="25"/>
        <v>462769.6626701951</v>
      </c>
      <c r="R79" s="2">
        <f t="shared" si="16"/>
        <v>21287671.588396668</v>
      </c>
      <c r="S79" s="2">
        <f t="shared" si="17"/>
        <v>454372.3653729111</v>
      </c>
      <c r="T79" s="2">
        <f t="shared" si="18"/>
        <v>13739</v>
      </c>
      <c r="U79" s="2">
        <f t="shared" si="19"/>
        <v>462769.6626701951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449431.07007760252</v>
      </c>
      <c r="Y79" s="2">
        <f t="shared" si="7"/>
        <v>20564852.032841109</v>
      </c>
      <c r="Z79" s="2" t="str">
        <f t="shared" si="8"/>
        <v>HERE</v>
      </c>
      <c r="AA79" s="2">
        <f>IF(Z79="HERE",Y79,AA78+Graph!$G$1*1000)</f>
        <v>20564852.032841109</v>
      </c>
      <c r="AB79" s="2">
        <f t="shared" si="21"/>
        <v>449431.07007760182</v>
      </c>
      <c r="AC79" s="2">
        <f t="shared" si="9"/>
        <v>722819.5555555555</v>
      </c>
      <c r="AD79" s="3">
        <f t="shared" si="10"/>
        <v>20564852.032841109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6"/>
        <v>457406.3905710429</v>
      </c>
      <c r="H80" s="2">
        <f t="shared" si="13"/>
        <v>21054311.204836532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465964.02184516191</v>
      </c>
      <c r="Q80" s="2">
        <f t="shared" si="25"/>
        <v>465964.02184516191</v>
      </c>
      <c r="R80" s="2">
        <f t="shared" si="16"/>
        <v>21753635.61024183</v>
      </c>
      <c r="S80" s="2">
        <f t="shared" si="17"/>
        <v>457406.3905710429</v>
      </c>
      <c r="T80" s="2">
        <f t="shared" si="18"/>
        <v>13739</v>
      </c>
      <c r="U80" s="2">
        <f t="shared" si="19"/>
        <v>465964.02184516191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452625.42925256933</v>
      </c>
      <c r="Y80" s="2">
        <f t="shared" si="7"/>
        <v>21017477.462093677</v>
      </c>
      <c r="Z80" s="2" t="str">
        <f t="shared" si="8"/>
        <v>HERE</v>
      </c>
      <c r="AA80" s="2">
        <f>IF(Z80="HERE",Y80,AA79+Graph!$G$1*1000)</f>
        <v>21017477.462093677</v>
      </c>
      <c r="AB80" s="2">
        <f t="shared" si="21"/>
        <v>452625.42925256863</v>
      </c>
      <c r="AC80" s="2">
        <f t="shared" si="9"/>
        <v>736158.14814814809</v>
      </c>
      <c r="AD80" s="3">
        <f t="shared" si="10"/>
        <v>21017477.462093677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6"/>
        <v>460440.4157691747</v>
      </c>
      <c r="H81" s="2">
        <f t="shared" si="13"/>
        <v>21514751.620605707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469158.38102012873</v>
      </c>
      <c r="Q81" s="2">
        <f t="shared" si="25"/>
        <v>469158.38102012873</v>
      </c>
      <c r="R81" s="2">
        <f t="shared" si="16"/>
        <v>22222793.991261959</v>
      </c>
      <c r="S81" s="2">
        <f t="shared" si="17"/>
        <v>460440.4157691747</v>
      </c>
      <c r="T81" s="2">
        <f t="shared" si="18"/>
        <v>13739</v>
      </c>
      <c r="U81" s="2">
        <f t="shared" si="19"/>
        <v>469158.38102012873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455819.78842753603</v>
      </c>
      <c r="Y81" s="2">
        <f t="shared" si="7"/>
        <v>21473297.250521213</v>
      </c>
      <c r="Z81" s="2" t="str">
        <f t="shared" si="8"/>
        <v>HERE</v>
      </c>
      <c r="AA81" s="2">
        <f>IF(Z81="HERE",Y81,AA80+Graph!$G$1*1000)</f>
        <v>21473297.250521213</v>
      </c>
      <c r="AB81" s="2">
        <f t="shared" si="21"/>
        <v>455819.78842753544</v>
      </c>
      <c r="AC81" s="2">
        <f t="shared" si="9"/>
        <v>749496.74074074079</v>
      </c>
      <c r="AD81" s="3">
        <f t="shared" si="10"/>
        <v>21473297.250521213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6"/>
        <v>463474.44096730649</v>
      </c>
      <c r="H82" s="2">
        <f t="shared" si="13"/>
        <v>21978226.061573014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472352.74019509554</v>
      </c>
      <c r="Q82" s="2">
        <f t="shared" si="25"/>
        <v>472352.74019509554</v>
      </c>
      <c r="R82" s="2">
        <f t="shared" si="16"/>
        <v>22695146.731457055</v>
      </c>
      <c r="S82" s="2">
        <f t="shared" si="17"/>
        <v>463474.44096730649</v>
      </c>
      <c r="T82" s="2">
        <f t="shared" si="18"/>
        <v>13739</v>
      </c>
      <c r="U82" s="2">
        <f t="shared" si="19"/>
        <v>472352.74019509554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459014.14760250296</v>
      </c>
      <c r="Y82" s="2">
        <f t="shared" si="7"/>
        <v>21932311.398123715</v>
      </c>
      <c r="Z82" s="2" t="str">
        <f t="shared" si="8"/>
        <v>HERE</v>
      </c>
      <c r="AA82" s="2">
        <f>IF(Z82="HERE",Y82,AA81+Graph!$G$1*1000)</f>
        <v>21932311.398123715</v>
      </c>
      <c r="AB82" s="2">
        <f t="shared" si="21"/>
        <v>459014.14760250226</v>
      </c>
      <c r="AC82" s="2">
        <f t="shared" si="9"/>
        <v>762835.33333333337</v>
      </c>
      <c r="AD82" s="3">
        <f t="shared" si="10"/>
        <v>21932311.398123715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6"/>
        <v>466508.46616540849</v>
      </c>
      <c r="H83" s="2">
        <f t="shared" si="13"/>
        <v>22444734.527738422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475547.09937006235</v>
      </c>
      <c r="Q83" s="2">
        <f t="shared" si="25"/>
        <v>475547.09937006235</v>
      </c>
      <c r="R83" s="2">
        <f t="shared" si="16"/>
        <v>23170693.830827117</v>
      </c>
      <c r="S83" s="2">
        <f t="shared" si="17"/>
        <v>466508.46616540849</v>
      </c>
      <c r="T83" s="2">
        <f t="shared" si="18"/>
        <v>13739</v>
      </c>
      <c r="U83" s="2">
        <f t="shared" si="19"/>
        <v>475547.09937006235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462208.50677746977</v>
      </c>
      <c r="Y83" s="2">
        <f t="shared" si="7"/>
        <v>22394519.904901184</v>
      </c>
      <c r="Z83" s="2" t="str">
        <f t="shared" si="8"/>
        <v>HERE</v>
      </c>
      <c r="AA83" s="2">
        <f>IF(Z83="HERE",Y83,AA82+Graph!$G$1*1000)</f>
        <v>22394519.904901184</v>
      </c>
      <c r="AB83" s="2">
        <f t="shared" si="21"/>
        <v>462208.50677746907</v>
      </c>
      <c r="AC83" s="2">
        <f t="shared" si="9"/>
        <v>776173.92592592596</v>
      </c>
      <c r="AD83" s="3">
        <f t="shared" si="10"/>
        <v>22394519.904901184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6"/>
        <v>469542.49136354029</v>
      </c>
      <c r="H84" s="2">
        <f t="shared" si="13"/>
        <v>22914277.019101962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478741.45854502916</v>
      </c>
      <c r="Q84" s="2">
        <f t="shared" si="25"/>
        <v>478741.45854502916</v>
      </c>
      <c r="R84" s="2">
        <f t="shared" si="16"/>
        <v>23649435.289372146</v>
      </c>
      <c r="S84" s="2">
        <f t="shared" si="17"/>
        <v>469542.49136354029</v>
      </c>
      <c r="T84" s="2">
        <f t="shared" si="18"/>
        <v>13739</v>
      </c>
      <c r="U84" s="2">
        <f t="shared" si="19"/>
        <v>478741.45854502916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465402.86595243658</v>
      </c>
      <c r="Y84" s="2">
        <f t="shared" si="7"/>
        <v>22859922.77085362</v>
      </c>
      <c r="Z84" s="2" t="str">
        <f t="shared" si="8"/>
        <v>HERE</v>
      </c>
      <c r="AA84" s="2">
        <f>IF(Z84="HERE",Y84,AA83+Graph!$G$1*1000)</f>
        <v>22859922.77085362</v>
      </c>
      <c r="AB84" s="2">
        <f t="shared" si="21"/>
        <v>465402.86595243588</v>
      </c>
      <c r="AC84" s="2">
        <f t="shared" si="9"/>
        <v>789512.51851851854</v>
      </c>
      <c r="AD84" s="3">
        <f t="shared" si="10"/>
        <v>22859922.77085362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6"/>
        <v>472576.51656167209</v>
      </c>
      <c r="H85" s="2">
        <f t="shared" si="13"/>
        <v>23386853.535663635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481935.81771999598</v>
      </c>
      <c r="Q85" s="2">
        <f t="shared" si="25"/>
        <v>481935.81771999598</v>
      </c>
      <c r="R85" s="2">
        <f t="shared" si="16"/>
        <v>24131371.107092142</v>
      </c>
      <c r="S85" s="2">
        <f t="shared" si="17"/>
        <v>472576.51656167209</v>
      </c>
      <c r="T85" s="2">
        <f t="shared" si="18"/>
        <v>13739</v>
      </c>
      <c r="U85" s="2">
        <f t="shared" si="19"/>
        <v>481935.81771999598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468597.22512740339</v>
      </c>
      <c r="Y85" s="2">
        <f t="shared" si="7"/>
        <v>23328519.995981023</v>
      </c>
      <c r="Z85" s="2" t="str">
        <f t="shared" si="8"/>
        <v>HERE</v>
      </c>
      <c r="AA85" s="2">
        <f>IF(Z85="HERE",Y85,AA84+Graph!$G$1*1000)</f>
        <v>23328519.995981023</v>
      </c>
      <c r="AB85" s="2">
        <f t="shared" si="21"/>
        <v>468597.22512740269</v>
      </c>
      <c r="AC85" s="2">
        <f t="shared" si="9"/>
        <v>802851.11111111112</v>
      </c>
      <c r="AD85" s="3">
        <f t="shared" si="10"/>
        <v>23328519.995981023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6"/>
        <v>475610.54175980389</v>
      </c>
      <c r="H86" s="2">
        <f t="shared" si="13"/>
        <v>23862464.077423438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485130.17689493299</v>
      </c>
      <c r="Q86" s="2">
        <f t="shared" si="25"/>
        <v>485130.17689493299</v>
      </c>
      <c r="R86" s="2">
        <f t="shared" si="16"/>
        <v>24616501.283987075</v>
      </c>
      <c r="S86" s="2">
        <f t="shared" si="17"/>
        <v>475610.54175980389</v>
      </c>
      <c r="T86" s="2">
        <f t="shared" si="18"/>
        <v>13739</v>
      </c>
      <c r="U86" s="2">
        <f t="shared" si="19"/>
        <v>485130.17689493299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471791.5843023404</v>
      </c>
      <c r="Y86" s="2">
        <f t="shared" si="7"/>
        <v>23800311.580283362</v>
      </c>
      <c r="Z86" s="2" t="str">
        <f t="shared" si="8"/>
        <v>HERE</v>
      </c>
      <c r="AA86" s="2">
        <f>IF(Z86="HERE",Y86,AA85+Graph!$G$1*1000)</f>
        <v>23800311.580283362</v>
      </c>
      <c r="AB86" s="2">
        <f t="shared" si="21"/>
        <v>471791.5843023397</v>
      </c>
      <c r="AC86" s="2">
        <f t="shared" si="9"/>
        <v>816189.70370370371</v>
      </c>
      <c r="AD86" s="3">
        <f t="shared" si="10"/>
        <v>23800311.580283362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6"/>
        <v>478644.56695793569</v>
      </c>
      <c r="H87" s="2">
        <f t="shared" si="13"/>
        <v>24341108.644381374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488324.5360698998</v>
      </c>
      <c r="Q87" s="2">
        <f t="shared" si="25"/>
        <v>488324.5360698998</v>
      </c>
      <c r="R87" s="2">
        <f t="shared" si="16"/>
        <v>25104825.820056975</v>
      </c>
      <c r="S87" s="2">
        <f t="shared" si="17"/>
        <v>478644.56695793569</v>
      </c>
      <c r="T87" s="2">
        <f t="shared" si="18"/>
        <v>13739</v>
      </c>
      <c r="U87" s="2">
        <f t="shared" si="19"/>
        <v>488324.5360698998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474985.94347730721</v>
      </c>
      <c r="Y87" s="2">
        <f t="shared" si="7"/>
        <v>24275297.523760669</v>
      </c>
      <c r="Z87" s="2" t="str">
        <f t="shared" si="8"/>
        <v>HERE</v>
      </c>
      <c r="AA87" s="2">
        <f>IF(Z87="HERE",Y87,AA86+Graph!$G$1*1000)</f>
        <v>24275297.523760669</v>
      </c>
      <c r="AB87" s="2">
        <f t="shared" si="21"/>
        <v>474985.94347730651</v>
      </c>
      <c r="AC87" s="2">
        <f t="shared" si="9"/>
        <v>829528.29629629629</v>
      </c>
      <c r="AD87" s="3">
        <f t="shared" si="10"/>
        <v>24275297.523760669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6"/>
        <v>481678.59215606749</v>
      </c>
      <c r="H88" s="2">
        <f t="shared" si="13"/>
        <v>24822787.236537442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491518.89524486661</v>
      </c>
      <c r="Q88" s="2">
        <f t="shared" si="25"/>
        <v>491518.89524486661</v>
      </c>
      <c r="R88" s="2">
        <f t="shared" si="16"/>
        <v>25596344.715301841</v>
      </c>
      <c r="S88" s="2">
        <f t="shared" si="17"/>
        <v>481678.59215606749</v>
      </c>
      <c r="T88" s="2">
        <f t="shared" si="18"/>
        <v>13739</v>
      </c>
      <c r="U88" s="2">
        <f t="shared" si="19"/>
        <v>491518.89524486661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478180.30265227403</v>
      </c>
      <c r="Y88" s="2">
        <f t="shared" si="7"/>
        <v>24753477.826412942</v>
      </c>
      <c r="Z88" s="2" t="str">
        <f t="shared" si="8"/>
        <v>HERE</v>
      </c>
      <c r="AA88" s="2">
        <f>IF(Z88="HERE",Y88,AA87+Graph!$G$1*1000)</f>
        <v>24753477.826412942</v>
      </c>
      <c r="AB88" s="2">
        <f t="shared" si="21"/>
        <v>478180.30265227333</v>
      </c>
      <c r="AC88" s="2">
        <f t="shared" si="9"/>
        <v>842866.88888888888</v>
      </c>
      <c r="AD88" s="3">
        <f t="shared" si="10"/>
        <v>24753477.826412942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6"/>
        <v>484712.61735419929</v>
      </c>
      <c r="H89" s="2">
        <f t="shared" si="13"/>
        <v>25307499.853891641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494713.25441983342</v>
      </c>
      <c r="Q89" s="2">
        <f t="shared" si="25"/>
        <v>494713.25441983342</v>
      </c>
      <c r="R89" s="2">
        <f t="shared" si="16"/>
        <v>26091057.969721675</v>
      </c>
      <c r="S89" s="2">
        <f t="shared" si="17"/>
        <v>484712.61735419929</v>
      </c>
      <c r="T89" s="2">
        <f t="shared" si="18"/>
        <v>13739</v>
      </c>
      <c r="U89" s="2">
        <f t="shared" si="19"/>
        <v>494713.25441983342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481374.66182724084</v>
      </c>
      <c r="Y89" s="2">
        <f t="shared" si="7"/>
        <v>25234852.488240182</v>
      </c>
      <c r="Z89" s="2" t="str">
        <f t="shared" si="8"/>
        <v>HERE</v>
      </c>
      <c r="AA89" s="2">
        <f>IF(Z89="HERE",Y89,AA88+Graph!$G$1*1000)</f>
        <v>25234852.488240182</v>
      </c>
      <c r="AB89" s="2">
        <f t="shared" si="21"/>
        <v>481374.66182724014</v>
      </c>
      <c r="AC89" s="2">
        <f t="shared" si="9"/>
        <v>856205.48148148146</v>
      </c>
      <c r="AD89" s="3">
        <f t="shared" si="10"/>
        <v>25234852.488240182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6"/>
        <v>486261</v>
      </c>
      <c r="H90" s="2">
        <f t="shared" si="13"/>
        <v>25793760.853891641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497907.61359480023</v>
      </c>
      <c r="Q90" s="2">
        <f t="shared" si="25"/>
        <v>497907.61359480023</v>
      </c>
      <c r="R90" s="2">
        <f t="shared" si="16"/>
        <v>26588965.583316475</v>
      </c>
      <c r="S90" s="2">
        <f t="shared" si="17"/>
        <v>486261</v>
      </c>
      <c r="T90" s="2">
        <f t="shared" si="18"/>
        <v>13739</v>
      </c>
      <c r="U90" s="2">
        <f t="shared" si="19"/>
        <v>497907.61359480023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484569.02100220765</v>
      </c>
      <c r="Y90" s="2">
        <f t="shared" si="7"/>
        <v>25719421.509242389</v>
      </c>
      <c r="Z90" s="2" t="str">
        <f t="shared" si="8"/>
        <v>HERE</v>
      </c>
      <c r="AA90" s="2">
        <f>IF(Z90="HERE",Y90,AA89+Graph!$G$1*1000)</f>
        <v>25719421.509242389</v>
      </c>
      <c r="AB90" s="2">
        <f t="shared" si="21"/>
        <v>484569.02100220695</v>
      </c>
      <c r="AC90" s="2">
        <f t="shared" si="9"/>
        <v>869544.07407407404</v>
      </c>
      <c r="AD90" s="3">
        <f t="shared" si="10"/>
        <v>25719421.509242389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6"/>
        <v>486261</v>
      </c>
      <c r="H91" s="2">
        <f t="shared" si="13"/>
        <v>26280021.853891641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501101.97276976705</v>
      </c>
      <c r="Q91" s="2">
        <f t="shared" si="25"/>
        <v>500000</v>
      </c>
      <c r="R91" s="2">
        <f t="shared" si="16"/>
        <v>27088965.583316475</v>
      </c>
      <c r="S91" s="2">
        <f t="shared" si="17"/>
        <v>486261</v>
      </c>
      <c r="T91" s="2">
        <f t="shared" si="18"/>
        <v>13739</v>
      </c>
      <c r="U91" s="2">
        <f t="shared" si="19"/>
        <v>500000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486661.4074074073</v>
      </c>
      <c r="Y91" s="2">
        <f t="shared" si="7"/>
        <v>26206082.916649796</v>
      </c>
      <c r="Z91" s="2" t="str">
        <f t="shared" si="8"/>
        <v>HERE</v>
      </c>
      <c r="AA91" s="2">
        <f>IF(Z91="HERE",Y91,AA90+Graph!$G$1*1000)</f>
        <v>26206082.916649796</v>
      </c>
      <c r="AB91" s="2">
        <f t="shared" si="21"/>
        <v>486661.40740740672</v>
      </c>
      <c r="AC91" s="2">
        <f t="shared" si="9"/>
        <v>882882.66666666674</v>
      </c>
      <c r="AD91" s="3">
        <f t="shared" si="10"/>
        <v>26206082.916649796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6"/>
        <v>486261</v>
      </c>
      <c r="H92" s="2">
        <f t="shared" si="13"/>
        <v>26766282.853891641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504296.33194473386</v>
      </c>
      <c r="Q92" s="2">
        <f t="shared" si="25"/>
        <v>500000</v>
      </c>
      <c r="R92" s="2">
        <f t="shared" si="16"/>
        <v>27588965.583316475</v>
      </c>
      <c r="S92" s="2">
        <f t="shared" si="17"/>
        <v>486261</v>
      </c>
      <c r="T92" s="2">
        <f t="shared" si="18"/>
        <v>13739</v>
      </c>
      <c r="U92" s="2">
        <f t="shared" si="19"/>
        <v>500000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486661.40740740742</v>
      </c>
      <c r="Y92" s="2">
        <f t="shared" si="7"/>
        <v>26692744.324057203</v>
      </c>
      <c r="Z92" s="2" t="str">
        <f t="shared" si="8"/>
        <v>HERE</v>
      </c>
      <c r="AA92" s="2">
        <f>IF(Z92="HERE",Y92,AA91+Graph!$G$1*1000)</f>
        <v>26692744.324057203</v>
      </c>
      <c r="AB92" s="2">
        <f t="shared" si="21"/>
        <v>486661.40740740672</v>
      </c>
      <c r="AC92" s="2">
        <f t="shared" si="9"/>
        <v>896221.25925925933</v>
      </c>
      <c r="AD92" s="3">
        <f t="shared" si="10"/>
        <v>26692744.324057203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6"/>
        <v>486261</v>
      </c>
      <c r="H93" s="2">
        <f t="shared" si="13"/>
        <v>27252543.853891641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507490.69111970067</v>
      </c>
      <c r="Q93" s="2">
        <f t="shared" si="25"/>
        <v>500000</v>
      </c>
      <c r="R93" s="2">
        <f t="shared" si="16"/>
        <v>28088965.583316475</v>
      </c>
      <c r="S93" s="2">
        <f t="shared" si="17"/>
        <v>486261</v>
      </c>
      <c r="T93" s="2">
        <f t="shared" si="18"/>
        <v>13739</v>
      </c>
      <c r="U93" s="2">
        <f t="shared" si="19"/>
        <v>500000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486661.40740740742</v>
      </c>
      <c r="Y93" s="2">
        <f t="shared" si="7"/>
        <v>27179405.73146461</v>
      </c>
      <c r="Z93" s="2" t="str">
        <f t="shared" si="8"/>
        <v>HERE</v>
      </c>
      <c r="AA93" s="2">
        <f>IF(Z93="HERE",Y93,AA92+Graph!$G$1*1000)</f>
        <v>27179405.73146461</v>
      </c>
      <c r="AB93" s="2">
        <f t="shared" si="21"/>
        <v>486661.40740740672</v>
      </c>
      <c r="AC93" s="2">
        <f t="shared" si="9"/>
        <v>909559.85185185191</v>
      </c>
      <c r="AD93" s="3">
        <f t="shared" si="10"/>
        <v>27179405.73146461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6"/>
        <v>486261</v>
      </c>
      <c r="H94" s="2">
        <f t="shared" si="13"/>
        <v>27738804.853891641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510685.05029466748</v>
      </c>
      <c r="Q94" s="2">
        <f t="shared" si="25"/>
        <v>500000</v>
      </c>
      <c r="R94" s="2">
        <f t="shared" si="16"/>
        <v>28588965.583316475</v>
      </c>
      <c r="S94" s="2">
        <f t="shared" si="17"/>
        <v>486261</v>
      </c>
      <c r="T94" s="2">
        <f t="shared" si="18"/>
        <v>13739</v>
      </c>
      <c r="U94" s="2">
        <f t="shared" si="19"/>
        <v>500000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486661.40740740742</v>
      </c>
      <c r="Y94" s="2">
        <f t="shared" si="7"/>
        <v>27666067.138872016</v>
      </c>
      <c r="Z94" s="2" t="str">
        <f t="shared" si="8"/>
        <v>HERE</v>
      </c>
      <c r="AA94" s="2">
        <f>IF(Z94="HERE",Y94,AA93+Graph!$G$1*1000)</f>
        <v>27666067.138872016</v>
      </c>
      <c r="AB94" s="2">
        <f t="shared" si="21"/>
        <v>486661.40740740672</v>
      </c>
      <c r="AC94" s="2">
        <f t="shared" si="9"/>
        <v>922898.4444444445</v>
      </c>
      <c r="AD94" s="3">
        <f t="shared" si="10"/>
        <v>27666067.138872016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7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6"/>
        <v>486261</v>
      </c>
      <c r="H95" s="2">
        <f t="shared" si="13"/>
        <v>28225065.853891641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513879.40946963429</v>
      </c>
      <c r="Q95" s="2">
        <f t="shared" si="25"/>
        <v>500000</v>
      </c>
      <c r="R95" s="2">
        <f t="shared" si="16"/>
        <v>29088965.583316475</v>
      </c>
      <c r="S95" s="2">
        <f t="shared" si="17"/>
        <v>486261</v>
      </c>
      <c r="T95" s="2">
        <f t="shared" si="18"/>
        <v>13739</v>
      </c>
      <c r="U95" s="2">
        <f t="shared" si="19"/>
        <v>500000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486661.40740740742</v>
      </c>
      <c r="Y95" s="2">
        <f t="shared" ref="Y95:Y158" si="29">IF(COUNT($C96)=0,IF(COUNT($C95)=1,C95,SUM(Y94+X95)),C95)</f>
        <v>28152728.546279423</v>
      </c>
      <c r="Z95" s="2" t="str">
        <f t="shared" si="8"/>
        <v>HERE</v>
      </c>
      <c r="AA95" s="2">
        <f>IF(Z95="HERE",Y95,AA94+Graph!$G$1*1000)</f>
        <v>28152728.546279423</v>
      </c>
      <c r="AB95" s="2">
        <f t="shared" si="21"/>
        <v>486661.40740740672</v>
      </c>
      <c r="AC95" s="2">
        <f t="shared" ref="AC95:AC158" si="30">IF(Z96="HERE",V95,AC94)</f>
        <v>936237.03703703708</v>
      </c>
      <c r="AD95" s="3">
        <f t="shared" si="10"/>
        <v>28152728.546279423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7"/>
        <v>16547482.576412121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6"/>
        <v>486261</v>
      </c>
      <c r="H96" s="2">
        <f t="shared" ref="H96:H159" si="31">IF(COUNT($C97)=0,IF(COUNT($C96)=1,C96,SUM(H95+G96)),C96)</f>
        <v>28711326.853891641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517073.76864460111</v>
      </c>
      <c r="Q96" s="2">
        <f t="shared" si="25"/>
        <v>500000</v>
      </c>
      <c r="R96" s="2">
        <f t="shared" ref="R96:R159" si="32">IF(COUNT($C97)=0,IF(COUNT($C96)=1,M96,SUM(R95+Q96)),M96)</f>
        <v>29588965.583316475</v>
      </c>
      <c r="S96" s="2">
        <f t="shared" si="17"/>
        <v>486261</v>
      </c>
      <c r="T96" s="2">
        <f t="shared" si="18"/>
        <v>13739</v>
      </c>
      <c r="U96" s="2">
        <f t="shared" si="19"/>
        <v>500000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486661.40740740742</v>
      </c>
      <c r="Y96" s="2">
        <f t="shared" si="29"/>
        <v>28639389.95368683</v>
      </c>
      <c r="Z96" s="2" t="str">
        <f t="shared" si="8"/>
        <v>HERE</v>
      </c>
      <c r="AA96" s="2">
        <f>IF(Z96="HERE",Y96,AA95+Graph!$G$1*1000)</f>
        <v>28639389.95368683</v>
      </c>
      <c r="AB96" s="2">
        <f t="shared" si="21"/>
        <v>486661.40740740672</v>
      </c>
      <c r="AC96" s="2">
        <f t="shared" si="30"/>
        <v>949575.62962962966</v>
      </c>
      <c r="AD96" s="3">
        <f t="shared" si="10"/>
        <v>28639389.95368683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7"/>
        <v>16941137.776081711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6"/>
        <v>486261</v>
      </c>
      <c r="H97" s="2">
        <f t="shared" si="31"/>
        <v>29197587.853891641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520268.12781956792</v>
      </c>
      <c r="Q97" s="2">
        <f t="shared" si="25"/>
        <v>500000</v>
      </c>
      <c r="R97" s="2">
        <f t="shared" si="32"/>
        <v>30088965.583316475</v>
      </c>
      <c r="S97" s="2">
        <f t="shared" si="17"/>
        <v>486261</v>
      </c>
      <c r="T97" s="2">
        <f t="shared" si="18"/>
        <v>13739</v>
      </c>
      <c r="U97" s="2">
        <f t="shared" si="19"/>
        <v>500000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486661.40740740742</v>
      </c>
      <c r="Y97" s="2">
        <f t="shared" si="29"/>
        <v>29126051.361094236</v>
      </c>
      <c r="Z97" s="2" t="str">
        <f t="shared" si="8"/>
        <v>HERE</v>
      </c>
      <c r="AA97" s="2">
        <f>IF(Z97="HERE",Y97,AA96+Graph!$G$1*1000)</f>
        <v>29126051.361094236</v>
      </c>
      <c r="AB97" s="2">
        <f t="shared" si="21"/>
        <v>486661.40740740672</v>
      </c>
      <c r="AC97" s="2">
        <f t="shared" si="30"/>
        <v>962914.22222222225</v>
      </c>
      <c r="AD97" s="3">
        <f t="shared" si="10"/>
        <v>29126051.361094236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7"/>
        <v>17337667.899008773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6"/>
        <v>486261</v>
      </c>
      <c r="H98" s="2">
        <f t="shared" si="31"/>
        <v>29683848.853891641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523462.48699453473</v>
      </c>
      <c r="Q98" s="2">
        <f t="shared" si="25"/>
        <v>500000</v>
      </c>
      <c r="R98" s="2">
        <f t="shared" si="32"/>
        <v>30588965.583316475</v>
      </c>
      <c r="S98" s="2">
        <f t="shared" si="17"/>
        <v>486261</v>
      </c>
      <c r="T98" s="2">
        <f t="shared" si="18"/>
        <v>13739</v>
      </c>
      <c r="U98" s="2">
        <f t="shared" si="19"/>
        <v>500000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486661.40740740742</v>
      </c>
      <c r="Y98" s="2">
        <f t="shared" si="29"/>
        <v>29612712.768501643</v>
      </c>
      <c r="Z98" s="2" t="str">
        <f t="shared" si="8"/>
        <v>HERE</v>
      </c>
      <c r="AA98" s="2">
        <f>IF(Z98="HERE",Y98,AA97+Graph!$G$1*1000)</f>
        <v>29612712.768501643</v>
      </c>
      <c r="AB98" s="2">
        <f t="shared" si="21"/>
        <v>486661.40740740672</v>
      </c>
      <c r="AC98" s="2">
        <f t="shared" si="30"/>
        <v>976252.81481481483</v>
      </c>
      <c r="AD98" s="3">
        <f t="shared" si="10"/>
        <v>29612712.768501643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7"/>
        <v>17737072.945193306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6"/>
        <v>486261</v>
      </c>
      <c r="H99" s="2">
        <f t="shared" si="31"/>
        <v>30170109.853891641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526656.84616947174</v>
      </c>
      <c r="Q99" s="2">
        <f t="shared" si="25"/>
        <v>500000</v>
      </c>
      <c r="R99" s="2">
        <f t="shared" si="32"/>
        <v>31088965.583316475</v>
      </c>
      <c r="S99" s="2">
        <f t="shared" si="17"/>
        <v>486261</v>
      </c>
      <c r="T99" s="2">
        <f t="shared" si="18"/>
        <v>13739</v>
      </c>
      <c r="U99" s="2">
        <f t="shared" si="19"/>
        <v>500000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486661.40740740742</v>
      </c>
      <c r="Y99" s="2">
        <f t="shared" si="29"/>
        <v>30099374.17590905</v>
      </c>
      <c r="Z99" s="2" t="str">
        <f t="shared" si="8"/>
        <v>HERE</v>
      </c>
      <c r="AA99" s="2">
        <f>IF(Z99="HERE",Y99,AA98+Graph!$G$1*1000)</f>
        <v>30099374.17590905</v>
      </c>
      <c r="AB99" s="2">
        <f t="shared" si="21"/>
        <v>486661.40740740672</v>
      </c>
      <c r="AC99" s="2">
        <f t="shared" si="30"/>
        <v>989591.40740740742</v>
      </c>
      <c r="AD99" s="3">
        <f t="shared" si="10"/>
        <v>30099374.17590905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7"/>
        <v>18139352.914635304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13">
        <f t="shared" si="26"/>
        <v>486261</v>
      </c>
      <c r="H100" s="13">
        <f t="shared" si="31"/>
        <v>30656370.853891641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529851.20534443855</v>
      </c>
      <c r="Q100" s="2">
        <f t="shared" si="25"/>
        <v>500000</v>
      </c>
      <c r="R100" s="13">
        <f t="shared" si="32"/>
        <v>31588965.583316475</v>
      </c>
      <c r="S100" s="13">
        <f t="shared" si="17"/>
        <v>486261</v>
      </c>
      <c r="T100" s="13">
        <f t="shared" si="18"/>
        <v>13739</v>
      </c>
      <c r="U100" s="13">
        <f t="shared" si="19"/>
        <v>500000</v>
      </c>
      <c r="V100" s="13">
        <f t="shared" si="5"/>
        <v>1002930</v>
      </c>
      <c r="W100" s="13">
        <f t="shared" si="20"/>
        <v>13338.592592592584</v>
      </c>
      <c r="X100" s="13">
        <f t="shared" si="6"/>
        <v>486661.40740740742</v>
      </c>
      <c r="Y100" s="2">
        <f t="shared" si="29"/>
        <v>30586035.583316457</v>
      </c>
      <c r="Z100" s="2" t="str">
        <f t="shared" si="8"/>
        <v>HERE</v>
      </c>
      <c r="AA100" s="2">
        <f>IF(Z100="HERE",Y100,AA99+Graph!$G$1*1000)</f>
        <v>30586035.583316457</v>
      </c>
      <c r="AB100" s="2">
        <f t="shared" si="21"/>
        <v>486661.40740740672</v>
      </c>
      <c r="AC100" s="2">
        <f t="shared" si="30"/>
        <v>1002930</v>
      </c>
      <c r="AD100" s="3">
        <f t="shared" si="10"/>
        <v>30586035.583316457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18544507.807334777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6"/>
        <v>486261</v>
      </c>
      <c r="H101" s="2">
        <f t="shared" si="31"/>
        <v>31142631.853891641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533045.56451940536</v>
      </c>
      <c r="Q101" s="2">
        <f t="shared" si="25"/>
        <v>500000</v>
      </c>
      <c r="R101" s="2">
        <f t="shared" si="32"/>
        <v>32088965.583316475</v>
      </c>
      <c r="S101" s="2">
        <f t="shared" si="17"/>
        <v>486261</v>
      </c>
      <c r="T101" s="2">
        <f t="shared" si="18"/>
        <v>13739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31032597.869030744</v>
      </c>
      <c r="Z101" s="2" t="str">
        <f t="shared" si="8"/>
        <v>HERE</v>
      </c>
      <c r="AA101" s="2">
        <f>IF(Z101="HERE",Y101,AA100+Graph!$G$1*1000)</f>
        <v>31032597.869030744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31032597.869030744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18952537.623291716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si="26"/>
        <v>486261</v>
      </c>
      <c r="H102" s="2">
        <f t="shared" si="31"/>
        <v>31628892.853891641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536239.92369437218</v>
      </c>
      <c r="Q102" s="2">
        <f t="shared" ref="Q102:Q165" si="34">IF(P102&gt;500000,500000,P102)</f>
        <v>500000</v>
      </c>
      <c r="R102" s="2">
        <f t="shared" si="32"/>
        <v>32588965.583316475</v>
      </c>
      <c r="S102" s="2">
        <f t="shared" si="17"/>
        <v>486261</v>
      </c>
      <c r="T102" s="2">
        <f t="shared" si="18"/>
        <v>13739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31479160.154745031</v>
      </c>
      <c r="Z102" s="2" t="str">
        <f t="shared" si="8"/>
        <v>HERE</v>
      </c>
      <c r="AA102" s="2">
        <f>IF(Z102="HERE",Y102,AA101+Graph!$G$1*1000)</f>
        <v>31479160.154745031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31479160.154745031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19363442.362506129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26"/>
        <v>486261</v>
      </c>
      <c r="H103" s="2">
        <f t="shared" si="31"/>
        <v>32115153.853891641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539434.28286933899</v>
      </c>
      <c r="Q103" s="2">
        <f t="shared" si="34"/>
        <v>500000</v>
      </c>
      <c r="R103" s="2">
        <f t="shared" si="32"/>
        <v>33088965.583316475</v>
      </c>
      <c r="S103" s="2">
        <f t="shared" si="17"/>
        <v>486261</v>
      </c>
      <c r="T103" s="2">
        <f t="shared" si="18"/>
        <v>13739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31925722.440459318</v>
      </c>
      <c r="Z103" s="2" t="str">
        <f t="shared" si="8"/>
        <v>HERE</v>
      </c>
      <c r="AA103" s="2">
        <f>IF(Z103="HERE",Y103,AA102+Graph!$G$1*1000)</f>
        <v>31925722.440459318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31925722.440459318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19777222.024978008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26"/>
        <v>486261</v>
      </c>
      <c r="H104" s="2">
        <f t="shared" si="31"/>
        <v>32601414.853891641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542628.6420443058</v>
      </c>
      <c r="Q104" s="2">
        <f t="shared" si="34"/>
        <v>500000</v>
      </c>
      <c r="R104" s="2">
        <f t="shared" si="32"/>
        <v>33588965.583316475</v>
      </c>
      <c r="S104" s="2">
        <f t="shared" si="17"/>
        <v>486261</v>
      </c>
      <c r="T104" s="2">
        <f t="shared" si="18"/>
        <v>13739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32372284.726173606</v>
      </c>
      <c r="Z104" s="2" t="str">
        <f t="shared" si="8"/>
        <v>HERE</v>
      </c>
      <c r="AA104" s="2">
        <f>IF(Z104="HERE",Y104,AA103+Graph!$G$1*1000)</f>
        <v>32372284.726173606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32372284.726173606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20193876.610707365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26"/>
        <v>486261</v>
      </c>
      <c r="H105" s="2">
        <f t="shared" si="31"/>
        <v>33087675.853891641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545823.00121927261</v>
      </c>
      <c r="Q105" s="2">
        <f t="shared" si="34"/>
        <v>500000</v>
      </c>
      <c r="R105" s="2">
        <f t="shared" si="32"/>
        <v>34088965.583316475</v>
      </c>
      <c r="S105" s="2">
        <f t="shared" si="17"/>
        <v>486261</v>
      </c>
      <c r="T105" s="2">
        <f t="shared" si="18"/>
        <v>13739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32818847.011887893</v>
      </c>
      <c r="Z105" s="2" t="str">
        <f t="shared" si="8"/>
        <v>HERE</v>
      </c>
      <c r="AA105" s="2">
        <f>IF(Z105="HERE",Y105,AA104+Graph!$G$1*1000)</f>
        <v>32818847.011887893</v>
      </c>
      <c r="AB105" s="2">
        <f t="shared" si="21"/>
        <v>446562.28571428731</v>
      </c>
      <c r="AC105" s="2">
        <f t="shared" si="30"/>
        <v>1270118.5714285714</v>
      </c>
      <c r="AD105" s="3">
        <f t="shared" si="10"/>
        <v>32818847.011887893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20613406.119694185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26"/>
        <v>486261</v>
      </c>
      <c r="H106" s="2">
        <f t="shared" si="31"/>
        <v>33573936.853891641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549017.36039423943</v>
      </c>
      <c r="Q106" s="2">
        <f t="shared" si="34"/>
        <v>500000</v>
      </c>
      <c r="R106" s="2">
        <f t="shared" si="32"/>
        <v>34588965.583316475</v>
      </c>
      <c r="S106" s="2">
        <f t="shared" si="17"/>
        <v>486261</v>
      </c>
      <c r="T106" s="2">
        <f t="shared" si="18"/>
        <v>13739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33265409.29760218</v>
      </c>
      <c r="Z106" s="2" t="str">
        <f t="shared" si="8"/>
        <v>HERE</v>
      </c>
      <c r="AA106" s="2">
        <f>IF(Z106="HERE",Y106,AA105+Graph!$G$1*1000)</f>
        <v>33265409.29760218</v>
      </c>
      <c r="AB106" s="2">
        <f t="shared" si="21"/>
        <v>446562.28571428731</v>
      </c>
      <c r="AC106" s="2">
        <f t="shared" si="30"/>
        <v>1323556.2857142857</v>
      </c>
      <c r="AD106" s="3">
        <f t="shared" si="10"/>
        <v>33265409.29760218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21035810.551938478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26"/>
        <v>486261</v>
      </c>
      <c r="H107" s="2">
        <f t="shared" si="31"/>
        <v>34060197.853891641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552211.71956920624</v>
      </c>
      <c r="Q107" s="2">
        <f t="shared" si="34"/>
        <v>500000</v>
      </c>
      <c r="R107" s="2">
        <f t="shared" si="32"/>
        <v>35088965.583316475</v>
      </c>
      <c r="S107" s="2">
        <f t="shared" si="17"/>
        <v>486261</v>
      </c>
      <c r="T107" s="2">
        <f t="shared" si="18"/>
        <v>13739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33711971.583316468</v>
      </c>
      <c r="Z107" s="2" t="str">
        <f t="shared" si="8"/>
        <v>HERE</v>
      </c>
      <c r="AA107" s="2">
        <f>IF(Z107="HERE",Y107,AA106+Graph!$G$1*1000)</f>
        <v>33711971.583316468</v>
      </c>
      <c r="AB107" s="2">
        <f t="shared" si="21"/>
        <v>446562.28571428731</v>
      </c>
      <c r="AC107" s="2">
        <f t="shared" si="30"/>
        <v>1376994</v>
      </c>
      <c r="AD107" s="3">
        <f t="shared" si="10"/>
        <v>33711971.583316468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21461089.907440212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26"/>
        <v>486261</v>
      </c>
      <c r="H108" s="2">
        <f t="shared" si="31"/>
        <v>34546458.853891641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555406.07874417305</v>
      </c>
      <c r="Q108" s="2">
        <f t="shared" si="34"/>
        <v>500000</v>
      </c>
      <c r="R108" s="2">
        <f t="shared" si="32"/>
        <v>35588965.583316475</v>
      </c>
      <c r="S108" s="2">
        <f t="shared" si="17"/>
        <v>486261</v>
      </c>
      <c r="T108" s="2">
        <f t="shared" si="18"/>
        <v>13739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34080139.833316468</v>
      </c>
      <c r="Z108" s="2" t="str">
        <f t="shared" si="8"/>
        <v>HERE</v>
      </c>
      <c r="AA108" s="2">
        <f>IF(Z108="HERE",Y108,AA107+Graph!$G$1*1000)</f>
        <v>34080139.833316468</v>
      </c>
      <c r="AB108" s="2">
        <f t="shared" si="21"/>
        <v>368168.25</v>
      </c>
      <c r="AC108" s="2">
        <f t="shared" si="30"/>
        <v>1508825.75</v>
      </c>
      <c r="AD108" s="3">
        <f t="shared" si="10"/>
        <v>34080139.833316468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21889244.186199419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26"/>
        <v>486261</v>
      </c>
      <c r="H109" s="2">
        <f t="shared" si="31"/>
        <v>35032719.853891641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558600.43791913986</v>
      </c>
      <c r="Q109" s="2">
        <f t="shared" si="34"/>
        <v>500000</v>
      </c>
      <c r="R109" s="2">
        <f t="shared" si="32"/>
        <v>36088965.583316475</v>
      </c>
      <c r="S109" s="2">
        <f t="shared" si="17"/>
        <v>486261</v>
      </c>
      <c r="T109" s="2">
        <f t="shared" si="18"/>
        <v>13739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34448308.083316468</v>
      </c>
      <c r="Z109" s="2" t="str">
        <f t="shared" si="8"/>
        <v>HERE</v>
      </c>
      <c r="AA109" s="2">
        <f>IF(Z109="HERE",Y109,AA108+Graph!$G$1*1000)</f>
        <v>34448308.083316468</v>
      </c>
      <c r="AB109" s="2">
        <f t="shared" si="21"/>
        <v>368168.25</v>
      </c>
      <c r="AC109" s="2">
        <f t="shared" si="30"/>
        <v>1640657.5</v>
      </c>
      <c r="AD109" s="3">
        <f t="shared" si="10"/>
        <v>34448308.083316468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22320273.388216093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26"/>
        <v>486261</v>
      </c>
      <c r="H110" s="2">
        <f t="shared" si="31"/>
        <v>35518980.853891641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561794.79709410667</v>
      </c>
      <c r="Q110" s="2">
        <f t="shared" si="34"/>
        <v>500000</v>
      </c>
      <c r="R110" s="2">
        <f t="shared" si="32"/>
        <v>36588965.583316475</v>
      </c>
      <c r="S110" s="2">
        <f t="shared" si="17"/>
        <v>486261</v>
      </c>
      <c r="T110" s="2">
        <f t="shared" si="18"/>
        <v>13739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34816476.333316468</v>
      </c>
      <c r="Z110" s="2" t="str">
        <f t="shared" si="8"/>
        <v>HERE</v>
      </c>
      <c r="AA110" s="2">
        <f>IF(Z110="HERE",Y110,AA109+Graph!$G$1*1000)</f>
        <v>34816476.333316468</v>
      </c>
      <c r="AB110" s="2">
        <f t="shared" si="21"/>
        <v>368168.25</v>
      </c>
      <c r="AC110" s="2">
        <f t="shared" si="30"/>
        <v>1772489.25</v>
      </c>
      <c r="AD110" s="3">
        <f t="shared" si="10"/>
        <v>34816476.333316468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22754177.513490237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26"/>
        <v>486261</v>
      </c>
      <c r="H111" s="2">
        <f t="shared" si="31"/>
        <v>36005241.853891641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564989.15626907349</v>
      </c>
      <c r="Q111" s="2">
        <f t="shared" si="34"/>
        <v>500000</v>
      </c>
      <c r="R111" s="2">
        <f t="shared" si="32"/>
        <v>37088965.583316475</v>
      </c>
      <c r="S111" s="2">
        <f t="shared" si="17"/>
        <v>486261</v>
      </c>
      <c r="T111" s="2">
        <f t="shared" si="18"/>
        <v>13739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35184644.583316468</v>
      </c>
      <c r="Z111" s="2" t="str">
        <f t="shared" si="8"/>
        <v>HERE</v>
      </c>
      <c r="AA111" s="2">
        <f>IF(Z111="HERE",Y111,AA110+Graph!$G$1*1000)</f>
        <v>35184644.583316468</v>
      </c>
      <c r="AB111" s="2">
        <f t="shared" si="21"/>
        <v>368168.25</v>
      </c>
      <c r="AC111" s="2">
        <f t="shared" si="30"/>
        <v>1904321</v>
      </c>
      <c r="AD111" s="3">
        <f t="shared" si="10"/>
        <v>35184644.583316468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23190956.562021855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26"/>
        <v>486261</v>
      </c>
      <c r="H112" s="2">
        <f t="shared" si="31"/>
        <v>36491502.853891641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568183.5154440105</v>
      </c>
      <c r="Q112" s="2">
        <f t="shared" si="34"/>
        <v>500000</v>
      </c>
      <c r="R112" s="2">
        <f t="shared" si="32"/>
        <v>37588965.583316475</v>
      </c>
      <c r="S112" s="2">
        <f t="shared" si="17"/>
        <v>486261</v>
      </c>
      <c r="T112" s="2">
        <f t="shared" si="18"/>
        <v>13739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35552812.833316468</v>
      </c>
      <c r="Z112" s="2" t="str">
        <f t="shared" si="8"/>
        <v>HERE</v>
      </c>
      <c r="AA112" s="2">
        <f>IF(Z112="HERE",Y112,AA111+Graph!$G$1*1000)</f>
        <v>35552812.833316468</v>
      </c>
      <c r="AB112" s="2">
        <f t="shared" si="21"/>
        <v>368168.25</v>
      </c>
      <c r="AC112" s="2">
        <f t="shared" si="30"/>
        <v>2036152.75</v>
      </c>
      <c r="AD112" s="3">
        <f t="shared" si="10"/>
        <v>35552812.833316468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23629618.758318149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26"/>
        <v>486261</v>
      </c>
      <c r="H113" s="2">
        <f t="shared" si="31"/>
        <v>36977763.853891641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571377.87461897731</v>
      </c>
      <c r="Q113" s="2">
        <f t="shared" si="34"/>
        <v>500000</v>
      </c>
      <c r="R113" s="2">
        <f t="shared" si="32"/>
        <v>38088965.583316475</v>
      </c>
      <c r="S113" s="2">
        <f t="shared" si="17"/>
        <v>486261</v>
      </c>
      <c r="T113" s="2">
        <f t="shared" si="18"/>
        <v>13739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35920981.083316468</v>
      </c>
      <c r="Z113" s="2" t="str">
        <f t="shared" si="8"/>
        <v>HERE</v>
      </c>
      <c r="AA113" s="2">
        <f>IF(Z113="HERE",Y113,AA112+Graph!$G$1*1000)</f>
        <v>35920981.083316468</v>
      </c>
      <c r="AB113" s="2">
        <f t="shared" si="21"/>
        <v>368168.25</v>
      </c>
      <c r="AC113" s="2">
        <f t="shared" si="30"/>
        <v>2167984.5</v>
      </c>
      <c r="AD113" s="3">
        <f t="shared" si="10"/>
        <v>35920981.083316468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24068280.954614446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26"/>
        <v>486261</v>
      </c>
      <c r="H114" s="2">
        <f t="shared" si="31"/>
        <v>37464024.853891641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574572.23379394412</v>
      </c>
      <c r="Q114" s="2">
        <f t="shared" si="34"/>
        <v>500000</v>
      </c>
      <c r="R114" s="2">
        <f t="shared" si="32"/>
        <v>38588965.583316475</v>
      </c>
      <c r="S114" s="2">
        <f t="shared" si="17"/>
        <v>486261</v>
      </c>
      <c r="T114" s="2">
        <f t="shared" si="18"/>
        <v>13739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36289149.333316468</v>
      </c>
      <c r="Z114" s="2" t="str">
        <f t="shared" si="8"/>
        <v>HERE</v>
      </c>
      <c r="AA114" s="2">
        <f>IF(Z114="HERE",Y114,AA113+Graph!$G$1*1000)</f>
        <v>36289149.333316468</v>
      </c>
      <c r="AB114" s="2">
        <f t="shared" si="21"/>
        <v>368168.25</v>
      </c>
      <c r="AC114" s="2">
        <f t="shared" si="30"/>
        <v>2299816.25</v>
      </c>
      <c r="AD114" s="3">
        <f t="shared" si="10"/>
        <v>36289149.333316468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24506943.150910743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26"/>
        <v>486261</v>
      </c>
      <c r="H115" s="2">
        <f t="shared" si="31"/>
        <v>37950285.853891641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577766.59296891093</v>
      </c>
      <c r="Q115" s="2">
        <f t="shared" si="34"/>
        <v>500000</v>
      </c>
      <c r="R115" s="2">
        <f t="shared" si="32"/>
        <v>39088965.583316475</v>
      </c>
      <c r="S115" s="2">
        <f t="shared" si="17"/>
        <v>486261</v>
      </c>
      <c r="T115" s="2">
        <f t="shared" si="18"/>
        <v>13739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36657317.583316468</v>
      </c>
      <c r="Z115" s="2" t="str">
        <f t="shared" si="8"/>
        <v>HERE</v>
      </c>
      <c r="AA115" s="2">
        <f>IF(Z115="HERE",Y115,AA114+Graph!$G$1*1000)</f>
        <v>36657317.583316468</v>
      </c>
      <c r="AB115" s="2">
        <f t="shared" si="21"/>
        <v>368168.25</v>
      </c>
      <c r="AC115" s="2">
        <f t="shared" si="30"/>
        <v>2431648</v>
      </c>
      <c r="AD115" s="3">
        <f t="shared" si="10"/>
        <v>36657317.583316468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24945605.34720704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26"/>
        <v>486261</v>
      </c>
      <c r="H116" s="2">
        <f t="shared" si="31"/>
        <v>38436546.853891641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580960.95214387774</v>
      </c>
      <c r="Q116" s="2">
        <f t="shared" si="34"/>
        <v>500000</v>
      </c>
      <c r="R116" s="2">
        <f t="shared" si="32"/>
        <v>39588965.583316475</v>
      </c>
      <c r="S116" s="2">
        <f t="shared" si="17"/>
        <v>486261</v>
      </c>
      <c r="T116" s="2">
        <f t="shared" si="18"/>
        <v>13739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36949656.583316468</v>
      </c>
      <c r="Z116" s="2" t="str">
        <f t="shared" si="8"/>
        <v>HERE</v>
      </c>
      <c r="AA116" s="2">
        <f>IF(Z116="HERE",Y116,AA115+Graph!$G$1*1000)</f>
        <v>36949656.583316468</v>
      </c>
      <c r="AB116" s="2">
        <f t="shared" si="21"/>
        <v>292339</v>
      </c>
      <c r="AC116" s="2">
        <f t="shared" si="30"/>
        <v>2639309</v>
      </c>
      <c r="AD116" s="3">
        <f t="shared" si="10"/>
        <v>36949656.583316468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25384267.543503333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26"/>
        <v>486261</v>
      </c>
      <c r="H117" s="2">
        <f t="shared" si="31"/>
        <v>38922807.853891641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584155.31131884456</v>
      </c>
      <c r="Q117" s="2">
        <f t="shared" si="34"/>
        <v>500000</v>
      </c>
      <c r="R117" s="2">
        <f t="shared" si="32"/>
        <v>40088965.583316475</v>
      </c>
      <c r="S117" s="2">
        <f t="shared" si="17"/>
        <v>486261</v>
      </c>
      <c r="T117" s="2">
        <f t="shared" si="18"/>
        <v>13739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37170713.583316468</v>
      </c>
      <c r="Z117" s="2" t="str">
        <f t="shared" si="8"/>
        <v>HERE</v>
      </c>
      <c r="AA117" s="2">
        <f>IF(Z117="HERE",Y117,AA116+Graph!$G$1*1000)</f>
        <v>37170713.583316468</v>
      </c>
      <c r="AB117" s="2">
        <f t="shared" si="21"/>
        <v>221057</v>
      </c>
      <c r="AC117" s="2">
        <f t="shared" si="30"/>
        <v>2918252</v>
      </c>
      <c r="AD117" s="3">
        <f t="shared" si="10"/>
        <v>37170713.583316468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25822929.73979963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26"/>
        <v>486261</v>
      </c>
      <c r="H118" s="2">
        <f t="shared" si="31"/>
        <v>39409068.853891641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587349.67049381137</v>
      </c>
      <c r="Q118" s="2">
        <f t="shared" si="34"/>
        <v>500000</v>
      </c>
      <c r="R118" s="2">
        <f t="shared" si="32"/>
        <v>40588965.583316475</v>
      </c>
      <c r="S118" s="2">
        <f t="shared" si="17"/>
        <v>486261</v>
      </c>
      <c r="T118" s="2">
        <f t="shared" si="18"/>
        <v>13739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37354019.583316468</v>
      </c>
      <c r="Z118" s="2" t="str">
        <f t="shared" si="8"/>
        <v>HERE</v>
      </c>
      <c r="AA118" s="2">
        <f>IF(Z118="HERE",Y118,AA117+Graph!$G$1*1000)</f>
        <v>37354019.583316468</v>
      </c>
      <c r="AB118" s="2">
        <f t="shared" si="21"/>
        <v>183306</v>
      </c>
      <c r="AC118" s="2">
        <f t="shared" si="30"/>
        <v>3234946</v>
      </c>
      <c r="AD118" s="3">
        <f t="shared" si="10"/>
        <v>37354019.583316468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26261591.936095923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26"/>
        <v>486261</v>
      </c>
      <c r="H119" s="2">
        <f t="shared" si="31"/>
        <v>39895329.853891641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590544.02966877818</v>
      </c>
      <c r="Q119" s="2">
        <f t="shared" si="34"/>
        <v>500000</v>
      </c>
      <c r="R119" s="2">
        <f t="shared" si="32"/>
        <v>41088965.583316475</v>
      </c>
      <c r="S119" s="2">
        <f t="shared" si="17"/>
        <v>486261</v>
      </c>
      <c r="T119" s="2">
        <f t="shared" si="18"/>
        <v>13739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37529786.583316468</v>
      </c>
      <c r="Z119" s="2" t="str">
        <f t="shared" si="8"/>
        <v>HERE</v>
      </c>
      <c r="AA119" s="2">
        <f>IF(Z119="HERE",Y119,AA118+Graph!$G$1*1000)</f>
        <v>37529786.583316468</v>
      </c>
      <c r="AB119" s="2">
        <f t="shared" si="21"/>
        <v>175767</v>
      </c>
      <c r="AC119" s="2">
        <f t="shared" si="30"/>
        <v>3559179</v>
      </c>
      <c r="AD119" s="3">
        <f t="shared" si="10"/>
        <v>37529786.583316468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26700254.13239222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26"/>
        <v>486261</v>
      </c>
      <c r="H120" s="2">
        <f t="shared" si="31"/>
        <v>40381590.853891641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593738.38884374499</v>
      </c>
      <c r="Q120" s="2">
        <f t="shared" si="34"/>
        <v>500000</v>
      </c>
      <c r="R120" s="2">
        <f t="shared" si="32"/>
        <v>41588965.583316475</v>
      </c>
      <c r="S120" s="2">
        <f t="shared" si="17"/>
        <v>486261</v>
      </c>
      <c r="T120" s="2">
        <f t="shared" si="18"/>
        <v>13739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37751871.583316468</v>
      </c>
      <c r="Z120" s="2" t="str">
        <f t="shared" si="8"/>
        <v>HERE</v>
      </c>
      <c r="AA120" s="2">
        <f>IF(Z120="HERE",Y120,AA119+Graph!$G$1*1000)</f>
        <v>37751871.583316468</v>
      </c>
      <c r="AB120" s="2">
        <f t="shared" si="21"/>
        <v>222085</v>
      </c>
      <c r="AC120" s="2">
        <f t="shared" si="30"/>
        <v>3837094</v>
      </c>
      <c r="AD120" s="3">
        <f t="shared" si="10"/>
        <v>37751871.583316468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27138916.328688513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26"/>
        <v>486261</v>
      </c>
      <c r="H121" s="2">
        <f t="shared" si="31"/>
        <v>40867851.853891641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596932.74801871181</v>
      </c>
      <c r="Q121" s="2">
        <f t="shared" si="34"/>
        <v>500000</v>
      </c>
      <c r="R121" s="2">
        <f t="shared" si="32"/>
        <v>42088965.583316475</v>
      </c>
      <c r="S121" s="2">
        <f t="shared" si="17"/>
        <v>486261</v>
      </c>
      <c r="T121" s="2">
        <f t="shared" si="18"/>
        <v>13739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38026464.583316468</v>
      </c>
      <c r="Z121" s="2" t="str">
        <f t="shared" si="8"/>
        <v>HERE</v>
      </c>
      <c r="AA121" s="2">
        <f>IF(Z121="HERE",Y121,AA120+Graph!$G$1*1000)</f>
        <v>38026464.583316468</v>
      </c>
      <c r="AB121" s="2">
        <f t="shared" si="21"/>
        <v>274593</v>
      </c>
      <c r="AC121" s="2">
        <f t="shared" si="30"/>
        <v>4062501</v>
      </c>
      <c r="AD121" s="3">
        <f t="shared" si="10"/>
        <v>38026464.583316468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27577578.524984811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26"/>
        <v>486261</v>
      </c>
      <c r="H122" s="2">
        <f t="shared" si="31"/>
        <v>41354112.853891641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600127.10719367862</v>
      </c>
      <c r="Q122" s="2">
        <f t="shared" si="34"/>
        <v>500000</v>
      </c>
      <c r="R122" s="2">
        <f t="shared" si="32"/>
        <v>42588965.583316475</v>
      </c>
      <c r="S122" s="2">
        <f t="shared" si="17"/>
        <v>486261</v>
      </c>
      <c r="T122" s="2">
        <f t="shared" si="18"/>
        <v>13739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38322388.583316468</v>
      </c>
      <c r="Z122" s="2" t="str">
        <f t="shared" si="8"/>
        <v>HERE</v>
      </c>
      <c r="AA122" s="2">
        <f>IF(Z122="HERE",Y122,AA121+Graph!$G$1*1000)</f>
        <v>38322388.583316468</v>
      </c>
      <c r="AB122" s="2">
        <f t="shared" si="21"/>
        <v>295924</v>
      </c>
      <c r="AC122" s="2">
        <f t="shared" si="30"/>
        <v>4266577</v>
      </c>
      <c r="AD122" s="3">
        <f t="shared" si="10"/>
        <v>38322388.583316468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27982156.467841957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26"/>
        <v>486261</v>
      </c>
      <c r="H123" s="2">
        <f t="shared" si="31"/>
        <v>41840373.853891641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603321.46636864543</v>
      </c>
      <c r="Q123" s="2">
        <f t="shared" si="34"/>
        <v>500000</v>
      </c>
      <c r="R123" s="2">
        <f t="shared" si="32"/>
        <v>43088965.583316475</v>
      </c>
      <c r="S123" s="2">
        <f t="shared" si="17"/>
        <v>486261</v>
      </c>
      <c r="T123" s="2">
        <f t="shared" si="18"/>
        <v>13739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38479225.583316468</v>
      </c>
      <c r="Z123" s="2" t="str">
        <f t="shared" si="8"/>
        <v>HERE</v>
      </c>
      <c r="AA123" s="2">
        <f>IF(Z123="HERE",Y123,AA122+Graph!$G$1*1000)</f>
        <v>38479225.583316468</v>
      </c>
      <c r="AB123" s="2">
        <f t="shared" si="21"/>
        <v>156837</v>
      </c>
      <c r="AC123" s="2">
        <f t="shared" si="30"/>
        <v>4609740</v>
      </c>
      <c r="AD123" s="3">
        <f t="shared" si="10"/>
        <v>38479225.583316468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28386734.410699099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26"/>
        <v>486261</v>
      </c>
      <c r="H124" s="2">
        <f t="shared" si="31"/>
        <v>42326634.853891641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606515.82554358244</v>
      </c>
      <c r="Q124" s="2">
        <f t="shared" si="34"/>
        <v>500000</v>
      </c>
      <c r="R124" s="2">
        <f t="shared" si="32"/>
        <v>43588965.583316475</v>
      </c>
      <c r="S124" s="2">
        <f t="shared" si="17"/>
        <v>486261</v>
      </c>
      <c r="T124" s="2">
        <f t="shared" si="18"/>
        <v>13739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38615717.583316468</v>
      </c>
      <c r="Z124" s="2" t="str">
        <f t="shared" si="8"/>
        <v>HERE</v>
      </c>
      <c r="AA124" s="2">
        <f>IF(Z124="HERE",Y124,AA123+Graph!$G$1*1000)</f>
        <v>38615717.583316468</v>
      </c>
      <c r="AB124" s="2">
        <f t="shared" si="21"/>
        <v>136492</v>
      </c>
      <c r="AC124" s="2">
        <f t="shared" si="30"/>
        <v>4973248</v>
      </c>
      <c r="AD124" s="3">
        <f t="shared" si="10"/>
        <v>38615717.583316468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28791312.353556246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26"/>
        <v>486261</v>
      </c>
      <c r="H125" s="2">
        <f t="shared" si="31"/>
        <v>42812895.853891641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609710.18471854925</v>
      </c>
      <c r="Q125" s="2">
        <f t="shared" si="34"/>
        <v>500000</v>
      </c>
      <c r="R125" s="2">
        <f t="shared" si="32"/>
        <v>44088965.583316475</v>
      </c>
      <c r="S125" s="2">
        <f t="shared" si="17"/>
        <v>486261</v>
      </c>
      <c r="T125" s="2">
        <f t="shared" si="18"/>
        <v>13739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38705862.583316468</v>
      </c>
      <c r="Z125" s="2" t="str">
        <f t="shared" si="8"/>
        <v>HERE</v>
      </c>
      <c r="AA125" s="2">
        <f>IF(Z125="HERE",Y125,AA124+Graph!$G$1*1000)</f>
        <v>38705862.583316468</v>
      </c>
      <c r="AB125" s="2">
        <f t="shared" si="21"/>
        <v>90145</v>
      </c>
      <c r="AC125" s="2">
        <f t="shared" si="30"/>
        <v>5383103</v>
      </c>
      <c r="AD125" s="3">
        <f t="shared" si="10"/>
        <v>38705862.583316468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29195890.296413388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26"/>
        <v>486261</v>
      </c>
      <c r="H126" s="2">
        <f t="shared" si="31"/>
        <v>43299156.853891641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612904.54389351606</v>
      </c>
      <c r="Q126" s="2">
        <f t="shared" si="34"/>
        <v>500000</v>
      </c>
      <c r="R126" s="2">
        <f t="shared" si="32"/>
        <v>44588965.583316475</v>
      </c>
      <c r="S126" s="2">
        <f t="shared" si="17"/>
        <v>486261</v>
      </c>
      <c r="T126" s="2">
        <f t="shared" si="18"/>
        <v>13739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38727614.583316468</v>
      </c>
      <c r="Z126" s="2" t="str">
        <f t="shared" si="8"/>
        <v>HERE</v>
      </c>
      <c r="AA126" s="2">
        <f>IF(Z126="HERE",Y126,AA125+Graph!$G$1*1000)</f>
        <v>38727614.583316468</v>
      </c>
      <c r="AB126" s="2">
        <f t="shared" si="21"/>
        <v>21752</v>
      </c>
      <c r="AC126" s="2">
        <f t="shared" si="30"/>
        <v>5861351</v>
      </c>
      <c r="AD126" s="3">
        <f t="shared" si="10"/>
        <v>38727614.583316468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29600468.239270534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26"/>
        <v>486261</v>
      </c>
      <c r="H127" s="2">
        <f t="shared" si="31"/>
        <v>43785417.853891641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616098.90306848288</v>
      </c>
      <c r="Q127" s="2">
        <f t="shared" si="34"/>
        <v>500000</v>
      </c>
      <c r="R127" s="2">
        <f t="shared" si="32"/>
        <v>45088965.583316475</v>
      </c>
      <c r="S127" s="2">
        <f t="shared" si="17"/>
        <v>486261</v>
      </c>
      <c r="T127" s="2">
        <f t="shared" si="18"/>
        <v>13739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38735644.583316468</v>
      </c>
      <c r="Z127" s="2" t="str">
        <f t="shared" si="8"/>
        <v>HERE</v>
      </c>
      <c r="AA127" s="2">
        <f>IF(Z127="HERE",Y127,AA126+Graph!$G$1*1000)</f>
        <v>38735644.583316468</v>
      </c>
      <c r="AB127" s="2">
        <f t="shared" si="21"/>
        <v>8030</v>
      </c>
      <c r="AC127" s="2">
        <f t="shared" si="30"/>
        <v>6353321</v>
      </c>
      <c r="AD127" s="3">
        <f t="shared" si="10"/>
        <v>38735644.583316468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30005046.182127677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26"/>
        <v>486261</v>
      </c>
      <c r="H128" s="2">
        <f t="shared" si="31"/>
        <v>44271678.853891641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619293.26224344969</v>
      </c>
      <c r="Q128" s="2">
        <f t="shared" si="34"/>
        <v>500000</v>
      </c>
      <c r="R128" s="2">
        <f t="shared" si="32"/>
        <v>45588965.583316475</v>
      </c>
      <c r="S128" s="2">
        <f t="shared" si="17"/>
        <v>486261</v>
      </c>
      <c r="T128" s="2">
        <f t="shared" si="18"/>
        <v>13739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39015395.583316468</v>
      </c>
      <c r="Z128" s="2" t="str">
        <f t="shared" si="8"/>
        <v>HERE</v>
      </c>
      <c r="AA128" s="2">
        <f>IF(Z128="HERE",Y128,AA127+Graph!$G$1*1000)</f>
        <v>39015395.583316468</v>
      </c>
      <c r="AB128" s="2">
        <f t="shared" si="21"/>
        <v>279751</v>
      </c>
      <c r="AC128" s="2">
        <f t="shared" si="30"/>
        <v>6573570</v>
      </c>
      <c r="AD128" s="3">
        <f t="shared" si="10"/>
        <v>39015395.583316468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30409624.124984819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26"/>
        <v>486261</v>
      </c>
      <c r="H129" s="2">
        <f t="shared" si="31"/>
        <v>44757939.853891641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622487.6214184165</v>
      </c>
      <c r="Q129" s="2">
        <f t="shared" si="34"/>
        <v>500000</v>
      </c>
      <c r="R129" s="2">
        <f t="shared" si="32"/>
        <v>46088965.583316475</v>
      </c>
      <c r="S129" s="2">
        <f t="shared" si="17"/>
        <v>486261</v>
      </c>
      <c r="T129" s="2">
        <f t="shared" si="18"/>
        <v>13739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39235593.583316468</v>
      </c>
      <c r="Z129" s="2" t="str">
        <f t="shared" si="8"/>
        <v>HERE</v>
      </c>
      <c r="AA129" s="2">
        <f>IF(Z129="HERE",Y129,AA128+Graph!$G$1*1000)</f>
        <v>39235593.583316468</v>
      </c>
      <c r="AB129" s="2">
        <f t="shared" si="21"/>
        <v>220198</v>
      </c>
      <c r="AC129" s="2">
        <f t="shared" si="30"/>
        <v>6853372</v>
      </c>
      <c r="AD129" s="3">
        <f t="shared" si="10"/>
        <v>39235593.583316468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30747567.137484822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26"/>
        <v>486261</v>
      </c>
      <c r="H130" s="2">
        <f t="shared" si="31"/>
        <v>45244200.853891641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625681.98059338331</v>
      </c>
      <c r="Q130" s="2">
        <f t="shared" si="34"/>
        <v>500000</v>
      </c>
      <c r="R130" s="2">
        <f t="shared" si="32"/>
        <v>46588965.583316475</v>
      </c>
      <c r="S130" s="2">
        <f t="shared" si="17"/>
        <v>486261</v>
      </c>
      <c r="T130" s="2">
        <f t="shared" si="18"/>
        <v>13739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39424578.583316468</v>
      </c>
      <c r="Z130" s="2" t="str">
        <f t="shared" si="8"/>
        <v>HERE</v>
      </c>
      <c r="AA130" s="2">
        <f>IF(Z130="HERE",Y130,AA129+Graph!$G$1*1000)</f>
        <v>39424578.583316468</v>
      </c>
      <c r="AB130" s="2">
        <f t="shared" si="21"/>
        <v>188985</v>
      </c>
      <c r="AC130" s="2">
        <f t="shared" si="30"/>
        <v>7164387</v>
      </c>
      <c r="AD130" s="3">
        <f t="shared" si="10"/>
        <v>39424578.583316468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31085510.149984822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26"/>
        <v>486261</v>
      </c>
      <c r="H131" s="2">
        <f t="shared" si="31"/>
        <v>45730461.853891641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628876.33976835012</v>
      </c>
      <c r="Q131" s="2">
        <f t="shared" si="34"/>
        <v>500000</v>
      </c>
      <c r="R131" s="2">
        <f t="shared" si="32"/>
        <v>47088965.583316475</v>
      </c>
      <c r="S131" s="2">
        <f t="shared" si="17"/>
        <v>486261</v>
      </c>
      <c r="T131" s="2">
        <f t="shared" si="18"/>
        <v>13739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39641766.583316468</v>
      </c>
      <c r="Z131" s="2" t="str">
        <f t="shared" si="8"/>
        <v>HERE</v>
      </c>
      <c r="AA131" s="2">
        <f>IF(Z131="HERE",Y131,AA130+Graph!$G$1*1000)</f>
        <v>39641766.583316468</v>
      </c>
      <c r="AB131" s="2">
        <f t="shared" si="21"/>
        <v>217188</v>
      </c>
      <c r="AC131" s="2">
        <f t="shared" si="30"/>
        <v>7447199</v>
      </c>
      <c r="AD131" s="3">
        <f t="shared" si="10"/>
        <v>39641766.583316468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31423453.162484821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26"/>
        <v>486261</v>
      </c>
      <c r="H132" s="2">
        <f t="shared" si="31"/>
        <v>46216722.853891641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632070.69894331694</v>
      </c>
      <c r="Q132" s="2">
        <f t="shared" si="34"/>
        <v>500000</v>
      </c>
      <c r="R132" s="2">
        <f t="shared" si="32"/>
        <v>47588965.583316475</v>
      </c>
      <c r="S132" s="2">
        <f t="shared" si="17"/>
        <v>486261</v>
      </c>
      <c r="T132" s="2">
        <f t="shared" si="18"/>
        <v>13739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39697781.583316468</v>
      </c>
      <c r="Z132" s="2" t="str">
        <f t="shared" si="8"/>
        <v>HERE</v>
      </c>
      <c r="AA132" s="2">
        <f>IF(Z132="HERE",Y132,AA131+Graph!$G$1*1000)</f>
        <v>39697781.583316468</v>
      </c>
      <c r="AB132" s="2">
        <f t="shared" si="21"/>
        <v>56015</v>
      </c>
      <c r="AC132" s="2">
        <f t="shared" si="30"/>
        <v>7891184</v>
      </c>
      <c r="AD132" s="3">
        <f t="shared" si="10"/>
        <v>39697781.583316468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31761396.174984824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26"/>
        <v>486261</v>
      </c>
      <c r="H133" s="2">
        <f t="shared" si="31"/>
        <v>46702983.853891641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635265.05811828375</v>
      </c>
      <c r="Q133" s="2">
        <f t="shared" si="34"/>
        <v>500000</v>
      </c>
      <c r="R133" s="2">
        <f t="shared" si="32"/>
        <v>48088965.583316475</v>
      </c>
      <c r="S133" s="2">
        <f t="shared" si="17"/>
        <v>486261</v>
      </c>
      <c r="T133" s="2">
        <f t="shared" si="18"/>
        <v>13739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39710025.583316468</v>
      </c>
      <c r="Z133" s="2" t="str">
        <f t="shared" si="8"/>
        <v>HERE</v>
      </c>
      <c r="AA133" s="2">
        <f>IF(Z133="HERE",Y133,AA132+Graph!$G$1*1000)</f>
        <v>39710025.583316468</v>
      </c>
      <c r="AB133" s="2">
        <f t="shared" si="21"/>
        <v>12244</v>
      </c>
      <c r="AC133" s="2">
        <f t="shared" si="30"/>
        <v>8378940</v>
      </c>
      <c r="AD133" s="3">
        <f t="shared" si="10"/>
        <v>39710025.583316468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32099339.187484819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26"/>
        <v>486261</v>
      </c>
      <c r="H134" s="2">
        <f t="shared" si="31"/>
        <v>47189244.853891641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638459.41729325056</v>
      </c>
      <c r="Q134" s="2">
        <f t="shared" si="34"/>
        <v>500000</v>
      </c>
      <c r="R134" s="2">
        <f t="shared" si="32"/>
        <v>48588965.583316475</v>
      </c>
      <c r="S134" s="2">
        <f t="shared" si="17"/>
        <v>486261</v>
      </c>
      <c r="T134" s="2">
        <f t="shared" si="18"/>
        <v>13739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39611636.583316468</v>
      </c>
      <c r="Z134" s="2" t="str">
        <f t="shared" si="8"/>
        <v>HERE</v>
      </c>
      <c r="AA134" s="2">
        <f>IF(Z134="HERE",Y134,AA133+Graph!$G$1*1000)</f>
        <v>39611636.583316468</v>
      </c>
      <c r="AB134" s="2">
        <f t="shared" si="21"/>
        <v>-98389</v>
      </c>
      <c r="AC134" s="2">
        <f t="shared" si="30"/>
        <v>8977329</v>
      </c>
      <c r="AD134" s="3">
        <f t="shared" si="10"/>
        <v>39611636.583316468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32437282.199984822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26"/>
        <v>486261</v>
      </c>
      <c r="H135" s="2">
        <f t="shared" si="31"/>
        <v>47675505.853891641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641653.77646821737</v>
      </c>
      <c r="Q135" s="2">
        <f t="shared" si="34"/>
        <v>500000</v>
      </c>
      <c r="R135" s="2">
        <f t="shared" si="32"/>
        <v>49088965.583316475</v>
      </c>
      <c r="S135" s="2">
        <f t="shared" si="17"/>
        <v>486261</v>
      </c>
      <c r="T135" s="2">
        <f t="shared" si="18"/>
        <v>13739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39792598.583316468</v>
      </c>
      <c r="Z135" s="2" t="str">
        <f t="shared" si="8"/>
        <v>HERE</v>
      </c>
      <c r="AA135" s="2">
        <f>IF(Z135="HERE",Y135,AA134+Graph!$G$1*1000)</f>
        <v>39792598.583316468</v>
      </c>
      <c r="AB135" s="2">
        <f t="shared" si="21"/>
        <v>180962</v>
      </c>
      <c r="AC135" s="2">
        <f t="shared" si="30"/>
        <v>9296367</v>
      </c>
      <c r="AD135" s="3">
        <f t="shared" si="10"/>
        <v>39792598.583316468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32775225.212484822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26"/>
        <v>486261</v>
      </c>
      <c r="H136" s="2">
        <f t="shared" si="31"/>
        <v>48161766.853891641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644848.13564318419</v>
      </c>
      <c r="Q136" s="2">
        <f t="shared" si="34"/>
        <v>500000</v>
      </c>
      <c r="R136" s="2">
        <f t="shared" si="32"/>
        <v>49588965.583316475</v>
      </c>
      <c r="S136" s="2">
        <f t="shared" si="17"/>
        <v>486261</v>
      </c>
      <c r="T136" s="2">
        <f t="shared" si="18"/>
        <v>13739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39942250.583316468</v>
      </c>
      <c r="Z136" s="2" t="str">
        <f t="shared" si="8"/>
        <v>HERE</v>
      </c>
      <c r="AA136" s="2">
        <f>IF(Z136="HERE",Y136,AA135+Graph!$G$1*1000)</f>
        <v>39942250.583316468</v>
      </c>
      <c r="AB136" s="2">
        <f t="shared" si="21"/>
        <v>149652</v>
      </c>
      <c r="AC136" s="2">
        <f t="shared" si="30"/>
        <v>9646715</v>
      </c>
      <c r="AD136" s="3">
        <f t="shared" si="10"/>
        <v>39942250.583316468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33113168.224984821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26"/>
        <v>486261</v>
      </c>
      <c r="H137" s="2">
        <f t="shared" si="31"/>
        <v>48648027.853891641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648042.49481812119</v>
      </c>
      <c r="Q137" s="2">
        <f t="shared" si="34"/>
        <v>500000</v>
      </c>
      <c r="R137" s="2">
        <f t="shared" si="32"/>
        <v>50088965.583316475</v>
      </c>
      <c r="S137" s="2">
        <f t="shared" si="17"/>
        <v>486261</v>
      </c>
      <c r="T137" s="2">
        <f t="shared" si="18"/>
        <v>13739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40067494.583316468</v>
      </c>
      <c r="Z137" s="2" t="str">
        <f t="shared" si="8"/>
        <v>HERE</v>
      </c>
      <c r="AA137" s="2">
        <f>IF(Z137="HERE",Y137,AA136+Graph!$G$1*1000)</f>
        <v>40067494.583316468</v>
      </c>
      <c r="AB137" s="2">
        <f t="shared" si="21"/>
        <v>125244</v>
      </c>
      <c r="AC137" s="2">
        <f t="shared" si="30"/>
        <v>10021471</v>
      </c>
      <c r="AD137" s="3">
        <f t="shared" si="10"/>
        <v>40067494.583316468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33386656.374984819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26"/>
        <v>486261</v>
      </c>
      <c r="H138" s="2">
        <f t="shared" si="31"/>
        <v>49134288.853891641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651236.85399308801</v>
      </c>
      <c r="Q138" s="2">
        <f t="shared" si="34"/>
        <v>500000</v>
      </c>
      <c r="R138" s="2">
        <f t="shared" si="32"/>
        <v>50588965.583316475</v>
      </c>
      <c r="S138" s="2">
        <f t="shared" si="17"/>
        <v>486261</v>
      </c>
      <c r="T138" s="2">
        <f t="shared" si="18"/>
        <v>13739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40098478.583316468</v>
      </c>
      <c r="Z138" s="2" t="str">
        <f t="shared" si="8"/>
        <v>HERE</v>
      </c>
      <c r="AA138" s="2">
        <f>IF(Z138="HERE",Y138,AA137+Graph!$G$1*1000)</f>
        <v>40098478.583316468</v>
      </c>
      <c r="AB138" s="2">
        <f t="shared" si="21"/>
        <v>30984</v>
      </c>
      <c r="AC138" s="2">
        <f t="shared" si="30"/>
        <v>10490487</v>
      </c>
      <c r="AD138" s="3">
        <f t="shared" si="10"/>
        <v>40098478.583316468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33599554.824984819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26"/>
        <v>486261</v>
      </c>
      <c r="H139" s="2">
        <f t="shared" si="31"/>
        <v>49620549.853891641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654431.21316805482</v>
      </c>
      <c r="Q139" s="2">
        <f t="shared" si="34"/>
        <v>500000</v>
      </c>
      <c r="R139" s="2">
        <f t="shared" si="32"/>
        <v>51088965.583316475</v>
      </c>
      <c r="S139" s="2">
        <f t="shared" si="17"/>
        <v>486261</v>
      </c>
      <c r="T139" s="2">
        <f t="shared" si="18"/>
        <v>13739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40117918.583316468</v>
      </c>
      <c r="Z139" s="2" t="str">
        <f t="shared" si="8"/>
        <v>HERE</v>
      </c>
      <c r="AA139" s="2">
        <f>IF(Z139="HERE",Y139,AA138+Graph!$G$1*1000)</f>
        <v>40117918.583316468</v>
      </c>
      <c r="AB139" s="2">
        <f t="shared" si="21"/>
        <v>19440</v>
      </c>
      <c r="AC139" s="2">
        <f t="shared" si="30"/>
        <v>10971047</v>
      </c>
      <c r="AD139" s="3">
        <f t="shared" si="10"/>
        <v>40117918.583316468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33780364.92498482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26"/>
        <v>486261</v>
      </c>
      <c r="H140" s="2">
        <f t="shared" si="31"/>
        <v>50106810.853891641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657625.57234302163</v>
      </c>
      <c r="Q140" s="2">
        <f t="shared" si="34"/>
        <v>500000</v>
      </c>
      <c r="R140" s="2">
        <f t="shared" si="32"/>
        <v>51588965.583316475</v>
      </c>
      <c r="S140" s="2">
        <f t="shared" si="17"/>
        <v>486261</v>
      </c>
      <c r="T140" s="2">
        <f t="shared" si="18"/>
        <v>13739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40123755.583316468</v>
      </c>
      <c r="Z140" s="2" t="str">
        <f t="shared" si="8"/>
        <v>HERE</v>
      </c>
      <c r="AA140" s="2">
        <f>IF(Z140="HERE",Y140,AA139+Graph!$G$1*1000)</f>
        <v>40123755.583316468</v>
      </c>
      <c r="AB140" s="2">
        <f t="shared" si="21"/>
        <v>5837</v>
      </c>
      <c r="AC140" s="2">
        <f t="shared" si="30"/>
        <v>11465210</v>
      </c>
      <c r="AD140" s="3">
        <f t="shared" si="10"/>
        <v>40123755.583316468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33954766.874984823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26"/>
        <v>486261</v>
      </c>
      <c r="H141" s="2">
        <f t="shared" si="31"/>
        <v>50593071.853891641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660819.93151798844</v>
      </c>
      <c r="Q141" s="2">
        <f t="shared" si="34"/>
        <v>500000</v>
      </c>
      <c r="R141" s="2">
        <f t="shared" si="32"/>
        <v>52088965.583316475</v>
      </c>
      <c r="S141" s="2">
        <f t="shared" si="17"/>
        <v>486261</v>
      </c>
      <c r="T141" s="2">
        <f t="shared" si="18"/>
        <v>13739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40074677.583316468</v>
      </c>
      <c r="Z141" s="2" t="str">
        <f t="shared" si="8"/>
        <v>HERE</v>
      </c>
      <c r="AA141" s="2">
        <f>IF(Z141="HERE",Y141,AA140+Graph!$G$1*1000)</f>
        <v>40074677.583316468</v>
      </c>
      <c r="AB141" s="2">
        <f t="shared" si="21"/>
        <v>-49078</v>
      </c>
      <c r="AC141" s="2">
        <f t="shared" si="30"/>
        <v>12014288</v>
      </c>
      <c r="AD141" s="3">
        <f t="shared" si="10"/>
        <v>40074677.583316468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34168539.124984823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26"/>
        <v>486261</v>
      </c>
      <c r="H142" s="2">
        <f t="shared" si="31"/>
        <v>51079332.853891641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664014.29069295526</v>
      </c>
      <c r="Q142" s="2">
        <f t="shared" si="34"/>
        <v>500000</v>
      </c>
      <c r="R142" s="2">
        <f t="shared" si="32"/>
        <v>52588965.583316475</v>
      </c>
      <c r="S142" s="2">
        <f t="shared" si="17"/>
        <v>486261</v>
      </c>
      <c r="T142" s="2">
        <f t="shared" si="18"/>
        <v>13739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40294959.583316468</v>
      </c>
      <c r="Z142" s="2" t="str">
        <f t="shared" si="8"/>
        <v>HERE</v>
      </c>
      <c r="AA142" s="2">
        <f>IF(Z142="HERE",Y142,AA141+Graph!$G$1*1000)</f>
        <v>40294959.583316468</v>
      </c>
      <c r="AB142" s="2">
        <f t="shared" si="21"/>
        <v>220282</v>
      </c>
      <c r="AC142" s="2">
        <f t="shared" si="30"/>
        <v>12294006</v>
      </c>
      <c r="AD142" s="3">
        <f t="shared" si="10"/>
        <v>40294959.583316468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34426943.17498482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26"/>
        <v>486261</v>
      </c>
      <c r="H143" s="2">
        <f t="shared" si="31"/>
        <v>51565593.853891641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667208.64986792207</v>
      </c>
      <c r="Q143" s="2">
        <f t="shared" si="34"/>
        <v>500000</v>
      </c>
      <c r="R143" s="2">
        <f t="shared" si="32"/>
        <v>53088965.583316475</v>
      </c>
      <c r="S143" s="2">
        <f t="shared" si="17"/>
        <v>486261</v>
      </c>
      <c r="T143" s="2">
        <f t="shared" si="18"/>
        <v>13739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40442479.583316468</v>
      </c>
      <c r="Z143" s="2" t="str">
        <f t="shared" si="8"/>
        <v>HERE</v>
      </c>
      <c r="AA143" s="2">
        <f>IF(Z143="HERE",Y143,AA142+Graph!$G$1*1000)</f>
        <v>40442479.583316468</v>
      </c>
      <c r="AB143" s="2">
        <f t="shared" si="21"/>
        <v>147520</v>
      </c>
      <c r="AC143" s="2">
        <f t="shared" si="30"/>
        <v>12646486</v>
      </c>
      <c r="AD143" s="3">
        <f t="shared" si="10"/>
        <v>40442479.583316468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34703478.574984826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26"/>
        <v>486261</v>
      </c>
      <c r="H144" s="2">
        <f t="shared" si="31"/>
        <v>52051854.853891641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670403.00904288888</v>
      </c>
      <c r="Q144" s="2">
        <f t="shared" si="34"/>
        <v>500000</v>
      </c>
      <c r="R144" s="2">
        <f t="shared" si="32"/>
        <v>53588965.583316475</v>
      </c>
      <c r="S144" s="2">
        <f t="shared" si="17"/>
        <v>486261</v>
      </c>
      <c r="T144" s="2">
        <f t="shared" si="18"/>
        <v>13739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40530667.583316468</v>
      </c>
      <c r="Z144" s="2" t="str">
        <f t="shared" si="8"/>
        <v>HERE</v>
      </c>
      <c r="AA144" s="2">
        <f>IF(Z144="HERE",Y144,AA143+Graph!$G$1*1000)</f>
        <v>40530667.583316468</v>
      </c>
      <c r="AB144" s="2">
        <f t="shared" si="21"/>
        <v>88188</v>
      </c>
      <c r="AC144" s="2">
        <f t="shared" si="30"/>
        <v>13058298</v>
      </c>
      <c r="AD144" s="3">
        <f t="shared" si="10"/>
        <v>40530667.583316468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34861790.024984822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26"/>
        <v>486261</v>
      </c>
      <c r="H145" s="2">
        <f t="shared" si="31"/>
        <v>52538115.853891641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673597.36821785569</v>
      </c>
      <c r="Q145" s="2">
        <f t="shared" si="34"/>
        <v>500000</v>
      </c>
      <c r="R145" s="2">
        <f t="shared" si="32"/>
        <v>54088965.583316475</v>
      </c>
      <c r="S145" s="2">
        <f t="shared" si="17"/>
        <v>486261</v>
      </c>
      <c r="T145" s="2">
        <f t="shared" si="18"/>
        <v>13739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40579857.583316468</v>
      </c>
      <c r="Z145" s="2" t="str">
        <f t="shared" si="8"/>
        <v>HERE</v>
      </c>
      <c r="AA145" s="2">
        <f>IF(Z145="HERE",Y145,AA144+Graph!$G$1*1000)</f>
        <v>40579857.583316468</v>
      </c>
      <c r="AB145" s="2">
        <f t="shared" si="21"/>
        <v>49190</v>
      </c>
      <c r="AC145" s="2">
        <f t="shared" si="30"/>
        <v>13509108</v>
      </c>
      <c r="AD145" s="3">
        <f t="shared" si="10"/>
        <v>40579857.583316468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35002808.224984817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26"/>
        <v>486261</v>
      </c>
      <c r="H146" s="2">
        <f t="shared" si="31"/>
        <v>53024376.853891641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676791.7273928225</v>
      </c>
      <c r="Q146" s="2">
        <f t="shared" si="34"/>
        <v>500000</v>
      </c>
      <c r="R146" s="2">
        <f t="shared" si="32"/>
        <v>54588965.583316475</v>
      </c>
      <c r="S146" s="2">
        <f t="shared" si="17"/>
        <v>486261</v>
      </c>
      <c r="T146" s="2">
        <f t="shared" si="18"/>
        <v>13739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40576741.583316468</v>
      </c>
      <c r="Z146" s="2" t="str">
        <f t="shared" si="8"/>
        <v>HERE</v>
      </c>
      <c r="AA146" s="2">
        <f>IF(Z146="HERE",Y146,AA145+Graph!$G$1*1000)</f>
        <v>40576741.583316468</v>
      </c>
      <c r="AB146" s="2">
        <f t="shared" si="21"/>
        <v>-3116</v>
      </c>
      <c r="AC146" s="2">
        <f t="shared" si="30"/>
        <v>14012224</v>
      </c>
      <c r="AD146" s="3">
        <f t="shared" si="10"/>
        <v>40576741.583316468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35104431.474984817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26"/>
        <v>486261</v>
      </c>
      <c r="H147" s="2">
        <f t="shared" si="31"/>
        <v>53510637.853891641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679986.08656778932</v>
      </c>
      <c r="Q147" s="2">
        <f t="shared" si="34"/>
        <v>500000</v>
      </c>
      <c r="R147" s="2">
        <f t="shared" si="32"/>
        <v>55088965.583316475</v>
      </c>
      <c r="S147" s="2">
        <f t="shared" si="17"/>
        <v>486261</v>
      </c>
      <c r="T147" s="2">
        <f t="shared" si="18"/>
        <v>13739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40532138.583316468</v>
      </c>
      <c r="Z147" s="2" t="str">
        <f t="shared" si="8"/>
        <v>HERE</v>
      </c>
      <c r="AA147" s="2">
        <f>IF(Z147="HERE",Y147,AA146+Graph!$G$1*1000)</f>
        <v>40532138.583316468</v>
      </c>
      <c r="AB147" s="2">
        <f t="shared" si="21"/>
        <v>-44603</v>
      </c>
      <c r="AC147" s="2">
        <f t="shared" si="30"/>
        <v>14556827</v>
      </c>
      <c r="AD147" s="3">
        <f t="shared" si="10"/>
        <v>40532138.583316468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35147920.67498482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26"/>
        <v>486261</v>
      </c>
      <c r="H148" s="2">
        <f t="shared" si="31"/>
        <v>53996898.853891641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683180.44574275613</v>
      </c>
      <c r="Q148" s="2">
        <f t="shared" si="34"/>
        <v>500000</v>
      </c>
      <c r="R148" s="2">
        <f t="shared" si="32"/>
        <v>55588965.583316475</v>
      </c>
      <c r="S148" s="2">
        <f t="shared" si="17"/>
        <v>486261</v>
      </c>
      <c r="T148" s="2">
        <f t="shared" si="18"/>
        <v>13739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40526776.583316468</v>
      </c>
      <c r="Z148" s="2" t="str">
        <f t="shared" si="8"/>
        <v>HERE</v>
      </c>
      <c r="AA148" s="2">
        <f>IF(Z148="HERE",Y148,AA147+Graph!$G$1*1000)</f>
        <v>40526776.583316468</v>
      </c>
      <c r="AB148" s="2">
        <f t="shared" si="21"/>
        <v>-5362</v>
      </c>
      <c r="AC148" s="2">
        <f t="shared" si="30"/>
        <v>15062189</v>
      </c>
      <c r="AD148" s="3">
        <f t="shared" si="10"/>
        <v>40526776.583316468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35179746.17498482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26"/>
        <v>486261</v>
      </c>
      <c r="H149" s="2">
        <f t="shared" si="31"/>
        <v>54483159.853891641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686374.80491769314</v>
      </c>
      <c r="Q149" s="2">
        <f t="shared" si="34"/>
        <v>500000</v>
      </c>
      <c r="R149" s="2">
        <f t="shared" si="32"/>
        <v>56088965.583316475</v>
      </c>
      <c r="S149" s="2">
        <f t="shared" si="17"/>
        <v>486261</v>
      </c>
      <c r="T149" s="2">
        <f t="shared" si="18"/>
        <v>13739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40788814.583316468</v>
      </c>
      <c r="Z149" s="2" t="str">
        <f t="shared" si="8"/>
        <v>HERE</v>
      </c>
      <c r="AA149" s="2">
        <f>IF(Z149="HERE",Y149,AA148+Graph!$G$1*1000)</f>
        <v>40788814.583316468</v>
      </c>
      <c r="AB149" s="2">
        <f t="shared" si="21"/>
        <v>262038</v>
      </c>
      <c r="AC149" s="2">
        <f t="shared" si="30"/>
        <v>15300151</v>
      </c>
      <c r="AD149" s="3">
        <f t="shared" si="10"/>
        <v>40788814.583316468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35442534.524984822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26"/>
        <v>486261</v>
      </c>
      <c r="H150" s="2">
        <f t="shared" si="31"/>
        <v>54969420.853891641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689569.16409265995</v>
      </c>
      <c r="Q150" s="2">
        <f t="shared" si="34"/>
        <v>500000</v>
      </c>
      <c r="R150" s="2">
        <f t="shared" si="32"/>
        <v>56588965.583316475</v>
      </c>
      <c r="S150" s="2">
        <f t="shared" si="17"/>
        <v>486261</v>
      </c>
      <c r="T150" s="2">
        <f t="shared" si="18"/>
        <v>13739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41012858.583316468</v>
      </c>
      <c r="Z150" s="2" t="str">
        <f t="shared" si="8"/>
        <v>HERE</v>
      </c>
      <c r="AA150" s="2">
        <f>IF(Z150="HERE",Y150,AA149+Graph!$G$1*1000)</f>
        <v>41012858.583316468</v>
      </c>
      <c r="AB150" s="2">
        <f t="shared" si="21"/>
        <v>224044</v>
      </c>
      <c r="AC150" s="2">
        <f t="shared" si="30"/>
        <v>15576107</v>
      </c>
      <c r="AD150" s="3">
        <f t="shared" si="10"/>
        <v>41012858.583316468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35654702.824984826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26"/>
        <v>486261</v>
      </c>
      <c r="H151" s="2">
        <f t="shared" si="31"/>
        <v>55455681.853891641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692763.52326762676</v>
      </c>
      <c r="Q151" s="2">
        <f t="shared" si="34"/>
        <v>500000</v>
      </c>
      <c r="R151" s="2">
        <f t="shared" si="32"/>
        <v>57088965.583316475</v>
      </c>
      <c r="S151" s="2">
        <f t="shared" si="17"/>
        <v>486261</v>
      </c>
      <c r="T151" s="2">
        <f t="shared" si="18"/>
        <v>13739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41147993.583316468</v>
      </c>
      <c r="Z151" s="2" t="str">
        <f t="shared" si="8"/>
        <v>HERE</v>
      </c>
      <c r="AA151" s="2">
        <f>IF(Z151="HERE",Y151,AA150+Graph!$G$1*1000)</f>
        <v>41147993.583316468</v>
      </c>
      <c r="AB151" s="2">
        <f t="shared" si="21"/>
        <v>135135</v>
      </c>
      <c r="AC151" s="2">
        <f t="shared" si="30"/>
        <v>15940972</v>
      </c>
      <c r="AD151" s="3">
        <f t="shared" si="10"/>
        <v>41147993.583316468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35840340.074984826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26"/>
        <v>486261</v>
      </c>
      <c r="H152" s="2">
        <f t="shared" si="31"/>
        <v>55941942.853891641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695957.88244259357</v>
      </c>
      <c r="Q152" s="2">
        <f t="shared" si="34"/>
        <v>500000</v>
      </c>
      <c r="R152" s="2">
        <f t="shared" si="32"/>
        <v>57588965.583316475</v>
      </c>
      <c r="S152" s="2">
        <f t="shared" si="17"/>
        <v>486261</v>
      </c>
      <c r="T152" s="2">
        <f t="shared" si="18"/>
        <v>13739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41165883.583316468</v>
      </c>
      <c r="Z152" s="2" t="str">
        <f t="shared" si="8"/>
        <v>HERE</v>
      </c>
      <c r="AA152" s="2">
        <f>IF(Z152="HERE",Y152,AA151+Graph!$G$1*1000)</f>
        <v>41165883.583316468</v>
      </c>
      <c r="AB152" s="2">
        <f t="shared" si="21"/>
        <v>17890</v>
      </c>
      <c r="AC152" s="2">
        <f t="shared" si="30"/>
        <v>16423082</v>
      </c>
      <c r="AD152" s="3">
        <f t="shared" si="10"/>
        <v>41165883.583316468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36049949.874984823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26"/>
        <v>486261</v>
      </c>
      <c r="H153" s="2">
        <f t="shared" si="31"/>
        <v>56428203.853891641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699152.24161756039</v>
      </c>
      <c r="Q153" s="2">
        <f t="shared" si="34"/>
        <v>500000</v>
      </c>
      <c r="R153" s="2">
        <f t="shared" si="32"/>
        <v>58088965.583316475</v>
      </c>
      <c r="S153" s="2">
        <f t="shared" si="17"/>
        <v>486261</v>
      </c>
      <c r="T153" s="2">
        <f t="shared" si="18"/>
        <v>13739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41213429.583316468</v>
      </c>
      <c r="Z153" s="2" t="str">
        <f t="shared" si="8"/>
        <v>HERE</v>
      </c>
      <c r="AA153" s="2">
        <f>IF(Z153="HERE",Y153,AA152+Graph!$G$1*1000)</f>
        <v>41213429.583316468</v>
      </c>
      <c r="AB153" s="2">
        <f t="shared" si="21"/>
        <v>47546</v>
      </c>
      <c r="AC153" s="2">
        <f t="shared" si="30"/>
        <v>16875536</v>
      </c>
      <c r="AD153" s="3">
        <f t="shared" si="10"/>
        <v>41213429.583316468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36122562.624984823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26"/>
        <v>486261</v>
      </c>
      <c r="H154" s="2">
        <f t="shared" si="31"/>
        <v>56914464.853891641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702346.6007925272</v>
      </c>
      <c r="Q154" s="2">
        <f t="shared" si="34"/>
        <v>500000</v>
      </c>
      <c r="R154" s="2">
        <f t="shared" si="32"/>
        <v>58588965.583316475</v>
      </c>
      <c r="S154" s="2">
        <f t="shared" si="17"/>
        <v>486261</v>
      </c>
      <c r="T154" s="2">
        <f t="shared" si="18"/>
        <v>13739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41341523.583316468</v>
      </c>
      <c r="Z154" s="2" t="str">
        <f t="shared" si="8"/>
        <v>HERE</v>
      </c>
      <c r="AA154" s="2">
        <f>IF(Z154="HERE",Y154,AA153+Graph!$G$1*1000)</f>
        <v>41341523.583316468</v>
      </c>
      <c r="AB154" s="2">
        <f t="shared" si="21"/>
        <v>128094</v>
      </c>
      <c r="AC154" s="2">
        <f t="shared" si="30"/>
        <v>17247442</v>
      </c>
      <c r="AD154" s="3">
        <f t="shared" si="10"/>
        <v>41341523.583316468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36157970.024984822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26"/>
        <v>486261</v>
      </c>
      <c r="H155" s="2">
        <f t="shared" si="31"/>
        <v>57400725.853891641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705540.95996749401</v>
      </c>
      <c r="Q155" s="2">
        <f t="shared" si="34"/>
        <v>500000</v>
      </c>
      <c r="R155" s="2">
        <f t="shared" si="32"/>
        <v>59088965.583316475</v>
      </c>
      <c r="S155" s="2">
        <f t="shared" si="17"/>
        <v>486261</v>
      </c>
      <c r="T155" s="2">
        <f t="shared" si="18"/>
        <v>13739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41506844.583316468</v>
      </c>
      <c r="Z155" s="2" t="str">
        <f t="shared" si="8"/>
        <v>HERE</v>
      </c>
      <c r="AA155" s="2">
        <f>IF(Z155="HERE",Y155,AA154+Graph!$G$1*1000)</f>
        <v>41506844.583316468</v>
      </c>
      <c r="AB155" s="2">
        <f t="shared" si="21"/>
        <v>165321</v>
      </c>
      <c r="AC155" s="2">
        <f t="shared" si="30"/>
        <v>17582121</v>
      </c>
      <c r="AD155" s="3">
        <f t="shared" si="10"/>
        <v>41506844.583316468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36099339.374984823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26"/>
        <v>486261</v>
      </c>
      <c r="H156" s="2">
        <f t="shared" si="31"/>
        <v>57886986.853891641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708735.31914246082</v>
      </c>
      <c r="Q156" s="2">
        <f t="shared" si="34"/>
        <v>500000</v>
      </c>
      <c r="R156" s="2">
        <f t="shared" si="32"/>
        <v>59588965.583316475</v>
      </c>
      <c r="S156" s="2">
        <f t="shared" si="17"/>
        <v>486261</v>
      </c>
      <c r="T156" s="2">
        <f t="shared" si="18"/>
        <v>13739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41865125.583316468</v>
      </c>
      <c r="Z156" s="2" t="str">
        <f t="shared" si="8"/>
        <v>HERE</v>
      </c>
      <c r="AA156" s="2">
        <f>IF(Z156="HERE",Y156,AA155+Graph!$G$1*1000)</f>
        <v>41865125.583316468</v>
      </c>
      <c r="AB156" s="2">
        <f t="shared" si="21"/>
        <v>358281</v>
      </c>
      <c r="AC156" s="2">
        <f t="shared" si="30"/>
        <v>17723840</v>
      </c>
      <c r="AD156" s="3">
        <f t="shared" si="10"/>
        <v>41865125.583316468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36278157.074984826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26"/>
        <v>486261</v>
      </c>
      <c r="H157" s="2">
        <f t="shared" si="31"/>
        <v>58373247.853891641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711929.67831742764</v>
      </c>
      <c r="Q157" s="2">
        <f t="shared" si="34"/>
        <v>500000</v>
      </c>
      <c r="R157" s="2">
        <f t="shared" si="32"/>
        <v>60088965.583316475</v>
      </c>
      <c r="S157" s="2">
        <f t="shared" si="17"/>
        <v>486261</v>
      </c>
      <c r="T157" s="2">
        <f t="shared" si="18"/>
        <v>13739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42172784.583316468</v>
      </c>
      <c r="Z157" s="2" t="str">
        <f t="shared" si="8"/>
        <v>HERE</v>
      </c>
      <c r="AA157" s="2">
        <f>IF(Z157="HERE",Y157,AA156+Graph!$G$1*1000)</f>
        <v>42172784.583316468</v>
      </c>
      <c r="AB157" s="2">
        <f t="shared" si="21"/>
        <v>307659</v>
      </c>
      <c r="AC157" s="2">
        <f t="shared" si="30"/>
        <v>17916181</v>
      </c>
      <c r="AD157" s="3">
        <f t="shared" si="10"/>
        <v>42172784.583316468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36430361.274984822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26"/>
        <v>486261</v>
      </c>
      <c r="H158" s="2">
        <f t="shared" si="31"/>
        <v>58859508.853891641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715124.03749239445</v>
      </c>
      <c r="Q158" s="2">
        <f t="shared" si="34"/>
        <v>500000</v>
      </c>
      <c r="R158" s="2">
        <f t="shared" si="32"/>
        <v>60588965.583316475</v>
      </c>
      <c r="S158" s="2">
        <f t="shared" si="17"/>
        <v>486261</v>
      </c>
      <c r="T158" s="2">
        <f t="shared" si="18"/>
        <v>13739</v>
      </c>
      <c r="U158" s="2">
        <f t="shared" si="19"/>
        <v>500000</v>
      </c>
      <c r="V158" s="2">
        <f t="shared" si="33"/>
        <v>18355383.239382252</v>
      </c>
      <c r="W158" s="2">
        <f t="shared" si="20"/>
        <v>439202.2393822521</v>
      </c>
      <c r="X158" s="2">
        <f t="shared" si="6"/>
        <v>60797.760617747903</v>
      </c>
      <c r="Y158" s="2">
        <f t="shared" si="29"/>
        <v>42233582.343934216</v>
      </c>
      <c r="Z158" s="2" t="str">
        <f t="shared" si="8"/>
        <v>HERE</v>
      </c>
      <c r="AA158" s="2">
        <f>IF(Z158="HERE",Y158,AA157+Graph!$G$1*1000)</f>
        <v>42233582.343934216</v>
      </c>
      <c r="AB158" s="2">
        <f t="shared" si="21"/>
        <v>60797.760617747903</v>
      </c>
      <c r="AC158" s="2">
        <f t="shared" si="30"/>
        <v>18355383.239382252</v>
      </c>
      <c r="AD158" s="3">
        <f t="shared" si="10"/>
        <v>42233582.343934216</v>
      </c>
      <c r="AE158" s="2">
        <f>IF(AE156&gt;=52800000,52800000,IF(AB137=Graph!G$1*1000,AE157+Graph!G$1*1000,AC158))</f>
        <v>18355383.239382252</v>
      </c>
      <c r="AF158" s="3">
        <f t="shared" si="11"/>
        <v>18355383.239382252</v>
      </c>
      <c r="AG158" s="3">
        <f t="shared" si="27"/>
        <v>36561818.67498482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26"/>
        <v>486261</v>
      </c>
      <c r="H159" s="2">
        <f t="shared" si="31"/>
        <v>59345769.853891641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718318.39666736126</v>
      </c>
      <c r="Q159" s="2">
        <f t="shared" si="34"/>
        <v>500000</v>
      </c>
      <c r="R159" s="2">
        <f t="shared" si="32"/>
        <v>61088965.583316475</v>
      </c>
      <c r="S159" s="2">
        <f t="shared" si="17"/>
        <v>486261</v>
      </c>
      <c r="T159" s="2">
        <f t="shared" si="18"/>
        <v>13739</v>
      </c>
      <c r="U159" s="2">
        <f t="shared" si="19"/>
        <v>500000</v>
      </c>
      <c r="V159" s="2">
        <f t="shared" si="33"/>
        <v>18797619.503962636</v>
      </c>
      <c r="W159" s="2">
        <f t="shared" si="20"/>
        <v>442236.2645803839</v>
      </c>
      <c r="X159" s="2">
        <f t="shared" si="6"/>
        <v>57763.735419616103</v>
      </c>
      <c r="Y159" s="2">
        <f t="shared" ref="Y159:Y222" si="35">IF(COUNT($C160)=0,IF(COUNT($C159)=1,C159,SUM(Y158+X159)),C159)</f>
        <v>42291346.079353832</v>
      </c>
      <c r="Z159" s="2" t="str">
        <f t="shared" si="8"/>
        <v>HERE</v>
      </c>
      <c r="AA159" s="2">
        <f>IF(Z159="HERE",Y159,AA158+Graph!$G$1*1000)</f>
        <v>42291346.079353832</v>
      </c>
      <c r="AB159" s="2">
        <f t="shared" si="21"/>
        <v>57763.735419616103</v>
      </c>
      <c r="AC159" s="2">
        <f t="shared" ref="AC159:AC222" si="36">IF(Z160="HERE",V159,AC158)</f>
        <v>18797619.503962636</v>
      </c>
      <c r="AD159" s="3">
        <f t="shared" si="10"/>
        <v>42291346.079353832</v>
      </c>
      <c r="AE159" s="2">
        <f>IF(AE157&gt;=52800000,52800000,IF(AB138=Graph!G$1*1000,AE158+Graph!G$1*1000,AC159))</f>
        <v>18797619.503962636</v>
      </c>
      <c r="AF159" s="3">
        <f t="shared" si="11"/>
        <v>18797619.503962636</v>
      </c>
      <c r="AG159" s="3">
        <f t="shared" si="27"/>
        <v>36613155.074984826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26"/>
        <v>486261</v>
      </c>
      <c r="H160" s="2">
        <f t="shared" ref="H160:H223" si="37">IF(COUNT($C161)=0,IF(COUNT($C160)=1,C160,SUM(H159+G160)),C160)</f>
        <v>59832030.853891641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721512.75584232807</v>
      </c>
      <c r="Q160" s="2">
        <f t="shared" si="34"/>
        <v>500000</v>
      </c>
      <c r="R160" s="2">
        <f t="shared" ref="R160:R223" si="38">IF(COUNT($C161)=0,IF(COUNT($C160)=1,M160,SUM(R159+Q160)),M160)</f>
        <v>61588965.583316475</v>
      </c>
      <c r="S160" s="2">
        <f t="shared" si="17"/>
        <v>486261</v>
      </c>
      <c r="T160" s="2">
        <f t="shared" si="18"/>
        <v>13739</v>
      </c>
      <c r="U160" s="2">
        <f t="shared" si="19"/>
        <v>500000</v>
      </c>
      <c r="V160" s="2">
        <f t="shared" si="33"/>
        <v>19242889.793741152</v>
      </c>
      <c r="W160" s="2">
        <f t="shared" si="20"/>
        <v>445270.2897785157</v>
      </c>
      <c r="X160" s="2">
        <f t="shared" si="6"/>
        <v>54729.710221484303</v>
      </c>
      <c r="Y160" s="2">
        <f t="shared" si="35"/>
        <v>42346075.789575316</v>
      </c>
      <c r="Z160" s="2" t="str">
        <f t="shared" si="8"/>
        <v>HERE</v>
      </c>
      <c r="AA160" s="2">
        <f>IF(Z160="HERE",Y160,AA159+Graph!$G$1*1000)</f>
        <v>42346075.789575316</v>
      </c>
      <c r="AB160" s="2">
        <f t="shared" si="21"/>
        <v>54729.710221484303</v>
      </c>
      <c r="AC160" s="2">
        <f t="shared" si="36"/>
        <v>19242889.793741152</v>
      </c>
      <c r="AD160" s="3">
        <f t="shared" si="10"/>
        <v>42346075.789575316</v>
      </c>
      <c r="AE160" s="2">
        <f>IF(AE158&gt;=52800000,52800000,IF(AB139=Graph!G$1*1000,AE159+Graph!G$1*1000,AC160))</f>
        <v>19242889.793741152</v>
      </c>
      <c r="AF160" s="3">
        <f t="shared" si="11"/>
        <v>19242889.793741152</v>
      </c>
      <c r="AG160" s="3">
        <f t="shared" si="27"/>
        <v>36654679.074984826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26"/>
        <v>486261</v>
      </c>
      <c r="H161" s="2">
        <f t="shared" si="37"/>
        <v>60318291.853891641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724707.11501729488</v>
      </c>
      <c r="Q161" s="2">
        <f t="shared" si="34"/>
        <v>500000</v>
      </c>
      <c r="R161" s="2">
        <f t="shared" si="38"/>
        <v>62088965.583316475</v>
      </c>
      <c r="S161" s="2">
        <f t="shared" si="17"/>
        <v>486261</v>
      </c>
      <c r="T161" s="2">
        <f t="shared" si="18"/>
        <v>13739</v>
      </c>
      <c r="U161" s="2">
        <f t="shared" si="19"/>
        <v>500000</v>
      </c>
      <c r="V161" s="2">
        <f t="shared" si="33"/>
        <v>19691194.108717799</v>
      </c>
      <c r="W161" s="2">
        <f t="shared" si="20"/>
        <v>448304.3149766475</v>
      </c>
      <c r="X161" s="2">
        <f t="shared" si="6"/>
        <v>51695.685023352504</v>
      </c>
      <c r="Y161" s="2">
        <f t="shared" si="35"/>
        <v>42397771.474598669</v>
      </c>
      <c r="Z161" s="2" t="str">
        <f t="shared" si="8"/>
        <v>HERE</v>
      </c>
      <c r="AA161" s="2">
        <f>IF(Z161="HERE",Y161,AA160+Graph!$G$1*1000)</f>
        <v>42397771.474598669</v>
      </c>
      <c r="AB161" s="2">
        <f t="shared" si="21"/>
        <v>51695.685023352504</v>
      </c>
      <c r="AC161" s="2">
        <f t="shared" si="36"/>
        <v>19691194.108717799</v>
      </c>
      <c r="AD161" s="3">
        <f t="shared" si="10"/>
        <v>42397771.474598669</v>
      </c>
      <c r="AE161" s="2">
        <f>IF(AE159&gt;=52800000,52800000,IF(AB140=Graph!G$1*1000,AE160+Graph!G$1*1000,AC161))</f>
        <v>19691194.108717799</v>
      </c>
      <c r="AF161" s="3">
        <f t="shared" si="11"/>
        <v>19691194.108717799</v>
      </c>
      <c r="AG161" s="3">
        <f t="shared" si="27"/>
        <v>36684640.524984822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26"/>
        <v>486261</v>
      </c>
      <c r="H162" s="2">
        <f t="shared" si="37"/>
        <v>60804552.853891641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727901.47419223189</v>
      </c>
      <c r="Q162" s="2">
        <f t="shared" si="34"/>
        <v>500000</v>
      </c>
      <c r="R162" s="2">
        <f t="shared" si="38"/>
        <v>62588965.583316475</v>
      </c>
      <c r="S162" s="2">
        <f t="shared" si="17"/>
        <v>486261</v>
      </c>
      <c r="T162" s="2">
        <f t="shared" si="18"/>
        <v>13739</v>
      </c>
      <c r="U162" s="2">
        <f t="shared" si="19"/>
        <v>500000</v>
      </c>
      <c r="V162" s="2">
        <f t="shared" si="33"/>
        <v>20142532.448892578</v>
      </c>
      <c r="W162" s="2">
        <f t="shared" si="20"/>
        <v>451338.3401747793</v>
      </c>
      <c r="X162" s="2">
        <f t="shared" si="6"/>
        <v>48661.659825220704</v>
      </c>
      <c r="Y162" s="2">
        <f t="shared" si="35"/>
        <v>42446433.134423889</v>
      </c>
      <c r="Z162" s="2" t="str">
        <f t="shared" si="8"/>
        <v>HERE</v>
      </c>
      <c r="AA162" s="2">
        <f>IF(Z162="HERE",Y162,AA161+Graph!$G$1*1000)</f>
        <v>42446433.134423889</v>
      </c>
      <c r="AB162" s="2">
        <f t="shared" si="21"/>
        <v>48661.659825220704</v>
      </c>
      <c r="AC162" s="2">
        <f t="shared" si="36"/>
        <v>20142532.448892578</v>
      </c>
      <c r="AD162" s="3">
        <f t="shared" si="10"/>
        <v>42446433.134423889</v>
      </c>
      <c r="AE162" s="2">
        <f>IF(AE160&gt;=52800000,52800000,IF(AB141=Graph!G$1*1000,AE161+Graph!G$1*1000,AC162))</f>
        <v>20142532.448892578</v>
      </c>
      <c r="AF162" s="3">
        <f t="shared" si="11"/>
        <v>20142532.448892578</v>
      </c>
      <c r="AG162" s="3">
        <f t="shared" si="27"/>
        <v>36667924.224984817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26"/>
        <v>486261</v>
      </c>
      <c r="H163" s="2">
        <f t="shared" si="37"/>
        <v>61290813.853891641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731095.83336719871</v>
      </c>
      <c r="Q163" s="2">
        <f t="shared" si="34"/>
        <v>500000</v>
      </c>
      <c r="R163" s="2">
        <f t="shared" si="38"/>
        <v>63088965.583316475</v>
      </c>
      <c r="S163" s="2">
        <f t="shared" si="17"/>
        <v>486261</v>
      </c>
      <c r="T163" s="2">
        <f t="shared" si="18"/>
        <v>13739</v>
      </c>
      <c r="U163" s="2">
        <f t="shared" si="19"/>
        <v>500000</v>
      </c>
      <c r="V163" s="2">
        <f t="shared" si="33"/>
        <v>20596904.81426549</v>
      </c>
      <c r="W163" s="2">
        <f t="shared" si="20"/>
        <v>454372.3653729111</v>
      </c>
      <c r="X163" s="2">
        <f t="shared" si="6"/>
        <v>45627.634627088904</v>
      </c>
      <c r="Y163" s="2">
        <f t="shared" si="35"/>
        <v>42492060.769050978</v>
      </c>
      <c r="Z163" s="2" t="str">
        <f t="shared" si="8"/>
        <v>HERE</v>
      </c>
      <c r="AA163" s="2">
        <f>IF(Z163="HERE",Y163,AA162+Graph!$G$1*1000)</f>
        <v>42492060.769050978</v>
      </c>
      <c r="AB163" s="2">
        <f t="shared" si="21"/>
        <v>45627.634627088904</v>
      </c>
      <c r="AC163" s="2">
        <f t="shared" si="36"/>
        <v>20596904.81426549</v>
      </c>
      <c r="AD163" s="3">
        <f t="shared" si="10"/>
        <v>42492060.769050978</v>
      </c>
      <c r="AE163" s="2">
        <f>IF(AE161&gt;=52800000,52800000,IF(AB142=Graph!G$1*1000,AE162+Graph!G$1*1000,AC163))</f>
        <v>20596904.81426549</v>
      </c>
      <c r="AF163" s="3">
        <f t="shared" si="11"/>
        <v>20596904.81426549</v>
      </c>
      <c r="AG163" s="3">
        <f t="shared" si="27"/>
        <v>36880163.92498482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26"/>
        <v>486261</v>
      </c>
      <c r="H164" s="2">
        <f t="shared" si="37"/>
        <v>61777074.853891641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734290.19254216552</v>
      </c>
      <c r="Q164" s="2">
        <f t="shared" si="34"/>
        <v>500000</v>
      </c>
      <c r="R164" s="2">
        <f t="shared" si="38"/>
        <v>63588965.583316475</v>
      </c>
      <c r="S164" s="2">
        <f t="shared" si="17"/>
        <v>486261</v>
      </c>
      <c r="T164" s="2">
        <f t="shared" si="18"/>
        <v>13739</v>
      </c>
      <c r="U164" s="2">
        <f t="shared" si="19"/>
        <v>500000</v>
      </c>
      <c r="V164" s="2">
        <f t="shared" si="33"/>
        <v>21054311.204836532</v>
      </c>
      <c r="W164" s="2">
        <f t="shared" si="20"/>
        <v>457406.3905710429</v>
      </c>
      <c r="X164" s="2">
        <f t="shared" si="6"/>
        <v>42593.609428957105</v>
      </c>
      <c r="Y164" s="2">
        <f t="shared" si="35"/>
        <v>42534654.378479935</v>
      </c>
      <c r="Z164" s="2" t="str">
        <f t="shared" si="8"/>
        <v>HERE</v>
      </c>
      <c r="AA164" s="2">
        <f>IF(Z164="HERE",Y164,AA163+Graph!$G$1*1000)</f>
        <v>42534654.378479935</v>
      </c>
      <c r="AB164" s="2">
        <f t="shared" si="21"/>
        <v>42593.609428957105</v>
      </c>
      <c r="AC164" s="2">
        <f t="shared" si="36"/>
        <v>21054311.204836532</v>
      </c>
      <c r="AD164" s="3">
        <f t="shared" si="10"/>
        <v>42534654.378479935</v>
      </c>
      <c r="AE164" s="2">
        <f>IF(AE162&gt;=52800000,52800000,IF(AB143=Graph!G$1*1000,AE163+Graph!G$1*1000,AC164))</f>
        <v>21054311.204836532</v>
      </c>
      <c r="AF164" s="3">
        <f t="shared" si="11"/>
        <v>21054311.204836532</v>
      </c>
      <c r="AG164" s="3">
        <f t="shared" si="27"/>
        <v>37030555.92498482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26"/>
        <v>486261</v>
      </c>
      <c r="H165" s="2">
        <f t="shared" si="37"/>
        <v>62263335.853891641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737484.55171713233</v>
      </c>
      <c r="Q165" s="2">
        <f t="shared" si="34"/>
        <v>500000</v>
      </c>
      <c r="R165" s="2">
        <f t="shared" si="38"/>
        <v>64088965.583316475</v>
      </c>
      <c r="S165" s="2">
        <f t="shared" si="17"/>
        <v>486261</v>
      </c>
      <c r="T165" s="2">
        <f t="shared" si="18"/>
        <v>13739</v>
      </c>
      <c r="U165" s="2">
        <f t="shared" si="19"/>
        <v>500000</v>
      </c>
      <c r="V165" s="2">
        <f t="shared" si="33"/>
        <v>21514751.620605707</v>
      </c>
      <c r="W165" s="2">
        <f t="shared" si="20"/>
        <v>460440.4157691747</v>
      </c>
      <c r="X165" s="2">
        <f t="shared" si="6"/>
        <v>39559.584230825305</v>
      </c>
      <c r="Y165" s="2">
        <f t="shared" si="35"/>
        <v>42574213.962710761</v>
      </c>
      <c r="Z165" s="2" t="str">
        <f t="shared" si="8"/>
        <v>HERE</v>
      </c>
      <c r="AA165" s="2">
        <f>IF(Z165="HERE",Y165,AA164+Graph!$G$1*1000)</f>
        <v>42574213.962710761</v>
      </c>
      <c r="AB165" s="2">
        <f t="shared" si="21"/>
        <v>39559.584230825305</v>
      </c>
      <c r="AC165" s="2">
        <f t="shared" si="36"/>
        <v>21514751.620605707</v>
      </c>
      <c r="AD165" s="3">
        <f t="shared" si="10"/>
        <v>42574213.962710761</v>
      </c>
      <c r="AE165" s="2">
        <f>IF(AE163&gt;=52800000,52800000,IF(AB144=Graph!G$1*1000,AE164+Graph!G$1*1000,AC165))</f>
        <v>21514751.620605707</v>
      </c>
      <c r="AF165" s="3">
        <f t="shared" si="11"/>
        <v>21514751.620605707</v>
      </c>
      <c r="AG165" s="3">
        <f t="shared" si="27"/>
        <v>37130515.724984817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si="26"/>
        <v>486261</v>
      </c>
      <c r="H166" s="2">
        <f t="shared" si="37"/>
        <v>62749596.853891641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740678.91089209914</v>
      </c>
      <c r="Q166" s="2">
        <f t="shared" ref="Q166:Q229" si="39">IF(P166&gt;500000,500000,P166)</f>
        <v>500000</v>
      </c>
      <c r="R166" s="2">
        <f t="shared" si="38"/>
        <v>64588965.583316475</v>
      </c>
      <c r="S166" s="2">
        <f t="shared" si="17"/>
        <v>486261</v>
      </c>
      <c r="T166" s="2">
        <f t="shared" si="18"/>
        <v>13739</v>
      </c>
      <c r="U166" s="2">
        <f t="shared" si="19"/>
        <v>500000</v>
      </c>
      <c r="V166" s="2">
        <f t="shared" si="33"/>
        <v>21978226.061573014</v>
      </c>
      <c r="W166" s="2">
        <f t="shared" si="20"/>
        <v>463474.44096730649</v>
      </c>
      <c r="X166" s="2">
        <f t="shared" si="6"/>
        <v>36525.559032693505</v>
      </c>
      <c r="Y166" s="2">
        <f t="shared" si="35"/>
        <v>42610739.521743454</v>
      </c>
      <c r="Z166" s="2" t="str">
        <f t="shared" si="8"/>
        <v>HERE</v>
      </c>
      <c r="AA166" s="2">
        <f>IF(Z166="HERE",Y166,AA165+Graph!$G$1*1000)</f>
        <v>42610739.521743454</v>
      </c>
      <c r="AB166" s="2">
        <f t="shared" si="21"/>
        <v>36525.559032693505</v>
      </c>
      <c r="AC166" s="2">
        <f t="shared" si="36"/>
        <v>21978226.061573014</v>
      </c>
      <c r="AD166" s="3">
        <f t="shared" si="10"/>
        <v>42610739.521743454</v>
      </c>
      <c r="AE166" s="2">
        <f>IF(AE164&gt;=52800000,52800000,IF(AB145=Graph!G$1*1000,AE165+Graph!G$1*1000,AC166))</f>
        <v>21978226.061573014</v>
      </c>
      <c r="AF166" s="3">
        <f t="shared" si="11"/>
        <v>21978226.061573014</v>
      </c>
      <c r="AG166" s="3">
        <f t="shared" si="27"/>
        <v>37197327.224984817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26"/>
        <v>486261</v>
      </c>
      <c r="H167" s="2">
        <f t="shared" si="37"/>
        <v>63235857.853891641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743873.27006706595</v>
      </c>
      <c r="Q167" s="2">
        <f t="shared" si="39"/>
        <v>500000</v>
      </c>
      <c r="R167" s="2">
        <f t="shared" si="38"/>
        <v>65088965.583316475</v>
      </c>
      <c r="S167" s="2">
        <f t="shared" si="17"/>
        <v>486261</v>
      </c>
      <c r="T167" s="2">
        <f t="shared" si="18"/>
        <v>13739</v>
      </c>
      <c r="U167" s="2">
        <f t="shared" si="19"/>
        <v>500000</v>
      </c>
      <c r="V167" s="2">
        <f t="shared" si="33"/>
        <v>22444734.527738422</v>
      </c>
      <c r="W167" s="2">
        <f t="shared" si="20"/>
        <v>466508.46616540849</v>
      </c>
      <c r="X167" s="2">
        <f t="shared" si="6"/>
        <v>33491.533834591508</v>
      </c>
      <c r="Y167" s="2">
        <f t="shared" si="35"/>
        <v>42644231.055578046</v>
      </c>
      <c r="Z167" s="2" t="str">
        <f t="shared" si="8"/>
        <v>HERE</v>
      </c>
      <c r="AA167" s="2">
        <f>IF(Z167="HERE",Y167,AA166+Graph!$G$1*1000)</f>
        <v>42644231.055578046</v>
      </c>
      <c r="AB167" s="2">
        <f t="shared" si="21"/>
        <v>33491.533834591508</v>
      </c>
      <c r="AC167" s="2">
        <f t="shared" si="36"/>
        <v>22444734.527738422</v>
      </c>
      <c r="AD167" s="3">
        <f t="shared" si="10"/>
        <v>42644231.055578046</v>
      </c>
      <c r="AE167" s="2">
        <f>IF(AE165&gt;=52800000,52800000,IF(AB146=Graph!G$1*1000,AE166+Graph!G$1*1000,AC167))</f>
        <v>22444734.527738422</v>
      </c>
      <c r="AF167" s="3">
        <f t="shared" si="11"/>
        <v>22444734.527738422</v>
      </c>
      <c r="AG167" s="3">
        <f t="shared" si="27"/>
        <v>37219678.624984823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26"/>
        <v>486261</v>
      </c>
      <c r="H168" s="2">
        <f t="shared" si="37"/>
        <v>63722118.853891641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747067.62924203277</v>
      </c>
      <c r="Q168" s="2">
        <f t="shared" si="39"/>
        <v>500000</v>
      </c>
      <c r="R168" s="2">
        <f t="shared" si="38"/>
        <v>65588965.583316475</v>
      </c>
      <c r="S168" s="2">
        <f t="shared" si="17"/>
        <v>486261</v>
      </c>
      <c r="T168" s="2">
        <f t="shared" si="18"/>
        <v>13739</v>
      </c>
      <c r="U168" s="2">
        <f t="shared" si="19"/>
        <v>500000</v>
      </c>
      <c r="V168" s="2">
        <f t="shared" si="33"/>
        <v>22914277.019101962</v>
      </c>
      <c r="W168" s="2">
        <f t="shared" si="20"/>
        <v>469542.49136354029</v>
      </c>
      <c r="X168" s="2">
        <f t="shared" si="6"/>
        <v>30457.508636459708</v>
      </c>
      <c r="Y168" s="2">
        <f t="shared" si="35"/>
        <v>42674688.564214505</v>
      </c>
      <c r="Z168" s="2" t="str">
        <f t="shared" si="8"/>
        <v>HERE</v>
      </c>
      <c r="AA168" s="2">
        <f>IF(Z168="HERE",Y168,AA167+Graph!$G$1*1000)</f>
        <v>42674688.564214505</v>
      </c>
      <c r="AB168" s="2">
        <f t="shared" si="21"/>
        <v>30457.508636459708</v>
      </c>
      <c r="AC168" s="2">
        <f t="shared" si="36"/>
        <v>22914277.019101962</v>
      </c>
      <c r="AD168" s="3">
        <f t="shared" si="10"/>
        <v>42674688.564214505</v>
      </c>
      <c r="AE168" s="2">
        <f>IF(AE166&gt;=52800000,52800000,IF(AB147=Graph!G$1*1000,AE167+Graph!G$1*1000,AC168))</f>
        <v>22914277.019101962</v>
      </c>
      <c r="AF168" s="3">
        <f t="shared" si="11"/>
        <v>22914277.019101962</v>
      </c>
      <c r="AG168" s="3">
        <f t="shared" si="27"/>
        <v>37206766.074984826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26"/>
        <v>486261</v>
      </c>
      <c r="H169" s="2">
        <f t="shared" si="37"/>
        <v>64208379.853891641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750261.98841699958</v>
      </c>
      <c r="Q169" s="2">
        <f t="shared" si="39"/>
        <v>500000</v>
      </c>
      <c r="R169" s="2">
        <f t="shared" si="38"/>
        <v>66088965.583316475</v>
      </c>
      <c r="S169" s="2">
        <f t="shared" si="17"/>
        <v>486261</v>
      </c>
      <c r="T169" s="2">
        <f t="shared" si="18"/>
        <v>13739</v>
      </c>
      <c r="U169" s="2">
        <f t="shared" si="19"/>
        <v>500000</v>
      </c>
      <c r="V169" s="2">
        <f t="shared" si="33"/>
        <v>23386853.535663635</v>
      </c>
      <c r="W169" s="2">
        <f t="shared" si="20"/>
        <v>472576.51656167209</v>
      </c>
      <c r="X169" s="2">
        <f t="shared" si="6"/>
        <v>27423.483438327909</v>
      </c>
      <c r="Y169" s="2">
        <f t="shared" si="35"/>
        <v>42702112.047652833</v>
      </c>
      <c r="Z169" s="2" t="str">
        <f t="shared" si="8"/>
        <v>HERE</v>
      </c>
      <c r="AA169" s="2">
        <f>IF(Z169="HERE",Y169,AA168+Graph!$G$1*1000)</f>
        <v>42702112.047652833</v>
      </c>
      <c r="AB169" s="2">
        <f t="shared" si="21"/>
        <v>27423.483438327909</v>
      </c>
      <c r="AC169" s="2">
        <f t="shared" si="36"/>
        <v>23386853.535663635</v>
      </c>
      <c r="AD169" s="3">
        <f t="shared" si="10"/>
        <v>42702112.047652833</v>
      </c>
      <c r="AE169" s="2">
        <f>IF(AE167&gt;=52800000,52800000,IF(AB148=Graph!G$1*1000,AE168+Graph!G$1*1000,AC169))</f>
        <v>23386853.535663635</v>
      </c>
      <c r="AF169" s="3">
        <f t="shared" si="11"/>
        <v>23386853.535663635</v>
      </c>
      <c r="AG169" s="3">
        <f t="shared" si="27"/>
        <v>37227208.374984823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26"/>
        <v>486261</v>
      </c>
      <c r="H170" s="2">
        <f t="shared" si="37"/>
        <v>64694640.853891641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753456.34759196639</v>
      </c>
      <c r="Q170" s="2">
        <f t="shared" si="39"/>
        <v>500000</v>
      </c>
      <c r="R170" s="2">
        <f t="shared" si="38"/>
        <v>66588965.583316475</v>
      </c>
      <c r="S170" s="2">
        <f t="shared" si="17"/>
        <v>486261</v>
      </c>
      <c r="T170" s="2">
        <f t="shared" si="18"/>
        <v>13739</v>
      </c>
      <c r="U170" s="2">
        <f t="shared" si="19"/>
        <v>500000</v>
      </c>
      <c r="V170" s="2">
        <f t="shared" si="33"/>
        <v>23862464.077423438</v>
      </c>
      <c r="W170" s="2">
        <f t="shared" si="20"/>
        <v>475610.54175980389</v>
      </c>
      <c r="X170" s="2">
        <f t="shared" si="6"/>
        <v>24389.458240196109</v>
      </c>
      <c r="Y170" s="2">
        <f t="shared" si="35"/>
        <v>42726501.505893029</v>
      </c>
      <c r="Z170" s="2" t="str">
        <f t="shared" si="8"/>
        <v>HERE</v>
      </c>
      <c r="AA170" s="2">
        <f>IF(Z170="HERE",Y170,AA169+Graph!$G$1*1000)</f>
        <v>42726501.505893029</v>
      </c>
      <c r="AB170" s="2">
        <f t="shared" si="21"/>
        <v>24389.458240196109</v>
      </c>
      <c r="AC170" s="2">
        <f t="shared" si="36"/>
        <v>23862464.077423438</v>
      </c>
      <c r="AD170" s="3">
        <f t="shared" si="10"/>
        <v>42726501.505893029</v>
      </c>
      <c r="AE170" s="2">
        <f>IF(AE168&gt;=52800000,52800000,IF(AB149=Graph!G$1*1000,AE169+Graph!G$1*1000,AC170))</f>
        <v>23862464.077423438</v>
      </c>
      <c r="AF170" s="3">
        <f t="shared" si="11"/>
        <v>23862464.077423438</v>
      </c>
      <c r="AG170" s="3">
        <f t="shared" si="27"/>
        <v>37474940.67498482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26"/>
        <v>486261</v>
      </c>
      <c r="H171" s="2">
        <f t="shared" si="37"/>
        <v>65180901.853891641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756650.7067669332</v>
      </c>
      <c r="Q171" s="2">
        <f t="shared" si="39"/>
        <v>500000</v>
      </c>
      <c r="R171" s="2">
        <f t="shared" si="38"/>
        <v>67088965.583316475</v>
      </c>
      <c r="S171" s="2">
        <f t="shared" si="17"/>
        <v>486261</v>
      </c>
      <c r="T171" s="2">
        <f t="shared" si="18"/>
        <v>13739</v>
      </c>
      <c r="U171" s="2">
        <f t="shared" si="19"/>
        <v>500000</v>
      </c>
      <c r="V171" s="2">
        <f t="shared" si="33"/>
        <v>24341108.644381374</v>
      </c>
      <c r="W171" s="2">
        <f t="shared" si="20"/>
        <v>478644.56695793569</v>
      </c>
      <c r="X171" s="2">
        <f t="shared" si="6"/>
        <v>21355.433042064309</v>
      </c>
      <c r="Y171" s="2">
        <f t="shared" si="35"/>
        <v>42747856.938935094</v>
      </c>
      <c r="Z171" s="2" t="str">
        <f t="shared" si="8"/>
        <v>HERE</v>
      </c>
      <c r="AA171" s="2">
        <f>IF(Z171="HERE",Y171,AA170+Graph!$G$1*1000)</f>
        <v>42747856.938935094</v>
      </c>
      <c r="AB171" s="2">
        <f t="shared" si="21"/>
        <v>21355.433042064309</v>
      </c>
      <c r="AC171" s="2">
        <f t="shared" si="36"/>
        <v>24341108.644381374</v>
      </c>
      <c r="AD171" s="3">
        <f t="shared" si="10"/>
        <v>42747856.938935094</v>
      </c>
      <c r="AE171" s="2">
        <f>IF(AE169&gt;=52800000,52800000,IF(AB150=Graph!G$1*1000,AE170+Graph!G$1*1000,AC171))</f>
        <v>24341108.644381374</v>
      </c>
      <c r="AF171" s="3">
        <f t="shared" si="11"/>
        <v>24341108.644381374</v>
      </c>
      <c r="AG171" s="3">
        <f t="shared" si="27"/>
        <v>37690378.074984826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26"/>
        <v>486261</v>
      </c>
      <c r="H172" s="2">
        <f t="shared" si="37"/>
        <v>65667162.853891641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759845.06594190001</v>
      </c>
      <c r="Q172" s="2">
        <f t="shared" si="39"/>
        <v>500000</v>
      </c>
      <c r="R172" s="2">
        <f t="shared" si="38"/>
        <v>67588965.583316475</v>
      </c>
      <c r="S172" s="2">
        <f t="shared" si="17"/>
        <v>486261</v>
      </c>
      <c r="T172" s="2">
        <f t="shared" si="18"/>
        <v>13739</v>
      </c>
      <c r="U172" s="2">
        <f t="shared" si="19"/>
        <v>500000</v>
      </c>
      <c r="V172" s="2">
        <f t="shared" si="33"/>
        <v>24822787.236537442</v>
      </c>
      <c r="W172" s="2">
        <f t="shared" si="20"/>
        <v>481678.59215606749</v>
      </c>
      <c r="X172" s="2">
        <f t="shared" si="6"/>
        <v>18321.407843932509</v>
      </c>
      <c r="Y172" s="2">
        <f t="shared" si="35"/>
        <v>42766178.346779026</v>
      </c>
      <c r="Z172" s="2" t="str">
        <f t="shared" si="8"/>
        <v>HERE</v>
      </c>
      <c r="AA172" s="2">
        <f>IF(Z172="HERE",Y172,AA171+Graph!$G$1*1000)</f>
        <v>42766178.346779026</v>
      </c>
      <c r="AB172" s="2">
        <f t="shared" si="21"/>
        <v>18321.407843932509</v>
      </c>
      <c r="AC172" s="2">
        <f t="shared" si="36"/>
        <v>24822787.236537442</v>
      </c>
      <c r="AD172" s="3">
        <f t="shared" si="10"/>
        <v>42766178.346779026</v>
      </c>
      <c r="AE172" s="2">
        <f>IF(AE170&gt;=52800000,52800000,IF(AB151=Graph!G$1*1000,AE171+Graph!G$1*1000,AC172))</f>
        <v>24822787.236537442</v>
      </c>
      <c r="AF172" s="3">
        <f t="shared" si="11"/>
        <v>24822787.236537442</v>
      </c>
      <c r="AG172" s="3">
        <f t="shared" si="27"/>
        <v>37830242.824984826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26"/>
        <v>486261</v>
      </c>
      <c r="H173" s="2">
        <f t="shared" si="37"/>
        <v>66153423.853891641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763039.42511686683</v>
      </c>
      <c r="Q173" s="2">
        <f t="shared" si="39"/>
        <v>500000</v>
      </c>
      <c r="R173" s="2">
        <f t="shared" si="38"/>
        <v>68088965.583316475</v>
      </c>
      <c r="S173" s="2">
        <f t="shared" si="17"/>
        <v>486261</v>
      </c>
      <c r="T173" s="2">
        <f t="shared" si="18"/>
        <v>13739</v>
      </c>
      <c r="U173" s="2">
        <f t="shared" si="19"/>
        <v>500000</v>
      </c>
      <c r="V173" s="2">
        <f t="shared" si="33"/>
        <v>25307499.853891641</v>
      </c>
      <c r="W173" s="2">
        <f t="shared" si="20"/>
        <v>484712.61735419929</v>
      </c>
      <c r="X173" s="2">
        <f t="shared" si="6"/>
        <v>15287.38264580071</v>
      </c>
      <c r="Y173" s="2">
        <f t="shared" si="35"/>
        <v>42781465.729424827</v>
      </c>
      <c r="Z173" s="2" t="str">
        <f t="shared" si="8"/>
        <v>HERE</v>
      </c>
      <c r="AA173" s="2">
        <f>IF(Z173="HERE",Y173,AA172+Graph!$G$1*1000)</f>
        <v>42781465.729424827</v>
      </c>
      <c r="AB173" s="2">
        <f t="shared" si="21"/>
        <v>15287.38264580071</v>
      </c>
      <c r="AC173" s="2">
        <f t="shared" si="36"/>
        <v>25307499.853891641</v>
      </c>
      <c r="AD173" s="3">
        <f t="shared" si="10"/>
        <v>42781465.729424827</v>
      </c>
      <c r="AE173" s="2">
        <f>IF(AE171&gt;=52800000,52800000,IF(AB152=Graph!G$1*1000,AE172+Graph!G$1*1000,AC173))</f>
        <v>25307499.853891641</v>
      </c>
      <c r="AF173" s="3">
        <f t="shared" si="11"/>
        <v>25307499.853891641</v>
      </c>
      <c r="AG173" s="3">
        <f t="shared" si="27"/>
        <v>37870449.324984826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26"/>
        <v>486261</v>
      </c>
      <c r="H174" s="2">
        <f t="shared" si="37"/>
        <v>66639684.853891641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766233.78429180384</v>
      </c>
      <c r="Q174" s="2">
        <f t="shared" si="39"/>
        <v>500000</v>
      </c>
      <c r="R174" s="2">
        <f t="shared" si="38"/>
        <v>68588965.583316475</v>
      </c>
      <c r="S174" s="2">
        <f t="shared" si="17"/>
        <v>486261</v>
      </c>
      <c r="T174" s="2">
        <f t="shared" si="18"/>
        <v>13739</v>
      </c>
      <c r="U174" s="2">
        <f t="shared" si="19"/>
        <v>500000</v>
      </c>
      <c r="V174" s="2">
        <f t="shared" si="33"/>
        <v>25793760.853891641</v>
      </c>
      <c r="W174" s="2">
        <f t="shared" si="20"/>
        <v>486261</v>
      </c>
      <c r="X174" s="2">
        <f t="shared" si="6"/>
        <v>13739</v>
      </c>
      <c r="Y174" s="2">
        <f t="shared" si="35"/>
        <v>42795204.729424827</v>
      </c>
      <c r="Z174" s="2" t="str">
        <f t="shared" si="8"/>
        <v>HERE</v>
      </c>
      <c r="AA174" s="2">
        <f>IF(Z174="HERE",Y174,AA173+Graph!$G$1*1000)</f>
        <v>42795204.729424827</v>
      </c>
      <c r="AB174" s="2">
        <f t="shared" si="21"/>
        <v>13739</v>
      </c>
      <c r="AC174" s="2">
        <f t="shared" si="36"/>
        <v>25793760.853891641</v>
      </c>
      <c r="AD174" s="3">
        <f t="shared" si="10"/>
        <v>42795204.729424827</v>
      </c>
      <c r="AE174" s="2">
        <f>IF(AE172&gt;=52800000,52800000,IF(AB153=Graph!G$1*1000,AE173+Graph!G$1*1000,AC174))</f>
        <v>25793760.853891641</v>
      </c>
      <c r="AF174" s="3">
        <f t="shared" si="11"/>
        <v>25793760.853891641</v>
      </c>
      <c r="AG174" s="3">
        <f t="shared" si="27"/>
        <v>37935863.42498482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26"/>
        <v>486261</v>
      </c>
      <c r="H175" s="2">
        <f t="shared" si="37"/>
        <v>67125945.853891641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769428.14346677065</v>
      </c>
      <c r="Q175" s="2">
        <f t="shared" si="39"/>
        <v>500000</v>
      </c>
      <c r="R175" s="2">
        <f t="shared" si="38"/>
        <v>69088965.583316475</v>
      </c>
      <c r="S175" s="2">
        <f t="shared" si="17"/>
        <v>486261</v>
      </c>
      <c r="T175" s="2">
        <f t="shared" si="18"/>
        <v>13739</v>
      </c>
      <c r="U175" s="2">
        <f t="shared" si="19"/>
        <v>500000</v>
      </c>
      <c r="V175" s="2">
        <f t="shared" si="33"/>
        <v>26280021.853891641</v>
      </c>
      <c r="W175" s="2">
        <f t="shared" si="20"/>
        <v>486261</v>
      </c>
      <c r="X175" s="2">
        <f t="shared" si="6"/>
        <v>13739</v>
      </c>
      <c r="Y175" s="2">
        <f t="shared" si="35"/>
        <v>42808943.729424827</v>
      </c>
      <c r="Z175" s="2" t="str">
        <f t="shared" si="8"/>
        <v>HERE</v>
      </c>
      <c r="AA175" s="2">
        <f>IF(Z175="HERE",Y175,AA174+Graph!$G$1*1000)</f>
        <v>42808943.729424827</v>
      </c>
      <c r="AB175" s="2">
        <f t="shared" si="21"/>
        <v>13739</v>
      </c>
      <c r="AC175" s="2">
        <f t="shared" si="36"/>
        <v>26280021.853891641</v>
      </c>
      <c r="AD175" s="3">
        <f t="shared" si="10"/>
        <v>42808943.729424827</v>
      </c>
      <c r="AE175" s="2">
        <f>IF(AE173&gt;=52800000,52800000,IF(AB154=Graph!G$1*1000,AE174+Graph!G$1*1000,AC175))</f>
        <v>26280021.853891641</v>
      </c>
      <c r="AF175" s="3">
        <f t="shared" si="11"/>
        <v>26280021.853891641</v>
      </c>
      <c r="AG175" s="3">
        <f t="shared" si="27"/>
        <v>38069743.324984826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26"/>
        <v>486261</v>
      </c>
      <c r="H176" s="2">
        <f t="shared" si="37"/>
        <v>67612206.853891641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772622.50264173746</v>
      </c>
      <c r="Q176" s="2">
        <f t="shared" si="39"/>
        <v>500000</v>
      </c>
      <c r="R176" s="2">
        <f t="shared" si="38"/>
        <v>69588965.583316475</v>
      </c>
      <c r="S176" s="2">
        <f t="shared" si="17"/>
        <v>486261</v>
      </c>
      <c r="T176" s="2">
        <f t="shared" si="18"/>
        <v>13739</v>
      </c>
      <c r="U176" s="2">
        <f t="shared" si="19"/>
        <v>500000</v>
      </c>
      <c r="V176" s="2">
        <f t="shared" si="33"/>
        <v>26766282.853891641</v>
      </c>
      <c r="W176" s="2">
        <f t="shared" si="20"/>
        <v>486261</v>
      </c>
      <c r="X176" s="2">
        <f t="shared" si="6"/>
        <v>13739</v>
      </c>
      <c r="Y176" s="2">
        <f t="shared" si="35"/>
        <v>42822682.729424827</v>
      </c>
      <c r="Z176" s="2" t="str">
        <f t="shared" si="8"/>
        <v>HERE</v>
      </c>
      <c r="AA176" s="2">
        <f>IF(Z176="HERE",Y176,AA175+Graph!$G$1*1000)</f>
        <v>42822682.729424827</v>
      </c>
      <c r="AB176" s="2">
        <f t="shared" si="21"/>
        <v>13739</v>
      </c>
      <c r="AC176" s="2">
        <f t="shared" si="36"/>
        <v>26766282.853891641</v>
      </c>
      <c r="AD176" s="3">
        <f t="shared" si="10"/>
        <v>42822682.729424827</v>
      </c>
      <c r="AE176" s="2">
        <f>IF(AE174&gt;=52800000,52800000,IF(AB155=Graph!G$1*1000,AE175+Graph!G$1*1000,AC176))</f>
        <v>26766282.853891641</v>
      </c>
      <c r="AF176" s="3">
        <f t="shared" si="11"/>
        <v>26766282.853891641</v>
      </c>
      <c r="AG176" s="3">
        <f t="shared" si="27"/>
        <v>38235266.17498482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26"/>
        <v>486261</v>
      </c>
      <c r="H177" s="2">
        <f t="shared" si="37"/>
        <v>68098467.853891641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775816.86181670427</v>
      </c>
      <c r="Q177" s="2">
        <f t="shared" si="39"/>
        <v>500000</v>
      </c>
      <c r="R177" s="2">
        <f t="shared" si="38"/>
        <v>70088965.583316475</v>
      </c>
      <c r="S177" s="2">
        <f t="shared" si="17"/>
        <v>486261</v>
      </c>
      <c r="T177" s="2">
        <f t="shared" si="18"/>
        <v>13739</v>
      </c>
      <c r="U177" s="2">
        <f t="shared" si="19"/>
        <v>500000</v>
      </c>
      <c r="V177" s="2">
        <f t="shared" si="33"/>
        <v>27252543.853891641</v>
      </c>
      <c r="W177" s="2">
        <f t="shared" si="20"/>
        <v>486261</v>
      </c>
      <c r="X177" s="2">
        <f t="shared" si="6"/>
        <v>13739</v>
      </c>
      <c r="Y177" s="2">
        <f t="shared" si="35"/>
        <v>42836421.729424827</v>
      </c>
      <c r="Z177" s="2" t="str">
        <f t="shared" si="8"/>
        <v>HERE</v>
      </c>
      <c r="AA177" s="2">
        <f>IF(Z177="HERE",Y177,AA176+Graph!$G$1*1000)</f>
        <v>42836421.729424827</v>
      </c>
      <c r="AB177" s="2">
        <f t="shared" si="21"/>
        <v>13739</v>
      </c>
      <c r="AC177" s="2">
        <f t="shared" si="36"/>
        <v>27252543.853891641</v>
      </c>
      <c r="AD177" s="3">
        <f t="shared" si="10"/>
        <v>42836421.729424827</v>
      </c>
      <c r="AE177" s="2">
        <f>IF(AE175&gt;=52800000,52800000,IF(AB156=Graph!G$1*1000,AE176+Graph!G$1*1000,AC177))</f>
        <v>27252543.853891641</v>
      </c>
      <c r="AF177" s="3">
        <f t="shared" si="11"/>
        <v>27252543.853891641</v>
      </c>
      <c r="AG177" s="3">
        <f t="shared" si="27"/>
        <v>38564805.024984822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26"/>
        <v>486261</v>
      </c>
      <c r="H178" s="2">
        <f t="shared" si="37"/>
        <v>68584728.853891641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779011.22099167109</v>
      </c>
      <c r="Q178" s="2">
        <f t="shared" si="39"/>
        <v>500000</v>
      </c>
      <c r="R178" s="2">
        <f t="shared" si="38"/>
        <v>70588965.583316475</v>
      </c>
      <c r="S178" s="2">
        <f t="shared" si="17"/>
        <v>486261</v>
      </c>
      <c r="T178" s="2">
        <f t="shared" si="18"/>
        <v>13739</v>
      </c>
      <c r="U178" s="2">
        <f t="shared" si="19"/>
        <v>500000</v>
      </c>
      <c r="V178" s="2">
        <f t="shared" si="33"/>
        <v>27738804.853891641</v>
      </c>
      <c r="W178" s="2">
        <f t="shared" si="20"/>
        <v>486261</v>
      </c>
      <c r="X178" s="2">
        <f t="shared" si="6"/>
        <v>13739</v>
      </c>
      <c r="Y178" s="2">
        <f t="shared" si="35"/>
        <v>42850160.729424827</v>
      </c>
      <c r="Z178" s="2" t="str">
        <f t="shared" si="8"/>
        <v>HERE</v>
      </c>
      <c r="AA178" s="2">
        <f>IF(Z178="HERE",Y178,AA177+Graph!$G$1*1000)</f>
        <v>42850160.729424827</v>
      </c>
      <c r="AB178" s="2">
        <f t="shared" si="21"/>
        <v>13739</v>
      </c>
      <c r="AC178" s="2">
        <f t="shared" si="36"/>
        <v>27738804.853891641</v>
      </c>
      <c r="AD178" s="3">
        <f t="shared" si="10"/>
        <v>42850160.729424827</v>
      </c>
      <c r="AE178" s="2">
        <f>IF(AE176&gt;=52800000,52800000,IF(AB157=Graph!G$1*1000,AE177+Graph!G$1*1000,AC178))</f>
        <v>27738804.853891641</v>
      </c>
      <c r="AF178" s="3">
        <f t="shared" si="11"/>
        <v>27738804.853891641</v>
      </c>
      <c r="AG178" s="3">
        <f t="shared" si="27"/>
        <v>38851315.17498482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26"/>
        <v>486261</v>
      </c>
      <c r="H179" s="2">
        <f t="shared" si="37"/>
        <v>69070989.853891641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782205.5801666379</v>
      </c>
      <c r="Q179" s="2">
        <f t="shared" si="39"/>
        <v>500000</v>
      </c>
      <c r="R179" s="2">
        <f t="shared" si="38"/>
        <v>71088965.583316475</v>
      </c>
      <c r="S179" s="2">
        <f t="shared" si="17"/>
        <v>486261</v>
      </c>
      <c r="T179" s="2">
        <f t="shared" si="18"/>
        <v>13739</v>
      </c>
      <c r="U179" s="2">
        <f t="shared" si="19"/>
        <v>500000</v>
      </c>
      <c r="V179" s="2">
        <f t="shared" si="33"/>
        <v>28225065.853891641</v>
      </c>
      <c r="W179" s="2">
        <f t="shared" si="20"/>
        <v>486261</v>
      </c>
      <c r="X179" s="2">
        <f t="shared" si="6"/>
        <v>13739</v>
      </c>
      <c r="Y179" s="2">
        <f t="shared" si="35"/>
        <v>42863899.729424827</v>
      </c>
      <c r="Z179" s="2" t="str">
        <f t="shared" si="8"/>
        <v>HERE</v>
      </c>
      <c r="AA179" s="2">
        <f>IF(Z179="HERE",Y179,AA178+Graph!$G$1*1000)</f>
        <v>42863899.729424827</v>
      </c>
      <c r="AB179" s="2">
        <f t="shared" si="21"/>
        <v>13739</v>
      </c>
      <c r="AC179" s="2">
        <f t="shared" si="36"/>
        <v>28225065.853891641</v>
      </c>
      <c r="AD179" s="3">
        <f t="shared" si="10"/>
        <v>42863899.729424827</v>
      </c>
      <c r="AE179" s="2">
        <f>IF(AE177&gt;=52800000,52800000,IF(AB158=Graph!G$1*1000,AE178+Graph!G$1*1000,AC179))</f>
        <v>28225065.853891641</v>
      </c>
      <c r="AF179" s="3">
        <f t="shared" si="11"/>
        <v>28225065.853891641</v>
      </c>
      <c r="AG179" s="3">
        <f t="shared" si="27"/>
        <v>38927993.271509908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26"/>
        <v>486261</v>
      </c>
      <c r="H180" s="2">
        <f t="shared" si="37"/>
        <v>69557250.853891641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785399.93934160471</v>
      </c>
      <c r="Q180" s="2">
        <f t="shared" si="39"/>
        <v>500000</v>
      </c>
      <c r="R180" s="2">
        <f t="shared" si="38"/>
        <v>71588965.583316475</v>
      </c>
      <c r="S180" s="2">
        <f t="shared" si="17"/>
        <v>486261</v>
      </c>
      <c r="T180" s="2">
        <f t="shared" si="18"/>
        <v>13739</v>
      </c>
      <c r="U180" s="2">
        <f t="shared" si="19"/>
        <v>500000</v>
      </c>
      <c r="V180" s="2">
        <f t="shared" si="33"/>
        <v>28711326.853891641</v>
      </c>
      <c r="W180" s="2">
        <f t="shared" si="20"/>
        <v>486261</v>
      </c>
      <c r="X180" s="2">
        <f t="shared" si="6"/>
        <v>13739</v>
      </c>
      <c r="Y180" s="2">
        <f t="shared" si="35"/>
        <v>42877638.729424827</v>
      </c>
      <c r="Z180" s="2" t="str">
        <f t="shared" si="8"/>
        <v>HERE</v>
      </c>
      <c r="AA180" s="2">
        <f>IF(Z180="HERE",Y180,AA179+Graph!$G$1*1000)</f>
        <v>42877638.729424827</v>
      </c>
      <c r="AB180" s="2">
        <f t="shared" si="21"/>
        <v>13739</v>
      </c>
      <c r="AC180" s="2">
        <f t="shared" si="36"/>
        <v>28711326.853891641</v>
      </c>
      <c r="AD180" s="3">
        <f t="shared" si="10"/>
        <v>42877638.729424827</v>
      </c>
      <c r="AE180" s="2">
        <f>IF(AE178&gt;=52800000,52800000,IF(AB159=Graph!G$1*1000,AE179+Graph!G$1*1000,AC180))</f>
        <v>28711326.853891641</v>
      </c>
      <c r="AF180" s="3">
        <f t="shared" si="11"/>
        <v>28711326.853891641</v>
      </c>
      <c r="AG180" s="3">
        <f t="shared" si="27"/>
        <v>39002092.446616583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26"/>
        <v>486261</v>
      </c>
      <c r="H181" s="2">
        <f t="shared" si="37"/>
        <v>70043511.853891641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788594.29851657152</v>
      </c>
      <c r="Q181" s="2">
        <f t="shared" si="39"/>
        <v>500000</v>
      </c>
      <c r="R181" s="2">
        <f t="shared" si="38"/>
        <v>72088965.583316475</v>
      </c>
      <c r="S181" s="2">
        <f t="shared" si="17"/>
        <v>486261</v>
      </c>
      <c r="T181" s="2">
        <f t="shared" si="18"/>
        <v>13739</v>
      </c>
      <c r="U181" s="2">
        <f t="shared" si="19"/>
        <v>500000</v>
      </c>
      <c r="V181" s="2">
        <f t="shared" si="33"/>
        <v>29197587.853891641</v>
      </c>
      <c r="W181" s="2">
        <f t="shared" si="20"/>
        <v>486261</v>
      </c>
      <c r="X181" s="2">
        <f t="shared" si="6"/>
        <v>13739</v>
      </c>
      <c r="Y181" s="2">
        <f t="shared" si="35"/>
        <v>42891377.729424827</v>
      </c>
      <c r="Z181" s="2" t="str">
        <f t="shared" si="8"/>
        <v>HERE</v>
      </c>
      <c r="AA181" s="2">
        <f>IF(Z181="HERE",Y181,AA180+Graph!$G$1*1000)</f>
        <v>42891377.729424827</v>
      </c>
      <c r="AB181" s="2">
        <f t="shared" si="21"/>
        <v>13739</v>
      </c>
      <c r="AC181" s="2">
        <f t="shared" si="36"/>
        <v>29197587.853891641</v>
      </c>
      <c r="AD181" s="3">
        <f t="shared" si="10"/>
        <v>42891377.729424827</v>
      </c>
      <c r="AE181" s="2">
        <f>IF(AE179&gt;=52800000,52800000,IF(AB160=Graph!G$1*1000,AE180+Graph!G$1*1000,AC181))</f>
        <v>29197587.853891641</v>
      </c>
      <c r="AF181" s="3">
        <f t="shared" si="11"/>
        <v>29197587.853891641</v>
      </c>
      <c r="AG181" s="3">
        <f t="shared" si="27"/>
        <v>39073612.700304843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26"/>
        <v>486261</v>
      </c>
      <c r="H182" s="2">
        <f t="shared" si="37"/>
        <v>70529772.853891641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791788.65769153833</v>
      </c>
      <c r="Q182" s="2">
        <f t="shared" si="39"/>
        <v>500000</v>
      </c>
      <c r="R182" s="2">
        <f t="shared" si="38"/>
        <v>72588965.583316475</v>
      </c>
      <c r="S182" s="2">
        <f t="shared" si="17"/>
        <v>486261</v>
      </c>
      <c r="T182" s="2">
        <f t="shared" si="18"/>
        <v>13739</v>
      </c>
      <c r="U182" s="2">
        <f t="shared" si="19"/>
        <v>500000</v>
      </c>
      <c r="V182" s="2">
        <f t="shared" si="33"/>
        <v>29683848.853891641</v>
      </c>
      <c r="W182" s="2">
        <f t="shared" si="20"/>
        <v>486261</v>
      </c>
      <c r="X182" s="2">
        <f t="shared" si="6"/>
        <v>13739</v>
      </c>
      <c r="Y182" s="2">
        <f t="shared" si="35"/>
        <v>42905116.729424827</v>
      </c>
      <c r="Z182" s="2" t="str">
        <f t="shared" si="8"/>
        <v>HERE</v>
      </c>
      <c r="AA182" s="2">
        <f>IF(Z182="HERE",Y182,AA181+Graph!$G$1*1000)</f>
        <v>42905116.729424827</v>
      </c>
      <c r="AB182" s="2">
        <f t="shared" si="21"/>
        <v>13739</v>
      </c>
      <c r="AC182" s="2">
        <f t="shared" si="36"/>
        <v>29683848.853891641</v>
      </c>
      <c r="AD182" s="3">
        <f t="shared" si="10"/>
        <v>42905116.729424827</v>
      </c>
      <c r="AE182" s="2">
        <f>IF(AE180&gt;=52800000,52800000,IF(AB161=Graph!G$1*1000,AE181+Graph!G$1*1000,AC182))</f>
        <v>29683848.853891641</v>
      </c>
      <c r="AF182" s="3">
        <f t="shared" si="11"/>
        <v>29683848.853891641</v>
      </c>
      <c r="AG182" s="3">
        <f t="shared" si="27"/>
        <v>39142554.032574691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26"/>
        <v>486261</v>
      </c>
      <c r="H183" s="2">
        <f t="shared" si="37"/>
        <v>71016033.853891641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794983.01686650515</v>
      </c>
      <c r="Q183" s="2">
        <f t="shared" si="39"/>
        <v>500000</v>
      </c>
      <c r="R183" s="2">
        <f t="shared" si="38"/>
        <v>73088965.583316475</v>
      </c>
      <c r="S183" s="2">
        <f t="shared" si="17"/>
        <v>486261</v>
      </c>
      <c r="T183" s="2">
        <f t="shared" si="18"/>
        <v>13739</v>
      </c>
      <c r="U183" s="2">
        <f t="shared" si="19"/>
        <v>500000</v>
      </c>
      <c r="V183" s="2">
        <f t="shared" si="33"/>
        <v>30170109.853891641</v>
      </c>
      <c r="W183" s="2">
        <f t="shared" si="20"/>
        <v>486261</v>
      </c>
      <c r="X183" s="2">
        <f t="shared" si="6"/>
        <v>13739</v>
      </c>
      <c r="Y183" s="2">
        <f t="shared" si="35"/>
        <v>42918855.729424827</v>
      </c>
      <c r="Z183" s="2" t="str">
        <f t="shared" si="8"/>
        <v>HERE</v>
      </c>
      <c r="AA183" s="2">
        <f>IF(Z183="HERE",Y183,AA182+Graph!$G$1*1000)</f>
        <v>42918855.729424827</v>
      </c>
      <c r="AB183" s="2">
        <f t="shared" si="21"/>
        <v>13739</v>
      </c>
      <c r="AC183" s="2">
        <f t="shared" si="36"/>
        <v>30170109.853891641</v>
      </c>
      <c r="AD183" s="3">
        <f t="shared" si="10"/>
        <v>42918855.729424827</v>
      </c>
      <c r="AE183" s="2">
        <f>IF(AE181&gt;=52800000,52800000,IF(AB162=Graph!G$1*1000,AE182+Graph!G$1*1000,AC183))</f>
        <v>30170109.853891641</v>
      </c>
      <c r="AF183" s="3">
        <f t="shared" si="11"/>
        <v>30170109.853891641</v>
      </c>
      <c r="AG183" s="3">
        <f t="shared" si="27"/>
        <v>39208916.443426132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26"/>
        <v>486261</v>
      </c>
      <c r="H184" s="2">
        <f t="shared" si="37"/>
        <v>71502294.853891641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798177.37604147196</v>
      </c>
      <c r="Q184" s="2">
        <f t="shared" si="39"/>
        <v>500000</v>
      </c>
      <c r="R184" s="2">
        <f t="shared" si="38"/>
        <v>73588965.583316475</v>
      </c>
      <c r="S184" s="2">
        <f t="shared" si="17"/>
        <v>486261</v>
      </c>
      <c r="T184" s="2">
        <f t="shared" si="18"/>
        <v>13739</v>
      </c>
      <c r="U184" s="2">
        <f t="shared" si="19"/>
        <v>500000</v>
      </c>
      <c r="V184" s="2">
        <f t="shared" si="33"/>
        <v>30656370.853891641</v>
      </c>
      <c r="W184" s="2">
        <f t="shared" si="20"/>
        <v>486261</v>
      </c>
      <c r="X184" s="2">
        <f t="shared" si="6"/>
        <v>13739</v>
      </c>
      <c r="Y184" s="2">
        <f t="shared" si="35"/>
        <v>42932594.729424827</v>
      </c>
      <c r="Z184" s="2" t="str">
        <f t="shared" si="8"/>
        <v>HERE</v>
      </c>
      <c r="AA184" s="2">
        <f>IF(Z184="HERE",Y184,AA183+Graph!$G$1*1000)</f>
        <v>42932594.729424827</v>
      </c>
      <c r="AB184" s="2">
        <f t="shared" si="21"/>
        <v>13739</v>
      </c>
      <c r="AC184" s="2">
        <f t="shared" si="36"/>
        <v>30656370.853891641</v>
      </c>
      <c r="AD184" s="3">
        <f t="shared" si="10"/>
        <v>42932594.729424827</v>
      </c>
      <c r="AE184" s="2">
        <f>IF(AE182&gt;=52800000,52800000,IF(AB163=Graph!G$1*1000,AE183+Graph!G$1*1000,AC184))</f>
        <v>30656370.853891641</v>
      </c>
      <c r="AF184" s="3">
        <f t="shared" si="11"/>
        <v>30656370.853891641</v>
      </c>
      <c r="AG184" s="3">
        <f t="shared" si="27"/>
        <v>39272699.93285916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26"/>
        <v>486261</v>
      </c>
      <c r="H185" s="2">
        <f t="shared" si="37"/>
        <v>71988555.853891641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801371.73521643877</v>
      </c>
      <c r="Q185" s="2">
        <f t="shared" si="39"/>
        <v>500000</v>
      </c>
      <c r="R185" s="2">
        <f t="shared" si="38"/>
        <v>74088965.583316475</v>
      </c>
      <c r="S185" s="2">
        <f t="shared" si="17"/>
        <v>486261</v>
      </c>
      <c r="T185" s="2">
        <f t="shared" si="18"/>
        <v>13739</v>
      </c>
      <c r="U185" s="2">
        <f t="shared" si="19"/>
        <v>500000</v>
      </c>
      <c r="V185" s="2">
        <f t="shared" si="33"/>
        <v>31142631.853891641</v>
      </c>
      <c r="W185" s="2">
        <f t="shared" si="20"/>
        <v>486261</v>
      </c>
      <c r="X185" s="2">
        <f t="shared" si="6"/>
        <v>13739</v>
      </c>
      <c r="Y185" s="2">
        <f t="shared" si="35"/>
        <v>42946333.729424827</v>
      </c>
      <c r="Z185" s="2" t="str">
        <f t="shared" si="8"/>
        <v>HERE</v>
      </c>
      <c r="AA185" s="2">
        <f>IF(Z185="HERE",Y185,AA184+Graph!$G$1*1000)</f>
        <v>42946333.729424827</v>
      </c>
      <c r="AB185" s="2">
        <f t="shared" si="21"/>
        <v>13739</v>
      </c>
      <c r="AC185" s="2">
        <f t="shared" si="36"/>
        <v>31142631.853891641</v>
      </c>
      <c r="AD185" s="3">
        <f t="shared" si="10"/>
        <v>42946333.729424827</v>
      </c>
      <c r="AE185" s="2">
        <f>IF(AE183&gt;=52800000,52800000,IF(AB164=Graph!G$1*1000,AE184+Graph!G$1*1000,AC185))</f>
        <v>31142631.853891641</v>
      </c>
      <c r="AF185" s="3">
        <f t="shared" si="11"/>
        <v>31142631.853891641</v>
      </c>
      <c r="AG185" s="3">
        <f t="shared" si="27"/>
        <v>39333904.500873767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26"/>
        <v>486261</v>
      </c>
      <c r="H186" s="2">
        <f t="shared" si="37"/>
        <v>72474816.853891641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804566.09439140558</v>
      </c>
      <c r="Q186" s="2">
        <f t="shared" si="39"/>
        <v>500000</v>
      </c>
      <c r="R186" s="2">
        <f t="shared" si="38"/>
        <v>74588965.583316475</v>
      </c>
      <c r="S186" s="2">
        <f t="shared" si="17"/>
        <v>486261</v>
      </c>
      <c r="T186" s="2">
        <f t="shared" si="18"/>
        <v>13739</v>
      </c>
      <c r="U186" s="2">
        <f t="shared" si="19"/>
        <v>500000</v>
      </c>
      <c r="V186" s="2">
        <f t="shared" si="33"/>
        <v>31628892.853891641</v>
      </c>
      <c r="W186" s="2">
        <f t="shared" si="20"/>
        <v>486261</v>
      </c>
      <c r="X186" s="2">
        <f t="shared" si="6"/>
        <v>13739</v>
      </c>
      <c r="Y186" s="2">
        <f t="shared" si="35"/>
        <v>42960072.729424827</v>
      </c>
      <c r="Z186" s="2" t="str">
        <f t="shared" si="8"/>
        <v>HERE</v>
      </c>
      <c r="AA186" s="2">
        <f>IF(Z186="HERE",Y186,AA185+Graph!$G$1*1000)</f>
        <v>42960072.729424827</v>
      </c>
      <c r="AB186" s="2">
        <f t="shared" si="21"/>
        <v>13739</v>
      </c>
      <c r="AC186" s="2">
        <f t="shared" si="36"/>
        <v>31628892.853891641</v>
      </c>
      <c r="AD186" s="3">
        <f t="shared" si="10"/>
        <v>42960072.729424827</v>
      </c>
      <c r="AE186" s="2">
        <f>IF(AE184&gt;=52800000,52800000,IF(AB165=Graph!G$1*1000,AE185+Graph!G$1*1000,AC186))</f>
        <v>31628892.853891641</v>
      </c>
      <c r="AF186" s="3">
        <f t="shared" si="11"/>
        <v>31628892.853891641</v>
      </c>
      <c r="AG186" s="3">
        <f t="shared" si="27"/>
        <v>39392530.147469975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26"/>
        <v>486261</v>
      </c>
      <c r="H187" s="2">
        <f t="shared" si="37"/>
        <v>72961077.853891641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807760.45356634259</v>
      </c>
      <c r="Q187" s="2">
        <f t="shared" si="39"/>
        <v>500000</v>
      </c>
      <c r="R187" s="2">
        <f t="shared" si="38"/>
        <v>75088965.583316475</v>
      </c>
      <c r="S187" s="2">
        <f t="shared" si="17"/>
        <v>486261</v>
      </c>
      <c r="T187" s="2">
        <f t="shared" si="18"/>
        <v>13739</v>
      </c>
      <c r="U187" s="2">
        <f t="shared" si="19"/>
        <v>500000</v>
      </c>
      <c r="V187" s="2">
        <f t="shared" si="33"/>
        <v>32115153.853891641</v>
      </c>
      <c r="W187" s="2">
        <f t="shared" si="20"/>
        <v>486261</v>
      </c>
      <c r="X187" s="2">
        <f t="shared" si="6"/>
        <v>13739</v>
      </c>
      <c r="Y187" s="2">
        <f t="shared" si="35"/>
        <v>42973811.729424827</v>
      </c>
      <c r="Z187" s="2" t="str">
        <f t="shared" si="8"/>
        <v>HERE</v>
      </c>
      <c r="AA187" s="2">
        <f>IF(Z187="HERE",Y187,AA186+Graph!$G$1*1000)</f>
        <v>42973811.729424827</v>
      </c>
      <c r="AB187" s="2">
        <f t="shared" si="21"/>
        <v>13739</v>
      </c>
      <c r="AC187" s="2">
        <f t="shared" si="36"/>
        <v>32115153.853891641</v>
      </c>
      <c r="AD187" s="3">
        <f t="shared" si="10"/>
        <v>42973811.729424827</v>
      </c>
      <c r="AE187" s="2">
        <f>IF(AE185&gt;=52800000,52800000,IF(AB166=Graph!G$1*1000,AE186+Graph!G$1*1000,AC187))</f>
        <v>32115153.853891641</v>
      </c>
      <c r="AF187" s="3">
        <f t="shared" si="11"/>
        <v>32115153.853891641</v>
      </c>
      <c r="AG187" s="3">
        <f t="shared" si="27"/>
        <v>39448576.872647762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26"/>
        <v>486261</v>
      </c>
      <c r="H188" s="2">
        <f t="shared" si="37"/>
        <v>73447338.853891641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810954.8127413094</v>
      </c>
      <c r="Q188" s="2">
        <f t="shared" si="39"/>
        <v>500000</v>
      </c>
      <c r="R188" s="2">
        <f t="shared" si="38"/>
        <v>75588965.583316475</v>
      </c>
      <c r="S188" s="2">
        <f t="shared" si="17"/>
        <v>486261</v>
      </c>
      <c r="T188" s="2">
        <f t="shared" si="18"/>
        <v>13739</v>
      </c>
      <c r="U188" s="2">
        <f t="shared" si="19"/>
        <v>500000</v>
      </c>
      <c r="V188" s="2">
        <f t="shared" si="33"/>
        <v>32601414.853891641</v>
      </c>
      <c r="W188" s="2">
        <f t="shared" si="20"/>
        <v>486261</v>
      </c>
      <c r="X188" s="2">
        <f t="shared" si="6"/>
        <v>13739</v>
      </c>
      <c r="Y188" s="2">
        <f t="shared" si="35"/>
        <v>42987550.729424827</v>
      </c>
      <c r="Z188" s="2" t="str">
        <f t="shared" si="8"/>
        <v>HERE</v>
      </c>
      <c r="AA188" s="2">
        <f>IF(Z188="HERE",Y188,AA187+Graph!$G$1*1000)</f>
        <v>42987550.729424827</v>
      </c>
      <c r="AB188" s="2">
        <f t="shared" si="21"/>
        <v>13739</v>
      </c>
      <c r="AC188" s="2">
        <f t="shared" si="36"/>
        <v>32601414.853891641</v>
      </c>
      <c r="AD188" s="3">
        <f t="shared" si="10"/>
        <v>42987550.729424827</v>
      </c>
      <c r="AE188" s="2">
        <f>IF(AE186&gt;=52800000,52800000,IF(AB167=Graph!G$1*1000,AE187+Graph!G$1*1000,AC188))</f>
        <v>32601414.853891641</v>
      </c>
      <c r="AF188" s="3">
        <f t="shared" si="11"/>
        <v>32601414.853891641</v>
      </c>
      <c r="AG188" s="3">
        <f t="shared" si="27"/>
        <v>39502044.676407158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26"/>
        <v>486261</v>
      </c>
      <c r="H189" s="2">
        <f t="shared" si="37"/>
        <v>73933599.853891641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814149.17191627622</v>
      </c>
      <c r="Q189" s="2">
        <f t="shared" si="39"/>
        <v>500000</v>
      </c>
      <c r="R189" s="2">
        <f t="shared" si="38"/>
        <v>76088965.583316475</v>
      </c>
      <c r="S189" s="2">
        <f t="shared" si="17"/>
        <v>486261</v>
      </c>
      <c r="T189" s="2">
        <f t="shared" si="18"/>
        <v>13739</v>
      </c>
      <c r="U189" s="2">
        <f t="shared" si="19"/>
        <v>500000</v>
      </c>
      <c r="V189" s="2">
        <f t="shared" si="33"/>
        <v>33087675.853891641</v>
      </c>
      <c r="W189" s="2">
        <f t="shared" si="20"/>
        <v>486261</v>
      </c>
      <c r="X189" s="2">
        <f t="shared" si="6"/>
        <v>13739</v>
      </c>
      <c r="Y189" s="2">
        <f t="shared" si="35"/>
        <v>43001289.729424827</v>
      </c>
      <c r="Z189" s="2" t="str">
        <f t="shared" si="8"/>
        <v>HERE</v>
      </c>
      <c r="AA189" s="2">
        <f>IF(Z189="HERE",Y189,AA188+Graph!$G$1*1000)</f>
        <v>43001289.729424827</v>
      </c>
      <c r="AB189" s="2">
        <f t="shared" si="21"/>
        <v>13739</v>
      </c>
      <c r="AC189" s="2">
        <f t="shared" si="36"/>
        <v>33087675.853891641</v>
      </c>
      <c r="AD189" s="3">
        <f t="shared" si="10"/>
        <v>43001289.729424827</v>
      </c>
      <c r="AE189" s="2">
        <f>IF(AE187&gt;=52800000,52800000,IF(AB168=Graph!G$1*1000,AE188+Graph!G$1*1000,AC189))</f>
        <v>33087675.853891641</v>
      </c>
      <c r="AF189" s="3">
        <f t="shared" si="11"/>
        <v>33087675.853891641</v>
      </c>
      <c r="AG189" s="3">
        <f t="shared" si="27"/>
        <v>39552933.558748156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26"/>
        <v>486261</v>
      </c>
      <c r="H190" s="2">
        <f t="shared" si="37"/>
        <v>74419860.853891641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817343.53109124303</v>
      </c>
      <c r="Q190" s="2">
        <f t="shared" si="39"/>
        <v>500000</v>
      </c>
      <c r="R190" s="2">
        <f t="shared" si="38"/>
        <v>76588965.583316475</v>
      </c>
      <c r="S190" s="2">
        <f t="shared" si="17"/>
        <v>486261</v>
      </c>
      <c r="T190" s="2">
        <f t="shared" si="18"/>
        <v>13739</v>
      </c>
      <c r="U190" s="2">
        <f t="shared" si="19"/>
        <v>500000</v>
      </c>
      <c r="V190" s="2">
        <f t="shared" si="33"/>
        <v>33573936.853891641</v>
      </c>
      <c r="W190" s="2">
        <f t="shared" si="20"/>
        <v>486261</v>
      </c>
      <c r="X190" s="2">
        <f t="shared" si="6"/>
        <v>13739</v>
      </c>
      <c r="Y190" s="2">
        <f t="shared" si="35"/>
        <v>43015028.729424827</v>
      </c>
      <c r="Z190" s="2" t="str">
        <f t="shared" si="8"/>
        <v>HERE</v>
      </c>
      <c r="AA190" s="2">
        <f>IF(Z190="HERE",Y190,AA189+Graph!$G$1*1000)</f>
        <v>43015028.729424827</v>
      </c>
      <c r="AB190" s="2">
        <f t="shared" si="21"/>
        <v>13739</v>
      </c>
      <c r="AC190" s="2">
        <f t="shared" si="36"/>
        <v>33573936.853891641</v>
      </c>
      <c r="AD190" s="3">
        <f t="shared" si="10"/>
        <v>43015028.729424827</v>
      </c>
      <c r="AE190" s="2">
        <f>IF(AE188&gt;=52800000,52800000,IF(AB169=Graph!G$1*1000,AE189+Graph!G$1*1000,AC190))</f>
        <v>33573936.853891641</v>
      </c>
      <c r="AF190" s="3">
        <f t="shared" si="11"/>
        <v>33573936.853891641</v>
      </c>
      <c r="AG190" s="3">
        <f t="shared" si="27"/>
        <v>39601243.519670732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26"/>
        <v>486261</v>
      </c>
      <c r="H191" s="2">
        <f t="shared" si="37"/>
        <v>74906121.853891641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820537.89026620984</v>
      </c>
      <c r="Q191" s="2">
        <f t="shared" si="39"/>
        <v>500000</v>
      </c>
      <c r="R191" s="2">
        <f t="shared" si="38"/>
        <v>77088965.583316475</v>
      </c>
      <c r="S191" s="2">
        <f t="shared" si="17"/>
        <v>486261</v>
      </c>
      <c r="T191" s="2">
        <f t="shared" si="18"/>
        <v>13739</v>
      </c>
      <c r="U191" s="2">
        <f t="shared" si="19"/>
        <v>500000</v>
      </c>
      <c r="V191" s="2">
        <f t="shared" si="33"/>
        <v>34060197.853891641</v>
      </c>
      <c r="W191" s="2">
        <f t="shared" si="20"/>
        <v>486261</v>
      </c>
      <c r="X191" s="2">
        <f t="shared" si="6"/>
        <v>13739</v>
      </c>
      <c r="Y191" s="2">
        <f t="shared" si="35"/>
        <v>43028767.729424827</v>
      </c>
      <c r="Z191" s="2" t="str">
        <f t="shared" si="8"/>
        <v>HERE</v>
      </c>
      <c r="AA191" s="2">
        <f>IF(Z191="HERE",Y191,AA190+Graph!$G$1*1000)</f>
        <v>43028767.729424827</v>
      </c>
      <c r="AB191" s="2">
        <f t="shared" si="21"/>
        <v>13739</v>
      </c>
      <c r="AC191" s="2">
        <f t="shared" si="36"/>
        <v>34060197.853891641</v>
      </c>
      <c r="AD191" s="3">
        <f t="shared" si="10"/>
        <v>43028767.729424827</v>
      </c>
      <c r="AE191" s="2">
        <f>IF(AE189&gt;=52800000,52800000,IF(AB170=Graph!G$1*1000,AE190+Graph!G$1*1000,AC191))</f>
        <v>34060197.853891641</v>
      </c>
      <c r="AF191" s="3">
        <f t="shared" si="11"/>
        <v>34060197.853891641</v>
      </c>
      <c r="AG191" s="3">
        <f t="shared" si="27"/>
        <v>39646974.559174895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26"/>
        <v>486261</v>
      </c>
      <c r="H192" s="2">
        <f t="shared" si="37"/>
        <v>75392382.853891641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823732.24944117665</v>
      </c>
      <c r="Q192" s="2">
        <f t="shared" si="39"/>
        <v>500000</v>
      </c>
      <c r="R192" s="2">
        <f t="shared" si="38"/>
        <v>77588965.583316475</v>
      </c>
      <c r="S192" s="2">
        <f t="shared" si="17"/>
        <v>486261</v>
      </c>
      <c r="T192" s="2">
        <f t="shared" si="18"/>
        <v>13739</v>
      </c>
      <c r="U192" s="2">
        <f t="shared" si="19"/>
        <v>500000</v>
      </c>
      <c r="V192" s="2">
        <f t="shared" si="33"/>
        <v>34546458.853891641</v>
      </c>
      <c r="W192" s="2">
        <f t="shared" si="20"/>
        <v>486261</v>
      </c>
      <c r="X192" s="2">
        <f t="shared" si="6"/>
        <v>13739</v>
      </c>
      <c r="Y192" s="2">
        <f t="shared" si="35"/>
        <v>43042506.729424827</v>
      </c>
      <c r="Z192" s="2" t="str">
        <f t="shared" si="8"/>
        <v>HERE</v>
      </c>
      <c r="AA192" s="2">
        <f>IF(Z192="HERE",Y192,AA191+Graph!$G$1*1000)</f>
        <v>43042506.729424827</v>
      </c>
      <c r="AB192" s="2">
        <f t="shared" si="21"/>
        <v>13739</v>
      </c>
      <c r="AC192" s="2">
        <f t="shared" si="36"/>
        <v>34546458.853891641</v>
      </c>
      <c r="AD192" s="3">
        <f t="shared" si="10"/>
        <v>43042506.729424827</v>
      </c>
      <c r="AE192" s="2">
        <f>IF(AE190&gt;=52800000,52800000,IF(AB171=Graph!G$1*1000,AE191+Graph!G$1*1000,AC192))</f>
        <v>34546458.853891641</v>
      </c>
      <c r="AF192" s="3">
        <f t="shared" si="11"/>
        <v>34546458.853891641</v>
      </c>
      <c r="AG192" s="3">
        <f t="shared" si="27"/>
        <v>39690126.677260652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26"/>
        <v>486261</v>
      </c>
      <c r="H193" s="2">
        <f t="shared" si="37"/>
        <v>75878643.853891641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826926.60861614347</v>
      </c>
      <c r="Q193" s="2">
        <f t="shared" si="39"/>
        <v>500000</v>
      </c>
      <c r="R193" s="2">
        <f t="shared" si="38"/>
        <v>78088965.583316475</v>
      </c>
      <c r="S193" s="2">
        <f t="shared" si="17"/>
        <v>486261</v>
      </c>
      <c r="T193" s="2">
        <f t="shared" si="18"/>
        <v>13739</v>
      </c>
      <c r="U193" s="2">
        <f t="shared" si="19"/>
        <v>500000</v>
      </c>
      <c r="V193" s="2">
        <f t="shared" si="33"/>
        <v>35032719.853891641</v>
      </c>
      <c r="W193" s="2">
        <f t="shared" si="20"/>
        <v>486261</v>
      </c>
      <c r="X193" s="2">
        <f t="shared" si="6"/>
        <v>13739</v>
      </c>
      <c r="Y193" s="2">
        <f t="shared" si="35"/>
        <v>43056245.729424827</v>
      </c>
      <c r="Z193" s="2" t="str">
        <f t="shared" si="8"/>
        <v>HERE</v>
      </c>
      <c r="AA193" s="2">
        <f>IF(Z193="HERE",Y193,AA192+Graph!$G$1*1000)</f>
        <v>43056245.729424827</v>
      </c>
      <c r="AB193" s="2">
        <f t="shared" si="21"/>
        <v>13739</v>
      </c>
      <c r="AC193" s="2">
        <f t="shared" si="36"/>
        <v>35032719.853891641</v>
      </c>
      <c r="AD193" s="3">
        <f t="shared" si="10"/>
        <v>43056245.729424827</v>
      </c>
      <c r="AE193" s="2">
        <f>IF(AE191&gt;=52800000,52800000,IF(AB172=Graph!G$1*1000,AE192+Graph!G$1*1000,AC193))</f>
        <v>35032719.853891641</v>
      </c>
      <c r="AF193" s="3">
        <f t="shared" si="11"/>
        <v>35032719.853891641</v>
      </c>
      <c r="AG193" s="3">
        <f t="shared" si="27"/>
        <v>39730699.873927996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26"/>
        <v>486261</v>
      </c>
      <c r="H194" s="2">
        <f t="shared" si="37"/>
        <v>76364904.853891641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830120.96779111028</v>
      </c>
      <c r="Q194" s="2">
        <f t="shared" si="39"/>
        <v>500000</v>
      </c>
      <c r="R194" s="2">
        <f t="shared" si="38"/>
        <v>78588965.583316475</v>
      </c>
      <c r="S194" s="2">
        <f t="shared" si="17"/>
        <v>486261</v>
      </c>
      <c r="T194" s="2">
        <f t="shared" si="18"/>
        <v>13739</v>
      </c>
      <c r="U194" s="2">
        <f t="shared" si="19"/>
        <v>500000</v>
      </c>
      <c r="V194" s="2">
        <f t="shared" si="33"/>
        <v>35518980.853891641</v>
      </c>
      <c r="W194" s="2">
        <f t="shared" si="20"/>
        <v>486261</v>
      </c>
      <c r="X194" s="2">
        <f t="shared" si="6"/>
        <v>13739</v>
      </c>
      <c r="Y194" s="2">
        <f t="shared" si="35"/>
        <v>43069984.729424827</v>
      </c>
      <c r="Z194" s="2" t="str">
        <f t="shared" si="8"/>
        <v>HERE</v>
      </c>
      <c r="AA194" s="2">
        <f>IF(Z194="HERE",Y194,AA193+Graph!$G$1*1000)</f>
        <v>43069984.729424827</v>
      </c>
      <c r="AB194" s="2">
        <f t="shared" si="21"/>
        <v>13739</v>
      </c>
      <c r="AC194" s="2">
        <f t="shared" si="36"/>
        <v>35518980.853891641</v>
      </c>
      <c r="AD194" s="3">
        <f t="shared" si="10"/>
        <v>43069984.729424827</v>
      </c>
      <c r="AE194" s="2">
        <f>IF(AE192&gt;=52800000,52800000,IF(AB173=Graph!G$1*1000,AE193+Graph!G$1*1000,AC194))</f>
        <v>35518980.853891641</v>
      </c>
      <c r="AF194" s="3">
        <f t="shared" si="11"/>
        <v>35518980.853891641</v>
      </c>
      <c r="AG194" s="3">
        <f t="shared" si="27"/>
        <v>39768694.149176925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26"/>
        <v>486261</v>
      </c>
      <c r="H195" s="2">
        <f t="shared" si="37"/>
        <v>76851165.853891641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833315.32696607709</v>
      </c>
      <c r="Q195" s="2">
        <f t="shared" si="39"/>
        <v>500000</v>
      </c>
      <c r="R195" s="2">
        <f t="shared" si="38"/>
        <v>79088965.583316475</v>
      </c>
      <c r="S195" s="2">
        <f t="shared" si="17"/>
        <v>486261</v>
      </c>
      <c r="T195" s="2">
        <f t="shared" si="18"/>
        <v>13739</v>
      </c>
      <c r="U195" s="2">
        <f t="shared" si="19"/>
        <v>500000</v>
      </c>
      <c r="V195" s="2">
        <f t="shared" si="33"/>
        <v>36005241.853891641</v>
      </c>
      <c r="W195" s="2">
        <f t="shared" si="20"/>
        <v>486261</v>
      </c>
      <c r="X195" s="2">
        <f t="shared" si="6"/>
        <v>13739</v>
      </c>
      <c r="Y195" s="2">
        <f t="shared" si="35"/>
        <v>43083723.729424827</v>
      </c>
      <c r="Z195" s="2" t="str">
        <f t="shared" si="8"/>
        <v>HERE</v>
      </c>
      <c r="AA195" s="2">
        <f>IF(Z195="HERE",Y195,AA194+Graph!$G$1*1000)</f>
        <v>43083723.729424827</v>
      </c>
      <c r="AB195" s="2">
        <f t="shared" si="21"/>
        <v>13739</v>
      </c>
      <c r="AC195" s="2">
        <f t="shared" si="36"/>
        <v>36005241.853891641</v>
      </c>
      <c r="AD195" s="3">
        <f t="shared" si="10"/>
        <v>43083723.729424827</v>
      </c>
      <c r="AE195" s="2">
        <f>IF(AE193&gt;=52800000,52800000,IF(AB174=Graph!G$1*1000,AE194+Graph!G$1*1000,AC195))</f>
        <v>36005241.853891641</v>
      </c>
      <c r="AF195" s="3">
        <f t="shared" si="11"/>
        <v>36005241.853891641</v>
      </c>
      <c r="AG195" s="3">
        <f t="shared" si="27"/>
        <v>39805372.299176931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26"/>
        <v>486261</v>
      </c>
      <c r="H196" s="2">
        <f t="shared" si="37"/>
        <v>77337426.853891641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836509.6861410439</v>
      </c>
      <c r="Q196" s="2">
        <f t="shared" si="39"/>
        <v>500000</v>
      </c>
      <c r="R196" s="2">
        <f t="shared" si="38"/>
        <v>79588965.583316475</v>
      </c>
      <c r="S196" s="2">
        <f t="shared" si="17"/>
        <v>486261</v>
      </c>
      <c r="T196" s="2">
        <f t="shared" si="18"/>
        <v>13739</v>
      </c>
      <c r="U196" s="2">
        <f t="shared" si="19"/>
        <v>500000</v>
      </c>
      <c r="V196" s="2">
        <f t="shared" si="33"/>
        <v>36491502.853891641</v>
      </c>
      <c r="W196" s="2">
        <f t="shared" si="20"/>
        <v>486261</v>
      </c>
      <c r="X196" s="2">
        <f t="shared" si="6"/>
        <v>13739</v>
      </c>
      <c r="Y196" s="2">
        <f t="shared" si="35"/>
        <v>43097462.729424827</v>
      </c>
      <c r="Z196" s="2" t="str">
        <f t="shared" si="8"/>
        <v>HERE</v>
      </c>
      <c r="AA196" s="2">
        <f>IF(Z196="HERE",Y196,AA195+Graph!$G$1*1000)</f>
        <v>43097462.729424827</v>
      </c>
      <c r="AB196" s="2">
        <f t="shared" si="21"/>
        <v>13739</v>
      </c>
      <c r="AC196" s="2">
        <f t="shared" si="36"/>
        <v>36491502.853891641</v>
      </c>
      <c r="AD196" s="3">
        <f t="shared" si="10"/>
        <v>43097462.729424827</v>
      </c>
      <c r="AE196" s="2">
        <f>IF(AE194&gt;=52800000,52800000,IF(AB175=Graph!G$1*1000,AE195+Graph!G$1*1000,AC196))</f>
        <v>36491502.853891641</v>
      </c>
      <c r="AF196" s="3">
        <f t="shared" si="11"/>
        <v>36491502.853891641</v>
      </c>
      <c r="AG196" s="3">
        <f t="shared" si="27"/>
        <v>39842050.449176922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26"/>
        <v>486261</v>
      </c>
      <c r="H197" s="2">
        <f t="shared" si="37"/>
        <v>77823687.853891641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839704.04531601071</v>
      </c>
      <c r="Q197" s="2">
        <f t="shared" si="39"/>
        <v>500000</v>
      </c>
      <c r="R197" s="2">
        <f t="shared" si="38"/>
        <v>80088965.583316475</v>
      </c>
      <c r="S197" s="2">
        <f t="shared" si="17"/>
        <v>486261</v>
      </c>
      <c r="T197" s="2">
        <f t="shared" si="18"/>
        <v>13739</v>
      </c>
      <c r="U197" s="2">
        <f t="shared" si="19"/>
        <v>500000</v>
      </c>
      <c r="V197" s="2">
        <f t="shared" si="33"/>
        <v>36977763.853891641</v>
      </c>
      <c r="W197" s="2">
        <f t="shared" si="20"/>
        <v>486261</v>
      </c>
      <c r="X197" s="2">
        <f t="shared" si="6"/>
        <v>13739</v>
      </c>
      <c r="Y197" s="2">
        <f t="shared" si="35"/>
        <v>43111201.729424827</v>
      </c>
      <c r="Z197" s="2" t="str">
        <f t="shared" si="8"/>
        <v>HERE</v>
      </c>
      <c r="AA197" s="2">
        <f>IF(Z197="HERE",Y197,AA196+Graph!$G$1*1000)</f>
        <v>43111201.729424827</v>
      </c>
      <c r="AB197" s="2">
        <f t="shared" si="21"/>
        <v>13739</v>
      </c>
      <c r="AC197" s="2">
        <f t="shared" si="36"/>
        <v>36977763.853891641</v>
      </c>
      <c r="AD197" s="3">
        <f t="shared" si="10"/>
        <v>43111201.729424827</v>
      </c>
      <c r="AE197" s="2">
        <f>IF(AE195&gt;=52800000,52800000,IF(AB176=Graph!G$1*1000,AE196+Graph!G$1*1000,AC197))</f>
        <v>36977763.853891641</v>
      </c>
      <c r="AF197" s="3">
        <f t="shared" si="11"/>
        <v>36977763.853891641</v>
      </c>
      <c r="AG197" s="3">
        <f t="shared" si="27"/>
        <v>39878728.599176928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26"/>
        <v>486261</v>
      </c>
      <c r="H198" s="2">
        <f t="shared" si="37"/>
        <v>78309948.853891641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842898.40449097753</v>
      </c>
      <c r="Q198" s="2">
        <f t="shared" si="39"/>
        <v>500000</v>
      </c>
      <c r="R198" s="2">
        <f t="shared" si="38"/>
        <v>80588965.583316475</v>
      </c>
      <c r="S198" s="2">
        <f t="shared" si="17"/>
        <v>486261</v>
      </c>
      <c r="T198" s="2">
        <f t="shared" si="18"/>
        <v>13739</v>
      </c>
      <c r="U198" s="2">
        <f t="shared" si="19"/>
        <v>500000</v>
      </c>
      <c r="V198" s="2">
        <f t="shared" si="33"/>
        <v>37464024.853891641</v>
      </c>
      <c r="W198" s="2">
        <f t="shared" si="20"/>
        <v>486261</v>
      </c>
      <c r="X198" s="2">
        <f t="shared" si="6"/>
        <v>13739</v>
      </c>
      <c r="Y198" s="2">
        <f t="shared" si="35"/>
        <v>43124940.729424827</v>
      </c>
      <c r="Z198" s="2" t="str">
        <f t="shared" si="8"/>
        <v>HERE</v>
      </c>
      <c r="AA198" s="2">
        <f>IF(Z198="HERE",Y198,AA197+Graph!$G$1*1000)</f>
        <v>43124940.729424827</v>
      </c>
      <c r="AB198" s="2">
        <f t="shared" si="21"/>
        <v>13739</v>
      </c>
      <c r="AC198" s="2">
        <f t="shared" si="36"/>
        <v>37464024.853891641</v>
      </c>
      <c r="AD198" s="3">
        <f t="shared" si="10"/>
        <v>43124940.729424827</v>
      </c>
      <c r="AE198" s="2">
        <f>IF(AE196&gt;=52800000,52800000,IF(AB177=Graph!G$1*1000,AE197+Graph!G$1*1000,AC198))</f>
        <v>37464024.853891641</v>
      </c>
      <c r="AF198" s="3">
        <f t="shared" si="11"/>
        <v>37464024.853891641</v>
      </c>
      <c r="AG198" s="3">
        <f t="shared" si="27"/>
        <v>39915406.749176927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26"/>
        <v>486261</v>
      </c>
      <c r="H199" s="2">
        <f t="shared" si="37"/>
        <v>78796209.853891641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846092.76366591454</v>
      </c>
      <c r="Q199" s="2">
        <f t="shared" si="39"/>
        <v>500000</v>
      </c>
      <c r="R199" s="2">
        <f t="shared" si="38"/>
        <v>81088965.583316475</v>
      </c>
      <c r="S199" s="2">
        <f t="shared" si="17"/>
        <v>486261</v>
      </c>
      <c r="T199" s="2">
        <f t="shared" si="18"/>
        <v>13739</v>
      </c>
      <c r="U199" s="2">
        <f t="shared" si="19"/>
        <v>500000</v>
      </c>
      <c r="V199" s="2">
        <f t="shared" si="33"/>
        <v>37950285.853891641</v>
      </c>
      <c r="W199" s="2">
        <f t="shared" si="20"/>
        <v>486261</v>
      </c>
      <c r="X199" s="2">
        <f t="shared" si="6"/>
        <v>13739</v>
      </c>
      <c r="Y199" s="2">
        <f t="shared" si="35"/>
        <v>43138679.729424827</v>
      </c>
      <c r="Z199" s="2" t="str">
        <f t="shared" si="8"/>
        <v>HERE</v>
      </c>
      <c r="AA199" s="2">
        <f>IF(Z199="HERE",Y199,AA198+Graph!$G$1*1000)</f>
        <v>43138679.729424827</v>
      </c>
      <c r="AB199" s="2">
        <f t="shared" si="21"/>
        <v>13739</v>
      </c>
      <c r="AC199" s="2">
        <f t="shared" si="36"/>
        <v>37950285.853891641</v>
      </c>
      <c r="AD199" s="3">
        <f t="shared" si="10"/>
        <v>43138679.729424827</v>
      </c>
      <c r="AE199" s="2">
        <f>IF(AE197&gt;=52800000,52800000,IF(AB178=Graph!G$1*1000,AE198+Graph!G$1*1000,AC199))</f>
        <v>37950285.853891641</v>
      </c>
      <c r="AF199" s="3">
        <f t="shared" si="11"/>
        <v>37950285.853891641</v>
      </c>
      <c r="AG199" s="3">
        <f t="shared" si="27"/>
        <v>39952084.899176925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26"/>
        <v>486261</v>
      </c>
      <c r="H200" s="2">
        <f t="shared" si="37"/>
        <v>79282470.853891641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849287.12284088135</v>
      </c>
      <c r="Q200" s="2">
        <f t="shared" si="39"/>
        <v>500000</v>
      </c>
      <c r="R200" s="2">
        <f t="shared" si="38"/>
        <v>81588965.583316475</v>
      </c>
      <c r="S200" s="2">
        <f t="shared" si="17"/>
        <v>486261</v>
      </c>
      <c r="T200" s="2">
        <f t="shared" si="18"/>
        <v>13739</v>
      </c>
      <c r="U200" s="2">
        <f t="shared" si="19"/>
        <v>500000</v>
      </c>
      <c r="V200" s="2">
        <f t="shared" si="33"/>
        <v>38436546.853891641</v>
      </c>
      <c r="W200" s="2">
        <f t="shared" si="20"/>
        <v>486261</v>
      </c>
      <c r="X200" s="2">
        <f t="shared" si="6"/>
        <v>13739</v>
      </c>
      <c r="Y200" s="2">
        <f t="shared" si="35"/>
        <v>43152418.729424827</v>
      </c>
      <c r="Z200" s="2" t="str">
        <f t="shared" si="8"/>
        <v>HERE</v>
      </c>
      <c r="AA200" s="2">
        <f>IF(Z200="HERE",Y200,AA199+Graph!$G$1*1000)</f>
        <v>43152418.729424827</v>
      </c>
      <c r="AB200" s="2">
        <f t="shared" si="21"/>
        <v>13739</v>
      </c>
      <c r="AC200" s="2">
        <f t="shared" si="36"/>
        <v>38436546.853891641</v>
      </c>
      <c r="AD200" s="3">
        <f t="shared" si="10"/>
        <v>43152418.729424827</v>
      </c>
      <c r="AE200" s="2">
        <f>IF(AE198&gt;=52800000,52800000,IF(AB179=Graph!G$1*1000,AE199+Graph!G$1*1000,AC200))</f>
        <v>38436546.853891641</v>
      </c>
      <c r="AF200" s="3">
        <f t="shared" si="11"/>
        <v>38436546.853891641</v>
      </c>
      <c r="AG200" s="3">
        <f t="shared" si="27"/>
        <v>39988763.049176931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26"/>
        <v>486261</v>
      </c>
      <c r="H201" s="2">
        <f t="shared" si="37"/>
        <v>79768731.853891641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852481.48201584816</v>
      </c>
      <c r="Q201" s="2">
        <f t="shared" si="39"/>
        <v>500000</v>
      </c>
      <c r="R201" s="2">
        <f t="shared" si="38"/>
        <v>82088965.583316475</v>
      </c>
      <c r="S201" s="2">
        <f t="shared" si="17"/>
        <v>486261</v>
      </c>
      <c r="T201" s="2">
        <f t="shared" si="18"/>
        <v>13739</v>
      </c>
      <c r="U201" s="2">
        <f t="shared" si="19"/>
        <v>500000</v>
      </c>
      <c r="V201" s="2">
        <f t="shared" si="33"/>
        <v>38922807.853891641</v>
      </c>
      <c r="W201" s="2">
        <f t="shared" si="20"/>
        <v>486261</v>
      </c>
      <c r="X201" s="2">
        <f t="shared" si="6"/>
        <v>13739</v>
      </c>
      <c r="Y201" s="2">
        <f t="shared" si="35"/>
        <v>43166157.729424827</v>
      </c>
      <c r="Z201" s="2" t="str">
        <f t="shared" si="8"/>
        <v>HERE</v>
      </c>
      <c r="AA201" s="2">
        <f>IF(Z201="HERE",Y201,AA200+Graph!$G$1*1000)</f>
        <v>43166157.729424827</v>
      </c>
      <c r="AB201" s="2">
        <f t="shared" si="21"/>
        <v>13739</v>
      </c>
      <c r="AC201" s="2">
        <f t="shared" si="36"/>
        <v>38922807.853891641</v>
      </c>
      <c r="AD201" s="3">
        <f t="shared" si="10"/>
        <v>43166157.729424827</v>
      </c>
      <c r="AE201" s="2">
        <f>IF(AE199&gt;=52800000,52800000,IF(AB180=Graph!G$1*1000,AE200+Graph!G$1*1000,AC201))</f>
        <v>38922807.853891641</v>
      </c>
      <c r="AF201" s="3">
        <f t="shared" si="11"/>
        <v>38922807.853891641</v>
      </c>
      <c r="AG201" s="3">
        <f t="shared" si="27"/>
        <v>40025441.199176922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26"/>
        <v>486261</v>
      </c>
      <c r="H202" s="2">
        <f t="shared" si="37"/>
        <v>80254992.853891641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855675.84119081497</v>
      </c>
      <c r="Q202" s="2">
        <f t="shared" si="39"/>
        <v>500000</v>
      </c>
      <c r="R202" s="2">
        <f t="shared" si="38"/>
        <v>82588965.583316475</v>
      </c>
      <c r="S202" s="2">
        <f t="shared" si="17"/>
        <v>486261</v>
      </c>
      <c r="T202" s="2">
        <f t="shared" si="18"/>
        <v>13739</v>
      </c>
      <c r="U202" s="2">
        <f t="shared" si="19"/>
        <v>500000</v>
      </c>
      <c r="V202" s="2">
        <f t="shared" si="33"/>
        <v>39409068.853891641</v>
      </c>
      <c r="W202" s="2">
        <f t="shared" si="20"/>
        <v>486261</v>
      </c>
      <c r="X202" s="2">
        <f t="shared" si="6"/>
        <v>13739</v>
      </c>
      <c r="Y202" s="2">
        <f t="shared" si="35"/>
        <v>43179896.729424827</v>
      </c>
      <c r="Z202" s="2" t="str">
        <f t="shared" si="8"/>
        <v>HERE</v>
      </c>
      <c r="AA202" s="2">
        <f>IF(Z202="HERE",Y202,AA201+Graph!$G$1*1000)</f>
        <v>43179896.729424827</v>
      </c>
      <c r="AB202" s="2">
        <f t="shared" si="21"/>
        <v>13739</v>
      </c>
      <c r="AC202" s="2">
        <f t="shared" si="36"/>
        <v>39409068.853891641</v>
      </c>
      <c r="AD202" s="3">
        <f t="shared" si="10"/>
        <v>43179896.729424827</v>
      </c>
      <c r="AE202" s="2">
        <f>IF(AE200&gt;=52800000,52800000,IF(AB181=Graph!G$1*1000,AE201+Graph!G$1*1000,AC202))</f>
        <v>39409068.853891641</v>
      </c>
      <c r="AF202" s="3">
        <f t="shared" si="11"/>
        <v>39409068.853891641</v>
      </c>
      <c r="AG202" s="3">
        <f t="shared" si="27"/>
        <v>40062119.349176928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26"/>
        <v>486261</v>
      </c>
      <c r="H203" s="2">
        <f t="shared" si="37"/>
        <v>80741253.853891641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858870.20036578178</v>
      </c>
      <c r="Q203" s="2">
        <f t="shared" si="39"/>
        <v>500000</v>
      </c>
      <c r="R203" s="2">
        <f t="shared" si="38"/>
        <v>83088965.583316475</v>
      </c>
      <c r="S203" s="2">
        <f t="shared" si="17"/>
        <v>486261</v>
      </c>
      <c r="T203" s="2">
        <f t="shared" si="18"/>
        <v>13739</v>
      </c>
      <c r="U203" s="2">
        <f t="shared" si="19"/>
        <v>500000</v>
      </c>
      <c r="V203" s="2">
        <f t="shared" si="33"/>
        <v>39895329.853891641</v>
      </c>
      <c r="W203" s="2">
        <f t="shared" si="20"/>
        <v>486261</v>
      </c>
      <c r="X203" s="2">
        <f t="shared" si="6"/>
        <v>13739</v>
      </c>
      <c r="Y203" s="2">
        <f t="shared" si="35"/>
        <v>43193635.729424827</v>
      </c>
      <c r="Z203" s="2" t="str">
        <f t="shared" si="8"/>
        <v>HERE</v>
      </c>
      <c r="AA203" s="2">
        <f>IF(Z203="HERE",Y203,AA202+Graph!$G$1*1000)</f>
        <v>43193635.729424827</v>
      </c>
      <c r="AB203" s="2">
        <f t="shared" si="21"/>
        <v>13739</v>
      </c>
      <c r="AC203" s="2">
        <f t="shared" si="36"/>
        <v>39895329.853891641</v>
      </c>
      <c r="AD203" s="3">
        <f t="shared" si="10"/>
        <v>43193635.729424827</v>
      </c>
      <c r="AE203" s="2">
        <f>IF(AE201&gt;=52800000,52800000,IF(AB182=Graph!G$1*1000,AE202+Graph!G$1*1000,AC203))</f>
        <v>39895329.853891641</v>
      </c>
      <c r="AF203" s="3">
        <f t="shared" si="11"/>
        <v>39895329.853891641</v>
      </c>
      <c r="AG203" s="3">
        <f t="shared" si="27"/>
        <v>40098797.499176927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26"/>
        <v>486261</v>
      </c>
      <c r="H204" s="2">
        <f t="shared" si="37"/>
        <v>81227514.853891641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862064.5595407486</v>
      </c>
      <c r="Q204" s="2">
        <f t="shared" si="39"/>
        <v>500000</v>
      </c>
      <c r="R204" s="2">
        <f t="shared" si="38"/>
        <v>83588965.583316475</v>
      </c>
      <c r="S204" s="2">
        <f t="shared" si="17"/>
        <v>486261</v>
      </c>
      <c r="T204" s="2">
        <f t="shared" si="18"/>
        <v>13739</v>
      </c>
      <c r="U204" s="2">
        <f t="shared" si="19"/>
        <v>500000</v>
      </c>
      <c r="V204" s="2">
        <f t="shared" si="33"/>
        <v>40381590.853891641</v>
      </c>
      <c r="W204" s="2">
        <f t="shared" si="20"/>
        <v>486261</v>
      </c>
      <c r="X204" s="2">
        <f t="shared" si="6"/>
        <v>13739</v>
      </c>
      <c r="Y204" s="2">
        <f t="shared" si="35"/>
        <v>43207374.729424827</v>
      </c>
      <c r="Z204" s="2" t="str">
        <f t="shared" si="8"/>
        <v>HERE</v>
      </c>
      <c r="AA204" s="2">
        <f>IF(Z204="HERE",Y204,AA203+Graph!$G$1*1000)</f>
        <v>43207374.729424827</v>
      </c>
      <c r="AB204" s="2">
        <f t="shared" si="21"/>
        <v>13739</v>
      </c>
      <c r="AC204" s="2">
        <f t="shared" si="36"/>
        <v>40381590.853891641</v>
      </c>
      <c r="AD204" s="3">
        <f t="shared" si="10"/>
        <v>43207374.729424827</v>
      </c>
      <c r="AE204" s="2">
        <f>IF(AE202&gt;=52800000,52800000,IF(AB183=Graph!G$1*1000,AE203+Graph!G$1*1000,AC204))</f>
        <v>40381590.853891641</v>
      </c>
      <c r="AF204" s="3">
        <f t="shared" si="11"/>
        <v>40381590.853891641</v>
      </c>
      <c r="AG204" s="3">
        <f t="shared" si="27"/>
        <v>40135475.649176925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26"/>
        <v>486261</v>
      </c>
      <c r="H205" s="2">
        <f t="shared" si="37"/>
        <v>81713775.853891641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865258.91871571541</v>
      </c>
      <c r="Q205" s="2">
        <f t="shared" si="39"/>
        <v>500000</v>
      </c>
      <c r="R205" s="2">
        <f t="shared" si="38"/>
        <v>84088965.583316475</v>
      </c>
      <c r="S205" s="2">
        <f t="shared" si="17"/>
        <v>486261</v>
      </c>
      <c r="T205" s="2">
        <f t="shared" si="18"/>
        <v>13739</v>
      </c>
      <c r="U205" s="2">
        <f t="shared" si="19"/>
        <v>500000</v>
      </c>
      <c r="V205" s="2">
        <f t="shared" si="33"/>
        <v>40867851.853891641</v>
      </c>
      <c r="W205" s="2">
        <f t="shared" si="20"/>
        <v>486261</v>
      </c>
      <c r="X205" s="2">
        <f t="shared" si="6"/>
        <v>13739</v>
      </c>
      <c r="Y205" s="2">
        <f t="shared" si="35"/>
        <v>43221113.729424827</v>
      </c>
      <c r="Z205" s="2" t="str">
        <f t="shared" si="8"/>
        <v>HERE</v>
      </c>
      <c r="AA205" s="2">
        <f>IF(Z205="HERE",Y205,AA204+Graph!$G$1*1000)</f>
        <v>43221113.729424827</v>
      </c>
      <c r="AB205" s="2">
        <f t="shared" si="21"/>
        <v>13739</v>
      </c>
      <c r="AC205" s="2">
        <f t="shared" si="36"/>
        <v>40867851.853891641</v>
      </c>
      <c r="AD205" s="3">
        <f t="shared" si="10"/>
        <v>43221113.729424827</v>
      </c>
      <c r="AE205" s="2">
        <f>IF(AE203&gt;=52800000,52800000,IF(AB184=Graph!G$1*1000,AE204+Graph!G$1*1000,AC205))</f>
        <v>40867851.853891641</v>
      </c>
      <c r="AF205" s="3">
        <f t="shared" si="11"/>
        <v>40867851.853891641</v>
      </c>
      <c r="AG205" s="3">
        <f t="shared" si="27"/>
        <v>40172153.799176931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26"/>
        <v>486261</v>
      </c>
      <c r="H206" s="2">
        <f t="shared" si="37"/>
        <v>82200036.853891641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868453.27789068222</v>
      </c>
      <c r="Q206" s="2">
        <f t="shared" si="39"/>
        <v>500000</v>
      </c>
      <c r="R206" s="2">
        <f t="shared" si="38"/>
        <v>84588965.583316475</v>
      </c>
      <c r="S206" s="2">
        <f t="shared" si="17"/>
        <v>486261</v>
      </c>
      <c r="T206" s="2">
        <f t="shared" si="18"/>
        <v>13739</v>
      </c>
      <c r="U206" s="2">
        <f t="shared" si="19"/>
        <v>500000</v>
      </c>
      <c r="V206" s="2">
        <f t="shared" si="33"/>
        <v>41354112.853891641</v>
      </c>
      <c r="W206" s="2">
        <f t="shared" si="20"/>
        <v>486261</v>
      </c>
      <c r="X206" s="2">
        <f t="shared" si="6"/>
        <v>13739</v>
      </c>
      <c r="Y206" s="2">
        <f t="shared" si="35"/>
        <v>43234852.729424827</v>
      </c>
      <c r="Z206" s="2" t="str">
        <f t="shared" si="8"/>
        <v>HERE</v>
      </c>
      <c r="AA206" s="2">
        <f>IF(Z206="HERE",Y206,AA205+Graph!$G$1*1000)</f>
        <v>43234852.729424827</v>
      </c>
      <c r="AB206" s="2">
        <f t="shared" si="21"/>
        <v>13739</v>
      </c>
      <c r="AC206" s="2">
        <f t="shared" si="36"/>
        <v>41354112.853891641</v>
      </c>
      <c r="AD206" s="3">
        <f t="shared" si="10"/>
        <v>43234852.729424827</v>
      </c>
      <c r="AE206" s="2">
        <f>IF(AE204&gt;=52800000,52800000,IF(AB185=Graph!G$1*1000,AE205+Graph!G$1*1000,AC206))</f>
        <v>41354112.853891641</v>
      </c>
      <c r="AF206" s="3">
        <f t="shared" si="11"/>
        <v>41354112.853891641</v>
      </c>
      <c r="AG206" s="3">
        <f t="shared" si="27"/>
        <v>40208831.949176922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26"/>
        <v>486261</v>
      </c>
      <c r="H207" s="2">
        <f t="shared" si="37"/>
        <v>82686297.853891641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871647.63706564903</v>
      </c>
      <c r="Q207" s="2">
        <f t="shared" si="39"/>
        <v>500000</v>
      </c>
      <c r="R207" s="2">
        <f t="shared" si="38"/>
        <v>85088965.583316475</v>
      </c>
      <c r="S207" s="2">
        <f t="shared" si="17"/>
        <v>486261</v>
      </c>
      <c r="T207" s="2">
        <f t="shared" si="18"/>
        <v>13739</v>
      </c>
      <c r="U207" s="2">
        <f t="shared" si="19"/>
        <v>500000</v>
      </c>
      <c r="V207" s="2">
        <f t="shared" si="33"/>
        <v>41840373.853891641</v>
      </c>
      <c r="W207" s="2">
        <f t="shared" si="20"/>
        <v>486261</v>
      </c>
      <c r="X207" s="2">
        <f t="shared" si="6"/>
        <v>13739</v>
      </c>
      <c r="Y207" s="2">
        <f t="shared" si="35"/>
        <v>43248591.729424827</v>
      </c>
      <c r="Z207" s="2" t="str">
        <f t="shared" si="8"/>
        <v>HERE</v>
      </c>
      <c r="AA207" s="2">
        <f>IF(Z207="HERE",Y207,AA206+Graph!$G$1*1000)</f>
        <v>43248591.729424827</v>
      </c>
      <c r="AB207" s="2">
        <f t="shared" si="21"/>
        <v>13739</v>
      </c>
      <c r="AC207" s="2">
        <f t="shared" si="36"/>
        <v>41840373.853891641</v>
      </c>
      <c r="AD207" s="3">
        <f t="shared" si="10"/>
        <v>43248591.729424827</v>
      </c>
      <c r="AE207" s="2">
        <f>IF(AE205&gt;=52800000,52800000,IF(AB186=Graph!G$1*1000,AE206+Graph!G$1*1000,AC207))</f>
        <v>41840373.853891641</v>
      </c>
      <c r="AF207" s="3">
        <f t="shared" si="11"/>
        <v>41840373.853891641</v>
      </c>
      <c r="AG207" s="3">
        <f t="shared" si="27"/>
        <v>40245510.099176928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26"/>
        <v>486261</v>
      </c>
      <c r="H208" s="2">
        <f t="shared" si="37"/>
        <v>83172558.853891641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874841.99624061584</v>
      </c>
      <c r="Q208" s="2">
        <f t="shared" si="39"/>
        <v>500000</v>
      </c>
      <c r="R208" s="2">
        <f t="shared" si="38"/>
        <v>85588965.583316475</v>
      </c>
      <c r="S208" s="2">
        <f t="shared" si="17"/>
        <v>486261</v>
      </c>
      <c r="T208" s="2">
        <f t="shared" si="18"/>
        <v>13739</v>
      </c>
      <c r="U208" s="2">
        <f t="shared" si="19"/>
        <v>500000</v>
      </c>
      <c r="V208" s="2">
        <f t="shared" si="33"/>
        <v>42326634.853891641</v>
      </c>
      <c r="W208" s="2">
        <f t="shared" si="20"/>
        <v>486261</v>
      </c>
      <c r="X208" s="2">
        <f t="shared" si="6"/>
        <v>13739</v>
      </c>
      <c r="Y208" s="2">
        <f t="shared" si="35"/>
        <v>43262330.729424827</v>
      </c>
      <c r="Z208" s="2" t="str">
        <f t="shared" si="8"/>
        <v>HERE</v>
      </c>
      <c r="AA208" s="2">
        <f>IF(Z208="HERE",Y208,AA207+Graph!$G$1*1000)</f>
        <v>43262330.729424827</v>
      </c>
      <c r="AB208" s="2">
        <f t="shared" si="21"/>
        <v>13739</v>
      </c>
      <c r="AC208" s="2">
        <f t="shared" si="36"/>
        <v>42326634.853891641</v>
      </c>
      <c r="AD208" s="3">
        <f t="shared" si="10"/>
        <v>43262330.729424827</v>
      </c>
      <c r="AE208" s="2">
        <f>IF(AE206&gt;=52800000,52800000,IF(AB187=Graph!G$1*1000,AE207+Graph!G$1*1000,AC208))</f>
        <v>42326634.853891641</v>
      </c>
      <c r="AF208" s="3">
        <f t="shared" si="11"/>
        <v>42326634.853891641</v>
      </c>
      <c r="AG208" s="3">
        <f t="shared" si="27"/>
        <v>40282188.249176927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26"/>
        <v>486261</v>
      </c>
      <c r="H209" s="2">
        <f t="shared" si="37"/>
        <v>83658819.853891641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878036.35541558266</v>
      </c>
      <c r="Q209" s="2">
        <f t="shared" si="39"/>
        <v>500000</v>
      </c>
      <c r="R209" s="2">
        <f t="shared" si="38"/>
        <v>86088965.583316475</v>
      </c>
      <c r="S209" s="2">
        <f t="shared" si="17"/>
        <v>486261</v>
      </c>
      <c r="T209" s="2">
        <f t="shared" si="18"/>
        <v>13739</v>
      </c>
      <c r="U209" s="2">
        <f t="shared" si="19"/>
        <v>500000</v>
      </c>
      <c r="V209" s="2">
        <f t="shared" si="33"/>
        <v>42812895.853891641</v>
      </c>
      <c r="W209" s="2">
        <f t="shared" si="20"/>
        <v>486261</v>
      </c>
      <c r="X209" s="2">
        <f t="shared" si="6"/>
        <v>13739</v>
      </c>
      <c r="Y209" s="2">
        <f t="shared" si="35"/>
        <v>43276069.729424827</v>
      </c>
      <c r="Z209" s="2" t="str">
        <f t="shared" si="8"/>
        <v>HERE</v>
      </c>
      <c r="AA209" s="2">
        <f>IF(Z209="HERE",Y209,AA208+Graph!$G$1*1000)</f>
        <v>43276069.729424827</v>
      </c>
      <c r="AB209" s="2">
        <f t="shared" si="21"/>
        <v>13739</v>
      </c>
      <c r="AC209" s="2">
        <f t="shared" si="36"/>
        <v>42326634.853891641</v>
      </c>
      <c r="AD209" s="3">
        <f t="shared" si="10"/>
        <v>43276069.729424827</v>
      </c>
      <c r="AE209" s="2">
        <f>IF(AE207&gt;=52800000,52800000,IF(AB188=Graph!G$1*1000,AE208+Graph!G$1*1000,AC209))</f>
        <v>42326634.853891641</v>
      </c>
      <c r="AF209" s="3">
        <f t="shared" si="11"/>
        <v>42326634.853891641</v>
      </c>
      <c r="AG209" s="3">
        <f t="shared" si="27"/>
        <v>40318866.399176925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26"/>
        <v>486261</v>
      </c>
      <c r="H210" s="2">
        <f t="shared" si="37"/>
        <v>84145080.853891641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881230.71459054947</v>
      </c>
      <c r="Q210" s="2">
        <f t="shared" si="39"/>
        <v>500000</v>
      </c>
      <c r="R210" s="2">
        <f t="shared" si="38"/>
        <v>86588965.583316475</v>
      </c>
      <c r="S210" s="2">
        <f t="shared" si="17"/>
        <v>486261</v>
      </c>
      <c r="T210" s="2">
        <f t="shared" si="18"/>
        <v>13739</v>
      </c>
      <c r="U210" s="2">
        <f t="shared" si="19"/>
        <v>500000</v>
      </c>
      <c r="V210" s="2">
        <f t="shared" si="33"/>
        <v>43299156.853891641</v>
      </c>
      <c r="W210" s="2">
        <f t="shared" si="20"/>
        <v>486261</v>
      </c>
      <c r="X210" s="2">
        <f t="shared" si="6"/>
        <v>13739</v>
      </c>
      <c r="Y210" s="2">
        <f t="shared" si="35"/>
        <v>43289808.729424827</v>
      </c>
      <c r="Z210" s="2" t="str">
        <f t="shared" si="8"/>
        <v>MEEP</v>
      </c>
      <c r="AA210" s="2">
        <f>IF(Z210="HERE",Y210,AA209+Graph!$G$1*1000)</f>
        <v>43696069.729424827</v>
      </c>
      <c r="AB210" s="2">
        <f t="shared" si="21"/>
        <v>420000</v>
      </c>
      <c r="AC210" s="2">
        <f t="shared" si="36"/>
        <v>42326634.853891641</v>
      </c>
      <c r="AD210" s="3">
        <f t="shared" si="10"/>
        <v>43696069.729424827</v>
      </c>
      <c r="AE210" s="2">
        <f>IF(AE208&gt;=52800000,52800000,IF(AB189=Graph!G$1*1000,AE209+Graph!G$1*1000,AC210))</f>
        <v>42326634.853891641</v>
      </c>
      <c r="AF210" s="3">
        <f t="shared" si="11"/>
        <v>42326634.853891641</v>
      </c>
      <c r="AG210" s="3">
        <f t="shared" si="27"/>
        <v>40355544.549176931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26"/>
        <v>486261</v>
      </c>
      <c r="H211" s="2">
        <f t="shared" si="37"/>
        <v>84631341.853891641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884425.07376551628</v>
      </c>
      <c r="Q211" s="2">
        <f t="shared" si="39"/>
        <v>500000</v>
      </c>
      <c r="R211" s="2">
        <f t="shared" si="38"/>
        <v>87088965.583316475</v>
      </c>
      <c r="S211" s="2">
        <f t="shared" si="17"/>
        <v>486261</v>
      </c>
      <c r="T211" s="2">
        <f t="shared" si="18"/>
        <v>13739</v>
      </c>
      <c r="U211" s="2">
        <f t="shared" si="19"/>
        <v>500000</v>
      </c>
      <c r="V211" s="2">
        <f t="shared" si="33"/>
        <v>43785417.853891641</v>
      </c>
      <c r="W211" s="2">
        <f t="shared" si="20"/>
        <v>486261</v>
      </c>
      <c r="X211" s="2">
        <f t="shared" si="6"/>
        <v>13739</v>
      </c>
      <c r="Y211" s="2">
        <f t="shared" si="35"/>
        <v>43303547.729424827</v>
      </c>
      <c r="Z211" s="2" t="str">
        <f t="shared" si="8"/>
        <v>MEEP</v>
      </c>
      <c r="AA211" s="2">
        <f>IF(Z211="HERE",Y211,AA210+Graph!$G$1*1000)</f>
        <v>44116069.729424827</v>
      </c>
      <c r="AB211" s="2">
        <f t="shared" si="21"/>
        <v>420000</v>
      </c>
      <c r="AC211" s="2">
        <f t="shared" si="36"/>
        <v>42326634.853891641</v>
      </c>
      <c r="AD211" s="3">
        <f t="shared" si="10"/>
        <v>44116069.729424827</v>
      </c>
      <c r="AE211" s="2">
        <f>IF(AE209&gt;=52800000,52800000,IF(AB190=Graph!G$1*1000,AE210+Graph!G$1*1000,AC211))</f>
        <v>42326634.853891641</v>
      </c>
      <c r="AF211" s="3">
        <f t="shared" si="11"/>
        <v>42326634.853891641</v>
      </c>
      <c r="AG211" s="3">
        <f t="shared" si="27"/>
        <v>40392222.699176922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26"/>
        <v>486261</v>
      </c>
      <c r="H212" s="2">
        <f t="shared" si="37"/>
        <v>85117602.853891641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887619.43294045329</v>
      </c>
      <c r="Q212" s="2">
        <f t="shared" si="39"/>
        <v>500000</v>
      </c>
      <c r="R212" s="2">
        <f t="shared" si="38"/>
        <v>87588965.583316475</v>
      </c>
      <c r="S212" s="2">
        <f t="shared" si="17"/>
        <v>486261</v>
      </c>
      <c r="T212" s="2">
        <f t="shared" si="18"/>
        <v>13739</v>
      </c>
      <c r="U212" s="2">
        <f t="shared" si="19"/>
        <v>500000</v>
      </c>
      <c r="V212" s="2">
        <f t="shared" si="33"/>
        <v>44271678.853891641</v>
      </c>
      <c r="W212" s="2">
        <f t="shared" si="20"/>
        <v>486261</v>
      </c>
      <c r="X212" s="2">
        <f t="shared" si="6"/>
        <v>13739</v>
      </c>
      <c r="Y212" s="2">
        <f t="shared" si="35"/>
        <v>43317286.729424827</v>
      </c>
      <c r="Z212" s="2" t="str">
        <f t="shared" si="8"/>
        <v>MEEP</v>
      </c>
      <c r="AA212" s="2">
        <f>IF(Z212="HERE",Y212,AA211+Graph!$G$1*1000)</f>
        <v>44536069.729424827</v>
      </c>
      <c r="AB212" s="2">
        <f t="shared" si="21"/>
        <v>420000</v>
      </c>
      <c r="AC212" s="2">
        <f t="shared" si="36"/>
        <v>42326634.853891641</v>
      </c>
      <c r="AD212" s="3">
        <f t="shared" si="10"/>
        <v>44536069.729424827</v>
      </c>
      <c r="AE212" s="2">
        <f>IF(AE210&gt;=52800000,52800000,IF(AB191=Graph!G$1*1000,AE211+Graph!G$1*1000,AC212))</f>
        <v>42326634.853891641</v>
      </c>
      <c r="AF212" s="3">
        <f t="shared" si="11"/>
        <v>42326634.853891641</v>
      </c>
      <c r="AG212" s="3">
        <f t="shared" si="27"/>
        <v>40428900.849176928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26"/>
        <v>486261</v>
      </c>
      <c r="H213" s="2">
        <f t="shared" si="37"/>
        <v>85603863.853891641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890813.7921154201</v>
      </c>
      <c r="Q213" s="2">
        <f t="shared" si="39"/>
        <v>500000</v>
      </c>
      <c r="R213" s="2">
        <f t="shared" si="38"/>
        <v>88088965.583316475</v>
      </c>
      <c r="S213" s="2">
        <f t="shared" si="17"/>
        <v>486261</v>
      </c>
      <c r="T213" s="2">
        <f t="shared" si="18"/>
        <v>13739</v>
      </c>
      <c r="U213" s="2">
        <f t="shared" si="19"/>
        <v>500000</v>
      </c>
      <c r="V213" s="2">
        <f t="shared" si="33"/>
        <v>44757939.853891641</v>
      </c>
      <c r="W213" s="2">
        <f t="shared" si="20"/>
        <v>486261</v>
      </c>
      <c r="X213" s="2">
        <f t="shared" si="6"/>
        <v>13739</v>
      </c>
      <c r="Y213" s="2">
        <f t="shared" si="35"/>
        <v>43331025.729424827</v>
      </c>
      <c r="Z213" s="2" t="str">
        <f t="shared" si="8"/>
        <v>MEEP</v>
      </c>
      <c r="AA213" s="2">
        <f>IF(Z213="HERE",Y213,AA212+Graph!$G$1*1000)</f>
        <v>44956069.729424827</v>
      </c>
      <c r="AB213" s="2">
        <f t="shared" si="21"/>
        <v>420000</v>
      </c>
      <c r="AC213" s="2">
        <f t="shared" si="36"/>
        <v>42326634.853891641</v>
      </c>
      <c r="AD213" s="3">
        <f t="shared" si="10"/>
        <v>44956069.729424827</v>
      </c>
      <c r="AE213" s="2">
        <f>IF(AE211&gt;=52800000,52800000,IF(AB192=Graph!G$1*1000,AE212+Graph!G$1*1000,AC213))</f>
        <v>42326634.853891641</v>
      </c>
      <c r="AF213" s="3">
        <f t="shared" si="11"/>
        <v>42326634.853891641</v>
      </c>
      <c r="AG213" s="3">
        <f t="shared" si="27"/>
        <v>40465578.999176927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26"/>
        <v>486261</v>
      </c>
      <c r="H214" s="2">
        <f t="shared" si="37"/>
        <v>86090124.853891641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894008.15129038692</v>
      </c>
      <c r="Q214" s="2">
        <f t="shared" si="39"/>
        <v>500000</v>
      </c>
      <c r="R214" s="2">
        <f t="shared" si="38"/>
        <v>88588965.583316475</v>
      </c>
      <c r="S214" s="2">
        <f t="shared" si="17"/>
        <v>486261</v>
      </c>
      <c r="T214" s="2">
        <f t="shared" si="18"/>
        <v>13739</v>
      </c>
      <c r="U214" s="2">
        <f t="shared" si="19"/>
        <v>500000</v>
      </c>
      <c r="V214" s="2">
        <f t="shared" si="33"/>
        <v>45244200.853891641</v>
      </c>
      <c r="W214" s="2">
        <f t="shared" si="20"/>
        <v>486261</v>
      </c>
      <c r="X214" s="2">
        <f t="shared" si="6"/>
        <v>13739</v>
      </c>
      <c r="Y214" s="2">
        <f t="shared" si="35"/>
        <v>43344764.729424827</v>
      </c>
      <c r="Z214" s="2" t="str">
        <f t="shared" si="8"/>
        <v>MEEP</v>
      </c>
      <c r="AA214" s="2">
        <f>IF(Z214="HERE",Y214,AA213+Graph!$G$1*1000)</f>
        <v>45376069.729424827</v>
      </c>
      <c r="AB214" s="2">
        <f t="shared" si="21"/>
        <v>420000</v>
      </c>
      <c r="AC214" s="2">
        <f t="shared" si="36"/>
        <v>42326634.853891641</v>
      </c>
      <c r="AD214" s="3">
        <f t="shared" si="10"/>
        <v>45376069.729424827</v>
      </c>
      <c r="AE214" s="2">
        <f>IF(AE212&gt;=52800000,52800000,IF(AB193=Graph!G$1*1000,AE213+Graph!G$1*1000,AC214))</f>
        <v>42326634.853891641</v>
      </c>
      <c r="AF214" s="3">
        <f t="shared" si="11"/>
        <v>42326634.853891641</v>
      </c>
      <c r="AG214" s="3">
        <f t="shared" si="27"/>
        <v>40502257.149176925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26"/>
        <v>486261</v>
      </c>
      <c r="H215" s="2">
        <f t="shared" si="37"/>
        <v>86576385.853891641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897202.51046535373</v>
      </c>
      <c r="Q215" s="2">
        <f t="shared" si="39"/>
        <v>500000</v>
      </c>
      <c r="R215" s="2">
        <f t="shared" si="38"/>
        <v>89088965.583316475</v>
      </c>
      <c r="S215" s="2">
        <f t="shared" si="17"/>
        <v>486261</v>
      </c>
      <c r="T215" s="2">
        <f t="shared" si="18"/>
        <v>13739</v>
      </c>
      <c r="U215" s="2">
        <f t="shared" si="19"/>
        <v>500000</v>
      </c>
      <c r="V215" s="2">
        <f t="shared" si="33"/>
        <v>45730461.853891641</v>
      </c>
      <c r="W215" s="2">
        <f t="shared" si="20"/>
        <v>486261</v>
      </c>
      <c r="X215" s="2">
        <f t="shared" si="6"/>
        <v>13739</v>
      </c>
      <c r="Y215" s="2">
        <f t="shared" si="35"/>
        <v>43358503.729424827</v>
      </c>
      <c r="Z215" s="2" t="str">
        <f t="shared" si="8"/>
        <v>MEEP</v>
      </c>
      <c r="AA215" s="2">
        <f>IF(Z215="HERE",Y215,AA214+Graph!$G$1*1000)</f>
        <v>45796069.729424827</v>
      </c>
      <c r="AB215" s="2">
        <f t="shared" si="21"/>
        <v>420000</v>
      </c>
      <c r="AC215" s="2">
        <f t="shared" si="36"/>
        <v>42326634.853891641</v>
      </c>
      <c r="AD215" s="3">
        <f t="shared" si="10"/>
        <v>45796069.729424827</v>
      </c>
      <c r="AE215" s="2">
        <f>IF(AE213&gt;=52800000,52800000,IF(AB194=Graph!G$1*1000,AE214+Graph!G$1*1000,AC215))</f>
        <v>42326634.853891641</v>
      </c>
      <c r="AF215" s="3">
        <f t="shared" si="11"/>
        <v>42326634.853891641</v>
      </c>
      <c r="AG215" s="3">
        <f t="shared" si="27"/>
        <v>40538935.299176931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26"/>
        <v>486261</v>
      </c>
      <c r="H216" s="2">
        <f t="shared" si="37"/>
        <v>87062646.853891641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900396.86964032054</v>
      </c>
      <c r="Q216" s="2">
        <f t="shared" si="39"/>
        <v>500000</v>
      </c>
      <c r="R216" s="2">
        <f t="shared" si="38"/>
        <v>89588965.583316475</v>
      </c>
      <c r="S216" s="2">
        <f t="shared" si="17"/>
        <v>486261</v>
      </c>
      <c r="T216" s="2">
        <f t="shared" si="18"/>
        <v>13739</v>
      </c>
      <c r="U216" s="2">
        <f t="shared" si="19"/>
        <v>500000</v>
      </c>
      <c r="V216" s="2">
        <f t="shared" si="33"/>
        <v>46216722.853891641</v>
      </c>
      <c r="W216" s="2">
        <f t="shared" si="20"/>
        <v>486261</v>
      </c>
      <c r="X216" s="2">
        <f t="shared" si="6"/>
        <v>13739</v>
      </c>
      <c r="Y216" s="2">
        <f t="shared" si="35"/>
        <v>43372242.729424827</v>
      </c>
      <c r="Z216" s="2" t="str">
        <f t="shared" si="8"/>
        <v>MEEP</v>
      </c>
      <c r="AA216" s="2">
        <f>IF(Z216="HERE",Y216,AA215+Graph!$G$1*1000)</f>
        <v>46216069.729424827</v>
      </c>
      <c r="AB216" s="2">
        <f t="shared" si="21"/>
        <v>420000</v>
      </c>
      <c r="AC216" s="2">
        <f t="shared" si="36"/>
        <v>42326634.853891641</v>
      </c>
      <c r="AD216" s="3">
        <f t="shared" si="10"/>
        <v>46216069.729424827</v>
      </c>
      <c r="AE216" s="2">
        <f>IF(AE214&gt;=52800000,52800000,IF(AB195=Graph!G$1*1000,AE215+Graph!G$1*1000,AC216))</f>
        <v>42326634.853891641</v>
      </c>
      <c r="AF216" s="3">
        <f t="shared" si="11"/>
        <v>42326634.853891641</v>
      </c>
      <c r="AG216" s="3">
        <f t="shared" si="27"/>
        <v>40575613.449176922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26"/>
        <v>486261</v>
      </c>
      <c r="H217" s="2">
        <f t="shared" si="37"/>
        <v>87548907.853891641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903591.22881528735</v>
      </c>
      <c r="Q217" s="2">
        <f t="shared" si="39"/>
        <v>500000</v>
      </c>
      <c r="R217" s="2">
        <f t="shared" si="38"/>
        <v>90088965.583316475</v>
      </c>
      <c r="S217" s="2">
        <f t="shared" si="17"/>
        <v>486261</v>
      </c>
      <c r="T217" s="2">
        <f t="shared" si="18"/>
        <v>13739</v>
      </c>
      <c r="U217" s="2">
        <f t="shared" si="19"/>
        <v>500000</v>
      </c>
      <c r="V217" s="2">
        <f t="shared" si="33"/>
        <v>46702983.853891641</v>
      </c>
      <c r="W217" s="2">
        <f t="shared" si="20"/>
        <v>486261</v>
      </c>
      <c r="X217" s="2">
        <f t="shared" si="6"/>
        <v>13739</v>
      </c>
      <c r="Y217" s="2">
        <f t="shared" si="35"/>
        <v>43385981.729424827</v>
      </c>
      <c r="Z217" s="2" t="str">
        <f t="shared" si="8"/>
        <v>MEEP</v>
      </c>
      <c r="AA217" s="2">
        <f>IF(Z217="HERE",Y217,AA216+Graph!$G$1*1000)</f>
        <v>46636069.729424827</v>
      </c>
      <c r="AB217" s="2">
        <f t="shared" si="21"/>
        <v>420000</v>
      </c>
      <c r="AC217" s="2">
        <f t="shared" si="36"/>
        <v>42326634.853891641</v>
      </c>
      <c r="AD217" s="3">
        <f t="shared" si="10"/>
        <v>46636069.729424827</v>
      </c>
      <c r="AE217" s="2">
        <f>IF(AE215&gt;=52800000,52800000,IF(AB196=Graph!G$1*1000,AE216+Graph!G$1*1000,AC217))</f>
        <v>42326634.853891641</v>
      </c>
      <c r="AF217" s="3">
        <f t="shared" si="11"/>
        <v>42326634.853891641</v>
      </c>
      <c r="AG217" s="3">
        <f t="shared" si="27"/>
        <v>40612291.599176928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26"/>
        <v>486261</v>
      </c>
      <c r="H218" s="2">
        <f t="shared" si="37"/>
        <v>88035168.853891641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906785.58799025416</v>
      </c>
      <c r="Q218" s="2">
        <f t="shared" si="39"/>
        <v>500000</v>
      </c>
      <c r="R218" s="2">
        <f t="shared" si="38"/>
        <v>90588965.583316475</v>
      </c>
      <c r="S218" s="2">
        <f t="shared" si="17"/>
        <v>486261</v>
      </c>
      <c r="T218" s="2">
        <f t="shared" si="18"/>
        <v>13739</v>
      </c>
      <c r="U218" s="2">
        <f t="shared" si="19"/>
        <v>500000</v>
      </c>
      <c r="V218" s="2">
        <f t="shared" si="33"/>
        <v>47189244.853891641</v>
      </c>
      <c r="W218" s="2">
        <f t="shared" si="20"/>
        <v>486261</v>
      </c>
      <c r="X218" s="2">
        <f t="shared" si="6"/>
        <v>13739</v>
      </c>
      <c r="Y218" s="2">
        <f t="shared" si="35"/>
        <v>43399720.729424827</v>
      </c>
      <c r="Z218" s="2" t="str">
        <f t="shared" si="8"/>
        <v>MEEP</v>
      </c>
      <c r="AA218" s="2">
        <f>IF(Z218="HERE",Y218,AA217+Graph!$G$1*1000)</f>
        <v>47056069.729424827</v>
      </c>
      <c r="AB218" s="2">
        <f t="shared" si="21"/>
        <v>420000</v>
      </c>
      <c r="AC218" s="2">
        <f t="shared" si="36"/>
        <v>42326634.853891641</v>
      </c>
      <c r="AD218" s="3">
        <f t="shared" si="10"/>
        <v>47056069.729424827</v>
      </c>
      <c r="AE218" s="2">
        <f>IF(AE216&gt;=52800000,52800000,IF(AB197=Graph!G$1*1000,AE217+Graph!G$1*1000,AC218))</f>
        <v>42326634.853891641</v>
      </c>
      <c r="AF218" s="3">
        <f t="shared" si="11"/>
        <v>42326634.853891641</v>
      </c>
      <c r="AG218" s="3">
        <f t="shared" si="27"/>
        <v>40648969.749176927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26"/>
        <v>486261</v>
      </c>
      <c r="H219" s="2">
        <f t="shared" si="37"/>
        <v>88521429.853891641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909979.94716522098</v>
      </c>
      <c r="Q219" s="2">
        <f t="shared" si="39"/>
        <v>500000</v>
      </c>
      <c r="R219" s="2">
        <f t="shared" si="38"/>
        <v>91088965.583316475</v>
      </c>
      <c r="S219" s="2">
        <f t="shared" si="17"/>
        <v>486261</v>
      </c>
      <c r="T219" s="2">
        <f t="shared" si="18"/>
        <v>13739</v>
      </c>
      <c r="U219" s="2">
        <f t="shared" si="19"/>
        <v>500000</v>
      </c>
      <c r="V219" s="2">
        <f t="shared" si="33"/>
        <v>47675505.853891641</v>
      </c>
      <c r="W219" s="2">
        <f t="shared" si="20"/>
        <v>486261</v>
      </c>
      <c r="X219" s="2">
        <f t="shared" si="6"/>
        <v>13739</v>
      </c>
      <c r="Y219" s="2">
        <f t="shared" si="35"/>
        <v>43413459.729424827</v>
      </c>
      <c r="Z219" s="2" t="str">
        <f t="shared" si="8"/>
        <v>MEEP</v>
      </c>
      <c r="AA219" s="2">
        <f>IF(Z219="HERE",Y219,AA218+Graph!$G$1*1000)</f>
        <v>47476069.729424827</v>
      </c>
      <c r="AB219" s="2">
        <f t="shared" si="21"/>
        <v>420000</v>
      </c>
      <c r="AC219" s="2">
        <f t="shared" si="36"/>
        <v>42326634.853891641</v>
      </c>
      <c r="AD219" s="3">
        <f t="shared" si="10"/>
        <v>47476069.729424827</v>
      </c>
      <c r="AE219" s="2">
        <f>IF(AE217&gt;=52800000,52800000,IF(AB198=Graph!G$1*1000,AE218+Graph!G$1*1000,AC219))</f>
        <v>42326634.853891641</v>
      </c>
      <c r="AF219" s="3">
        <f t="shared" si="11"/>
        <v>42326634.853891641</v>
      </c>
      <c r="AG219" s="3">
        <f t="shared" si="27"/>
        <v>40685647.899176925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26"/>
        <v>486261</v>
      </c>
      <c r="H220" s="2">
        <f t="shared" si="37"/>
        <v>89007690.853891641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913174.30634018779</v>
      </c>
      <c r="Q220" s="2">
        <f t="shared" si="39"/>
        <v>500000</v>
      </c>
      <c r="R220" s="2">
        <f t="shared" si="38"/>
        <v>91588965.583316475</v>
      </c>
      <c r="S220" s="2">
        <f t="shared" si="17"/>
        <v>486261</v>
      </c>
      <c r="T220" s="2">
        <f t="shared" si="18"/>
        <v>13739</v>
      </c>
      <c r="U220" s="2">
        <f t="shared" si="19"/>
        <v>500000</v>
      </c>
      <c r="V220" s="2">
        <f t="shared" si="33"/>
        <v>48161766.853891641</v>
      </c>
      <c r="W220" s="2">
        <f t="shared" si="20"/>
        <v>486261</v>
      </c>
      <c r="X220" s="2">
        <f t="shared" si="6"/>
        <v>13739</v>
      </c>
      <c r="Y220" s="2">
        <f t="shared" si="35"/>
        <v>43427198.729424827</v>
      </c>
      <c r="Z220" s="2" t="str">
        <f t="shared" si="8"/>
        <v>MEEP</v>
      </c>
      <c r="AA220" s="2">
        <f>IF(Z220="HERE",Y220,AA219+Graph!$G$1*1000)</f>
        <v>47896069.729424827</v>
      </c>
      <c r="AB220" s="2">
        <f t="shared" si="21"/>
        <v>420000</v>
      </c>
      <c r="AC220" s="2">
        <f t="shared" si="36"/>
        <v>42326634.853891641</v>
      </c>
      <c r="AD220" s="3">
        <f t="shared" si="10"/>
        <v>47896069.729424827</v>
      </c>
      <c r="AE220" s="2">
        <f>IF(AE218&gt;=52800000,52800000,IF(AB199=Graph!G$1*1000,AE219+Graph!G$1*1000,AC220))</f>
        <v>42326634.853891641</v>
      </c>
      <c r="AF220" s="3">
        <f t="shared" si="11"/>
        <v>42326634.853891641</v>
      </c>
      <c r="AG220" s="3">
        <f t="shared" si="27"/>
        <v>40722326.049176931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26"/>
        <v>486261</v>
      </c>
      <c r="H221" s="2">
        <f t="shared" si="37"/>
        <v>89493951.853891641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916368.6655151546</v>
      </c>
      <c r="Q221" s="2">
        <f t="shared" si="39"/>
        <v>500000</v>
      </c>
      <c r="R221" s="2">
        <f t="shared" si="38"/>
        <v>92088965.583316475</v>
      </c>
      <c r="S221" s="2">
        <f t="shared" si="17"/>
        <v>486261</v>
      </c>
      <c r="T221" s="2">
        <f t="shared" si="18"/>
        <v>13739</v>
      </c>
      <c r="U221" s="2">
        <f t="shared" si="19"/>
        <v>500000</v>
      </c>
      <c r="V221" s="2">
        <f t="shared" si="33"/>
        <v>48648027.853891641</v>
      </c>
      <c r="W221" s="2">
        <f t="shared" si="20"/>
        <v>486261</v>
      </c>
      <c r="X221" s="2">
        <f t="shared" si="6"/>
        <v>13739</v>
      </c>
      <c r="Y221" s="2">
        <f t="shared" si="35"/>
        <v>43440937.729424827</v>
      </c>
      <c r="Z221" s="2" t="str">
        <f t="shared" si="8"/>
        <v>MEEP</v>
      </c>
      <c r="AA221" s="2">
        <f>IF(Z221="HERE",Y221,AA220+Graph!$G$1*1000)</f>
        <v>48316069.729424827</v>
      </c>
      <c r="AB221" s="2">
        <f t="shared" si="21"/>
        <v>420000</v>
      </c>
      <c r="AC221" s="2">
        <f t="shared" si="36"/>
        <v>42326634.853891641</v>
      </c>
      <c r="AD221" s="3">
        <f t="shared" si="10"/>
        <v>48316069.729424827</v>
      </c>
      <c r="AE221" s="2">
        <f>IF(AE219&gt;=52800000,52800000,IF(AB200=Graph!G$1*1000,AE220+Graph!G$1*1000,AC221))</f>
        <v>42326634.853891641</v>
      </c>
      <c r="AF221" s="3">
        <f t="shared" si="11"/>
        <v>42326634.853891641</v>
      </c>
      <c r="AG221" s="3">
        <f t="shared" si="27"/>
        <v>40759004.199176922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26"/>
        <v>486261</v>
      </c>
      <c r="H222" s="2">
        <f t="shared" si="37"/>
        <v>89980212.853891641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919563.02469012141</v>
      </c>
      <c r="Q222" s="2">
        <f t="shared" si="39"/>
        <v>500000</v>
      </c>
      <c r="R222" s="2">
        <f t="shared" si="38"/>
        <v>92588965.583316475</v>
      </c>
      <c r="S222" s="2">
        <f t="shared" si="17"/>
        <v>486261</v>
      </c>
      <c r="T222" s="2">
        <f t="shared" si="18"/>
        <v>13739</v>
      </c>
      <c r="U222" s="2">
        <f t="shared" si="19"/>
        <v>500000</v>
      </c>
      <c r="V222" s="2">
        <f t="shared" si="33"/>
        <v>49134288.853891641</v>
      </c>
      <c r="W222" s="2">
        <f t="shared" si="20"/>
        <v>486261</v>
      </c>
      <c r="X222" s="2">
        <f t="shared" si="6"/>
        <v>13739</v>
      </c>
      <c r="Y222" s="2">
        <f t="shared" si="35"/>
        <v>43454676.729424827</v>
      </c>
      <c r="Z222" s="2" t="str">
        <f t="shared" si="8"/>
        <v>MEEP</v>
      </c>
      <c r="AA222" s="2">
        <f>IF(Z222="HERE",Y222,AA221+Graph!$G$1*1000)</f>
        <v>48736069.729424827</v>
      </c>
      <c r="AB222" s="2">
        <f t="shared" si="21"/>
        <v>420000</v>
      </c>
      <c r="AC222" s="2">
        <f t="shared" si="36"/>
        <v>42326634.853891641</v>
      </c>
      <c r="AD222" s="3">
        <f t="shared" si="10"/>
        <v>48736069.729424827</v>
      </c>
      <c r="AE222" s="2">
        <f>IF(AE220&gt;=52800000,52800000,IF(AB201=Graph!G$1*1000,AE221+Graph!G$1*1000,AC222))</f>
        <v>42326634.853891641</v>
      </c>
      <c r="AF222" s="3">
        <f t="shared" si="11"/>
        <v>42326634.853891641</v>
      </c>
      <c r="AG222" s="3">
        <f t="shared" si="27"/>
        <v>40795682.349176928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26"/>
        <v>486261</v>
      </c>
      <c r="H223" s="2">
        <f t="shared" si="37"/>
        <v>90466473.853891641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922757.38386508822</v>
      </c>
      <c r="Q223" s="2">
        <f t="shared" si="39"/>
        <v>500000</v>
      </c>
      <c r="R223" s="2">
        <f t="shared" si="38"/>
        <v>93088965.583316475</v>
      </c>
      <c r="S223" s="2">
        <f t="shared" si="17"/>
        <v>486261</v>
      </c>
      <c r="T223" s="2">
        <f t="shared" si="18"/>
        <v>13739</v>
      </c>
      <c r="U223" s="2">
        <f t="shared" si="19"/>
        <v>500000</v>
      </c>
      <c r="V223" s="2">
        <f t="shared" si="33"/>
        <v>49620549.853891641</v>
      </c>
      <c r="W223" s="2">
        <f t="shared" si="20"/>
        <v>486261</v>
      </c>
      <c r="X223" s="2">
        <f t="shared" si="6"/>
        <v>13739</v>
      </c>
      <c r="Y223" s="2">
        <f t="shared" ref="Y223:Y286" si="40">IF(COUNT($C224)=0,IF(COUNT($C223)=1,C223,SUM(Y222+X223)),C223)</f>
        <v>43468415.729424827</v>
      </c>
      <c r="Z223" s="2" t="str">
        <f t="shared" si="8"/>
        <v>MEEP</v>
      </c>
      <c r="AA223" s="2">
        <f>IF(Z223="HERE",Y223,AA222+Graph!$G$1*1000)</f>
        <v>49156069.729424827</v>
      </c>
      <c r="AB223" s="2">
        <f t="shared" si="21"/>
        <v>420000</v>
      </c>
      <c r="AC223" s="2">
        <f t="shared" ref="AC223:AC286" si="41">IF(Z224="HERE",V223,AC222)</f>
        <v>42326634.853891641</v>
      </c>
      <c r="AD223" s="3">
        <f t="shared" si="10"/>
        <v>49156069.729424827</v>
      </c>
      <c r="AE223" s="2">
        <f>IF(AE221&gt;=52800000,52800000,IF(AB202=Graph!G$1*1000,AE222+Graph!G$1*1000,AC223))</f>
        <v>42326634.853891641</v>
      </c>
      <c r="AF223" s="3">
        <f t="shared" si="11"/>
        <v>42326634.853891641</v>
      </c>
      <c r="AG223" s="3">
        <f t="shared" si="27"/>
        <v>40832360.499176927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26"/>
        <v>486261</v>
      </c>
      <c r="H224" s="2">
        <f t="shared" ref="H224:H287" si="42">IF(COUNT($C225)=0,IF(COUNT($C224)=1,C224,SUM(H223+G224)),C224)</f>
        <v>90952734.853891641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925951.74304005504</v>
      </c>
      <c r="Q224" s="2">
        <f t="shared" si="39"/>
        <v>500000</v>
      </c>
      <c r="R224" s="2">
        <f t="shared" ref="R224:R287" si="43">IF(COUNT($C225)=0,IF(COUNT($C224)=1,M224,SUM(R223+Q224)),M224)</f>
        <v>93588965.583316475</v>
      </c>
      <c r="S224" s="2">
        <f t="shared" si="17"/>
        <v>486261</v>
      </c>
      <c r="T224" s="2">
        <f t="shared" si="18"/>
        <v>13739</v>
      </c>
      <c r="U224" s="2">
        <f t="shared" si="19"/>
        <v>500000</v>
      </c>
      <c r="V224" s="2">
        <f t="shared" si="33"/>
        <v>50106810.853891641</v>
      </c>
      <c r="W224" s="2">
        <f t="shared" si="20"/>
        <v>486261</v>
      </c>
      <c r="X224" s="2">
        <f t="shared" si="6"/>
        <v>13739</v>
      </c>
      <c r="Y224" s="2">
        <f t="shared" si="40"/>
        <v>43482154.729424827</v>
      </c>
      <c r="Z224" s="2" t="str">
        <f t="shared" si="8"/>
        <v>MEEP</v>
      </c>
      <c r="AA224" s="2">
        <f>IF(Z224="HERE",Y224,AA223+Graph!$G$1*1000)</f>
        <v>49576069.729424827</v>
      </c>
      <c r="AB224" s="2">
        <f t="shared" si="21"/>
        <v>420000</v>
      </c>
      <c r="AC224" s="2">
        <f t="shared" si="41"/>
        <v>42326634.853891641</v>
      </c>
      <c r="AD224" s="3">
        <f t="shared" si="10"/>
        <v>49576069.729424827</v>
      </c>
      <c r="AE224" s="2">
        <f>IF(AE222&gt;=52800000,52800000,IF(AB203=Graph!G$1*1000,AE223+Graph!G$1*1000,AC224))</f>
        <v>42326634.853891641</v>
      </c>
      <c r="AF224" s="3">
        <f t="shared" si="11"/>
        <v>42326634.853891641</v>
      </c>
      <c r="AG224" s="3">
        <f t="shared" si="27"/>
        <v>40869038.649176925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26"/>
        <v>486261</v>
      </c>
      <c r="H225" s="2">
        <f t="shared" si="42"/>
        <v>91438995.853891641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929146.10221499205</v>
      </c>
      <c r="Q225" s="2">
        <f t="shared" si="39"/>
        <v>500000</v>
      </c>
      <c r="R225" s="2">
        <f t="shared" si="43"/>
        <v>94088965.583316475</v>
      </c>
      <c r="S225" s="2">
        <f t="shared" si="17"/>
        <v>486261</v>
      </c>
      <c r="T225" s="2">
        <f t="shared" si="18"/>
        <v>13739</v>
      </c>
      <c r="U225" s="2">
        <f t="shared" si="19"/>
        <v>500000</v>
      </c>
      <c r="V225" s="2">
        <f t="shared" si="33"/>
        <v>50593071.853891641</v>
      </c>
      <c r="W225" s="2">
        <f t="shared" si="20"/>
        <v>486261</v>
      </c>
      <c r="X225" s="2">
        <f t="shared" si="6"/>
        <v>13739</v>
      </c>
      <c r="Y225" s="2">
        <f t="shared" si="40"/>
        <v>43495893.729424827</v>
      </c>
      <c r="Z225" s="2" t="str">
        <f t="shared" si="8"/>
        <v>MEEP</v>
      </c>
      <c r="AA225" s="2">
        <f>IF(Z225="HERE",Y225,AA224+Graph!$G$1*1000)</f>
        <v>49996069.729424827</v>
      </c>
      <c r="AB225" s="2">
        <f t="shared" si="21"/>
        <v>420000</v>
      </c>
      <c r="AC225" s="2">
        <f t="shared" si="41"/>
        <v>42326634.853891641</v>
      </c>
      <c r="AD225" s="3">
        <f t="shared" si="10"/>
        <v>49996069.729424827</v>
      </c>
      <c r="AE225" s="2">
        <f>IF(AE223&gt;=52800000,52800000,IF(AB204=Graph!G$1*1000,AE224+Graph!G$1*1000,AC225))</f>
        <v>42326634.853891641</v>
      </c>
      <c r="AF225" s="3">
        <f t="shared" si="11"/>
        <v>42326634.853891641</v>
      </c>
      <c r="AG225" s="3">
        <f t="shared" si="27"/>
        <v>40905716.799176931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26"/>
        <v>486261</v>
      </c>
      <c r="H226" s="2">
        <f t="shared" si="42"/>
        <v>91925256.853891641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932340.46138995886</v>
      </c>
      <c r="Q226" s="2">
        <f t="shared" si="39"/>
        <v>500000</v>
      </c>
      <c r="R226" s="2">
        <f t="shared" si="43"/>
        <v>94588965.583316475</v>
      </c>
      <c r="S226" s="2">
        <f t="shared" si="17"/>
        <v>486261</v>
      </c>
      <c r="T226" s="2">
        <f t="shared" si="18"/>
        <v>13739</v>
      </c>
      <c r="U226" s="2">
        <f t="shared" si="19"/>
        <v>500000</v>
      </c>
      <c r="V226" s="2">
        <f t="shared" si="33"/>
        <v>51079332.853891641</v>
      </c>
      <c r="W226" s="2">
        <f t="shared" si="20"/>
        <v>486261</v>
      </c>
      <c r="X226" s="2">
        <f t="shared" si="6"/>
        <v>13739</v>
      </c>
      <c r="Y226" s="2">
        <f t="shared" si="40"/>
        <v>43509632.729424827</v>
      </c>
      <c r="Z226" s="2" t="str">
        <f t="shared" si="8"/>
        <v>MEEP</v>
      </c>
      <c r="AA226" s="2">
        <f>IF(Z226="HERE",Y226,AA225+Graph!$G$1*1000)</f>
        <v>50416069.729424827</v>
      </c>
      <c r="AB226" s="2">
        <f t="shared" si="21"/>
        <v>420000</v>
      </c>
      <c r="AC226" s="2">
        <f t="shared" si="41"/>
        <v>42326634.853891641</v>
      </c>
      <c r="AD226" s="3">
        <f t="shared" si="10"/>
        <v>50416069.729424827</v>
      </c>
      <c r="AE226" s="2">
        <f>IF(AE224&gt;=52800000,52800000,IF(AB205=Graph!G$1*1000,AE225+Graph!G$1*1000,AC226))</f>
        <v>42326634.853891641</v>
      </c>
      <c r="AF226" s="3">
        <f t="shared" si="11"/>
        <v>42326634.853891641</v>
      </c>
      <c r="AG226" s="3">
        <f t="shared" si="27"/>
        <v>40942394.949176922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26"/>
        <v>486261</v>
      </c>
      <c r="H227" s="2">
        <f t="shared" si="42"/>
        <v>92411517.853891641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935534.82056492567</v>
      </c>
      <c r="Q227" s="2">
        <f t="shared" si="39"/>
        <v>500000</v>
      </c>
      <c r="R227" s="2">
        <f t="shared" si="43"/>
        <v>95088965.583316475</v>
      </c>
      <c r="S227" s="2">
        <f t="shared" si="17"/>
        <v>486261</v>
      </c>
      <c r="T227" s="2">
        <f t="shared" si="18"/>
        <v>13739</v>
      </c>
      <c r="U227" s="2">
        <f t="shared" si="19"/>
        <v>500000</v>
      </c>
      <c r="V227" s="2">
        <f t="shared" si="33"/>
        <v>51565593.853891641</v>
      </c>
      <c r="W227" s="2">
        <f t="shared" si="20"/>
        <v>486261</v>
      </c>
      <c r="X227" s="2">
        <f t="shared" si="6"/>
        <v>13739</v>
      </c>
      <c r="Y227" s="2">
        <f t="shared" si="40"/>
        <v>43523371.729424827</v>
      </c>
      <c r="Z227" s="2" t="str">
        <f t="shared" si="8"/>
        <v>MEEP</v>
      </c>
      <c r="AA227" s="2">
        <f>IF(Z227="HERE",Y227,AA226+Graph!$G$1*1000)</f>
        <v>50836069.729424827</v>
      </c>
      <c r="AB227" s="2">
        <f t="shared" si="21"/>
        <v>420000</v>
      </c>
      <c r="AC227" s="2">
        <f t="shared" si="41"/>
        <v>42326634.853891641</v>
      </c>
      <c r="AD227" s="3">
        <f t="shared" si="10"/>
        <v>50836069.729424827</v>
      </c>
      <c r="AE227" s="2">
        <f>IF(AE225&gt;=52800000,52800000,IF(AB206=Graph!G$1*1000,AE226+Graph!G$1*1000,AC227))</f>
        <v>42326634.853891641</v>
      </c>
      <c r="AF227" s="3">
        <f t="shared" si="11"/>
        <v>42326634.853891641</v>
      </c>
      <c r="AG227" s="3">
        <f t="shared" si="27"/>
        <v>40979073.099176928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26"/>
        <v>486261</v>
      </c>
      <c r="H228" s="2">
        <f t="shared" si="42"/>
        <v>92897778.853891641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938729.17973989248</v>
      </c>
      <c r="Q228" s="2">
        <f t="shared" si="39"/>
        <v>500000</v>
      </c>
      <c r="R228" s="2">
        <f t="shared" si="43"/>
        <v>95588965.583316475</v>
      </c>
      <c r="S228" s="2">
        <f t="shared" si="17"/>
        <v>486261</v>
      </c>
      <c r="T228" s="2">
        <f t="shared" si="18"/>
        <v>13739</v>
      </c>
      <c r="U228" s="2">
        <f t="shared" si="19"/>
        <v>500000</v>
      </c>
      <c r="V228" s="2">
        <f t="shared" si="33"/>
        <v>52051854.853891641</v>
      </c>
      <c r="W228" s="2">
        <f t="shared" si="20"/>
        <v>486261</v>
      </c>
      <c r="X228" s="2">
        <f t="shared" si="6"/>
        <v>13739</v>
      </c>
      <c r="Y228" s="2">
        <f t="shared" si="40"/>
        <v>43537110.729424827</v>
      </c>
      <c r="Z228" s="2" t="str">
        <f t="shared" si="8"/>
        <v>MEEP</v>
      </c>
      <c r="AA228" s="2">
        <f>IF(Z228="HERE",Y228,AA227+Graph!$G$1*1000)</f>
        <v>51256069.729424827</v>
      </c>
      <c r="AB228" s="2">
        <f t="shared" si="21"/>
        <v>420000</v>
      </c>
      <c r="AC228" s="2">
        <f t="shared" si="41"/>
        <v>42326634.853891641</v>
      </c>
      <c r="AD228" s="3">
        <f t="shared" si="10"/>
        <v>51256069.729424827</v>
      </c>
      <c r="AE228" s="2">
        <f>IF(AE226&gt;=52800000,52800000,IF(AB207=Graph!G$1*1000,AE227+Graph!G$1*1000,AC228))</f>
        <v>42326634.853891641</v>
      </c>
      <c r="AF228" s="3">
        <f t="shared" si="11"/>
        <v>42326634.853891641</v>
      </c>
      <c r="AG228" s="3">
        <f t="shared" si="27"/>
        <v>41015751.249176927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26"/>
        <v>486261</v>
      </c>
      <c r="H229" s="2">
        <f t="shared" si="42"/>
        <v>93384039.853891641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941923.53891485929</v>
      </c>
      <c r="Q229" s="2">
        <f t="shared" si="39"/>
        <v>500000</v>
      </c>
      <c r="R229" s="2">
        <f t="shared" si="43"/>
        <v>96088965.583316475</v>
      </c>
      <c r="S229" s="2">
        <f t="shared" si="17"/>
        <v>486261</v>
      </c>
      <c r="T229" s="2">
        <f t="shared" si="18"/>
        <v>13739</v>
      </c>
      <c r="U229" s="2">
        <f t="shared" si="19"/>
        <v>500000</v>
      </c>
      <c r="V229" s="2">
        <f t="shared" si="33"/>
        <v>52538115.853891641</v>
      </c>
      <c r="W229" s="2">
        <f t="shared" si="20"/>
        <v>486261</v>
      </c>
      <c r="X229" s="2">
        <f t="shared" si="6"/>
        <v>13739</v>
      </c>
      <c r="Y229" s="2">
        <f t="shared" si="40"/>
        <v>43550849.729424827</v>
      </c>
      <c r="Z229" s="2" t="str">
        <f t="shared" si="8"/>
        <v>MEEP</v>
      </c>
      <c r="AA229" s="2">
        <f>IF(Z229="HERE",Y229,AA228+Graph!$G$1*1000)</f>
        <v>51676069.729424827</v>
      </c>
      <c r="AB229" s="2">
        <f t="shared" si="21"/>
        <v>420000</v>
      </c>
      <c r="AC229" s="2">
        <f t="shared" si="41"/>
        <v>42326634.853891641</v>
      </c>
      <c r="AD229" s="3">
        <f t="shared" si="10"/>
        <v>51676069.729424827</v>
      </c>
      <c r="AE229" s="2">
        <f>IF(AE227&gt;=52800000,52800000,IF(AB208=Graph!G$1*1000,AE228+Graph!G$1*1000,AC229))</f>
        <v>42326634.853891641</v>
      </c>
      <c r="AF229" s="3">
        <f t="shared" si="11"/>
        <v>42326634.853891641</v>
      </c>
      <c r="AG229" s="3">
        <f t="shared" si="27"/>
        <v>41052429.399176925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si="26"/>
        <v>486261</v>
      </c>
      <c r="H230" s="2">
        <f t="shared" si="42"/>
        <v>93870300.853891641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945117.89808982611</v>
      </c>
      <c r="Q230" s="2">
        <f t="shared" ref="Q230:Q293" si="44">IF(P230&gt;500000,500000,P230)</f>
        <v>500000</v>
      </c>
      <c r="R230" s="2">
        <f t="shared" si="43"/>
        <v>96588965.583316475</v>
      </c>
      <c r="S230" s="2">
        <f t="shared" si="17"/>
        <v>486261</v>
      </c>
      <c r="T230" s="2">
        <f t="shared" si="18"/>
        <v>13739</v>
      </c>
      <c r="U230" s="2">
        <f t="shared" si="19"/>
        <v>500000</v>
      </c>
      <c r="V230" s="2">
        <f t="shared" si="33"/>
        <v>53024376.853891641</v>
      </c>
      <c r="W230" s="2">
        <f t="shared" si="20"/>
        <v>486261</v>
      </c>
      <c r="X230" s="2">
        <f t="shared" si="6"/>
        <v>13739</v>
      </c>
      <c r="Y230" s="2">
        <f t="shared" si="40"/>
        <v>43564588.729424827</v>
      </c>
      <c r="Z230" s="2" t="str">
        <f t="shared" si="8"/>
        <v>MEEP</v>
      </c>
      <c r="AA230" s="2">
        <f>IF(Z230="HERE",Y230,AA229+Graph!$G$1*1000)</f>
        <v>52096069.729424827</v>
      </c>
      <c r="AB230" s="2">
        <f t="shared" si="21"/>
        <v>420000</v>
      </c>
      <c r="AC230" s="2">
        <f t="shared" si="41"/>
        <v>42326634.853891641</v>
      </c>
      <c r="AD230" s="3">
        <f t="shared" si="10"/>
        <v>52096069.729424827</v>
      </c>
      <c r="AE230" s="2">
        <f>IF(AE228&gt;=52800000,52800000,IF(AB209=Graph!G$1*1000,AE229+Graph!G$1*1000,AC230))</f>
        <v>42326634.853891641</v>
      </c>
      <c r="AF230" s="3">
        <f t="shared" si="11"/>
        <v>42326634.853891641</v>
      </c>
      <c r="AG230" s="3">
        <f t="shared" si="27"/>
        <v>41064794.499176927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26"/>
        <v>486261</v>
      </c>
      <c r="H231" s="2">
        <f t="shared" si="42"/>
        <v>94356561.853891641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948312.25726479292</v>
      </c>
      <c r="Q231" s="2">
        <f t="shared" si="44"/>
        <v>500000</v>
      </c>
      <c r="R231" s="2">
        <f t="shared" si="43"/>
        <v>97088965.583316475</v>
      </c>
      <c r="S231" s="2">
        <f t="shared" si="17"/>
        <v>486261</v>
      </c>
      <c r="T231" s="2">
        <f t="shared" si="18"/>
        <v>13739</v>
      </c>
      <c r="U231" s="2">
        <f t="shared" si="19"/>
        <v>500000</v>
      </c>
      <c r="V231" s="2">
        <f t="shared" si="33"/>
        <v>53510637.853891641</v>
      </c>
      <c r="W231" s="2">
        <f t="shared" si="20"/>
        <v>486261</v>
      </c>
      <c r="X231" s="2">
        <f t="shared" si="6"/>
        <v>13739</v>
      </c>
      <c r="Y231" s="2">
        <f t="shared" si="40"/>
        <v>43578327.729424827</v>
      </c>
      <c r="Z231" s="2" t="str">
        <f t="shared" si="8"/>
        <v>MEEP</v>
      </c>
      <c r="AA231" s="2">
        <f>IF(Z231="HERE",Y231,AA230+Graph!$G$1*1000)</f>
        <v>52516069.729424827</v>
      </c>
      <c r="AB231" s="2">
        <f t="shared" si="21"/>
        <v>420000</v>
      </c>
      <c r="AC231" s="2">
        <f t="shared" si="41"/>
        <v>42326634.853891641</v>
      </c>
      <c r="AD231" s="3">
        <f t="shared" si="10"/>
        <v>52516069.729424827</v>
      </c>
      <c r="AE231" s="2">
        <f>IF(AE229&gt;=52800000,52800000,IF(AB210=Graph!G$1*1000,AE230+Graph!G$1*1000,AC231))</f>
        <v>42746634.853891641</v>
      </c>
      <c r="AF231" s="3">
        <f t="shared" si="11"/>
        <v>42746634.853891641</v>
      </c>
      <c r="AG231" s="3">
        <f t="shared" si="27"/>
        <v>41442794.499176927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26"/>
        <v>486261</v>
      </c>
      <c r="H232" s="2">
        <f t="shared" si="42"/>
        <v>94842822.853891641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951506.61643975973</v>
      </c>
      <c r="Q232" s="2">
        <f t="shared" si="44"/>
        <v>500000</v>
      </c>
      <c r="R232" s="2">
        <f t="shared" si="43"/>
        <v>97588965.583316475</v>
      </c>
      <c r="S232" s="2">
        <f t="shared" si="17"/>
        <v>486261</v>
      </c>
      <c r="T232" s="2">
        <f t="shared" si="18"/>
        <v>13739</v>
      </c>
      <c r="U232" s="2">
        <f t="shared" si="19"/>
        <v>500000</v>
      </c>
      <c r="V232" s="2">
        <f t="shared" si="33"/>
        <v>53996898.853891641</v>
      </c>
      <c r="W232" s="2">
        <f t="shared" si="20"/>
        <v>486261</v>
      </c>
      <c r="X232" s="2">
        <f t="shared" si="6"/>
        <v>13739</v>
      </c>
      <c r="Y232" s="2">
        <f t="shared" si="40"/>
        <v>43592066.729424827</v>
      </c>
      <c r="Z232" s="2" t="str">
        <f t="shared" si="8"/>
        <v>MEEP</v>
      </c>
      <c r="AA232" s="2">
        <f>IF(Z232="HERE",Y232,AA231+Graph!$G$1*1000)</f>
        <v>52936069.729424827</v>
      </c>
      <c r="AB232" s="2">
        <f t="shared" si="21"/>
        <v>420000</v>
      </c>
      <c r="AC232" s="2">
        <f t="shared" si="41"/>
        <v>42326634.853891641</v>
      </c>
      <c r="AD232" s="3">
        <f t="shared" si="10"/>
        <v>52800000</v>
      </c>
      <c r="AE232" s="2">
        <f>IF(AE230&gt;=52800000,52800000,IF(AB211=Graph!G$1*1000,AE231+Graph!G$1*1000,AC232))</f>
        <v>43166634.853891641</v>
      </c>
      <c r="AF232" s="3">
        <f t="shared" si="11"/>
        <v>43166634.853891641</v>
      </c>
      <c r="AG232" s="3">
        <f t="shared" si="27"/>
        <v>41820794.499176927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26"/>
        <v>486261</v>
      </c>
      <c r="H233" s="2">
        <f t="shared" si="42"/>
        <v>95329083.853891641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954700.97561472654</v>
      </c>
      <c r="Q233" s="2">
        <f t="shared" si="44"/>
        <v>500000</v>
      </c>
      <c r="R233" s="2">
        <f t="shared" si="43"/>
        <v>98088965.583316475</v>
      </c>
      <c r="S233" s="2">
        <f t="shared" si="17"/>
        <v>486261</v>
      </c>
      <c r="T233" s="2">
        <f t="shared" si="18"/>
        <v>13739</v>
      </c>
      <c r="U233" s="2">
        <f t="shared" si="19"/>
        <v>500000</v>
      </c>
      <c r="V233" s="2">
        <f t="shared" si="33"/>
        <v>54483159.853891641</v>
      </c>
      <c r="W233" s="2">
        <f t="shared" si="20"/>
        <v>486261</v>
      </c>
      <c r="X233" s="2">
        <f t="shared" si="6"/>
        <v>13739</v>
      </c>
      <c r="Y233" s="2">
        <f t="shared" si="40"/>
        <v>43605805.729424827</v>
      </c>
      <c r="Z233" s="2" t="str">
        <f t="shared" si="8"/>
        <v>MEEP</v>
      </c>
      <c r="AA233" s="2">
        <f>IF(Z233="HERE",Y233,AA232+Graph!$G$1*1000)</f>
        <v>53356069.729424827</v>
      </c>
      <c r="AB233" s="2">
        <f t="shared" si="21"/>
        <v>420000</v>
      </c>
      <c r="AC233" s="2">
        <f t="shared" si="41"/>
        <v>42326634.853891641</v>
      </c>
      <c r="AD233" s="3">
        <f t="shared" si="10"/>
        <v>52800000</v>
      </c>
      <c r="AE233" s="2">
        <f>IF(AE231&gt;=52800000,52800000,IF(AB212=Graph!G$1*1000,AE232+Graph!G$1*1000,AC233))</f>
        <v>43586634.853891641</v>
      </c>
      <c r="AF233" s="3">
        <f t="shared" si="11"/>
        <v>43586634.853891641</v>
      </c>
      <c r="AG233" s="3">
        <f t="shared" si="27"/>
        <v>42198794.499176927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26"/>
        <v>486261</v>
      </c>
      <c r="H234" s="2">
        <f t="shared" si="42"/>
        <v>95815344.853891641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957895.33478969336</v>
      </c>
      <c r="Q234" s="2">
        <f t="shared" si="44"/>
        <v>500000</v>
      </c>
      <c r="R234" s="2">
        <f t="shared" si="43"/>
        <v>98588965.583316475</v>
      </c>
      <c r="S234" s="2">
        <f t="shared" si="17"/>
        <v>486261</v>
      </c>
      <c r="T234" s="2">
        <f t="shared" si="18"/>
        <v>13739</v>
      </c>
      <c r="U234" s="2">
        <f t="shared" si="19"/>
        <v>500000</v>
      </c>
      <c r="V234" s="2">
        <f t="shared" si="33"/>
        <v>54969420.853891641</v>
      </c>
      <c r="W234" s="2">
        <f t="shared" si="20"/>
        <v>486261</v>
      </c>
      <c r="X234" s="2">
        <f t="shared" si="6"/>
        <v>13739</v>
      </c>
      <c r="Y234" s="2">
        <f t="shared" si="40"/>
        <v>43619544.729424827</v>
      </c>
      <c r="Z234" s="2" t="str">
        <f t="shared" si="8"/>
        <v>MEEP</v>
      </c>
      <c r="AA234" s="2">
        <f>IF(Z234="HERE",Y234,AA233+Graph!$G$1*1000)</f>
        <v>53776069.729424827</v>
      </c>
      <c r="AB234" s="2">
        <f t="shared" si="21"/>
        <v>420000</v>
      </c>
      <c r="AC234" s="2">
        <f t="shared" si="41"/>
        <v>42326634.853891641</v>
      </c>
      <c r="AD234" s="3">
        <f t="shared" si="10"/>
        <v>52800000</v>
      </c>
      <c r="AE234" s="2">
        <f>IF(AE232&gt;=52800000,52800000,IF(AB213=Graph!G$1*1000,AE233+Graph!G$1*1000,AC234))</f>
        <v>44006634.853891641</v>
      </c>
      <c r="AF234" s="3">
        <f t="shared" si="11"/>
        <v>44006634.853891641</v>
      </c>
      <c r="AG234" s="3">
        <f t="shared" si="27"/>
        <v>42576794.499176927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26"/>
        <v>486261</v>
      </c>
      <c r="H235" s="2">
        <f t="shared" si="42"/>
        <v>96301605.853891641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961089.69396466017</v>
      </c>
      <c r="Q235" s="2">
        <f t="shared" si="44"/>
        <v>500000</v>
      </c>
      <c r="R235" s="2">
        <f t="shared" si="43"/>
        <v>99088965.583316475</v>
      </c>
      <c r="S235" s="2">
        <f t="shared" si="17"/>
        <v>486261</v>
      </c>
      <c r="T235" s="2">
        <f t="shared" si="18"/>
        <v>13739</v>
      </c>
      <c r="U235" s="2">
        <f t="shared" si="19"/>
        <v>500000</v>
      </c>
      <c r="V235" s="2">
        <f t="shared" si="33"/>
        <v>55455681.853891641</v>
      </c>
      <c r="W235" s="2">
        <f t="shared" si="20"/>
        <v>486261</v>
      </c>
      <c r="X235" s="2">
        <f t="shared" si="6"/>
        <v>13739</v>
      </c>
      <c r="Y235" s="2">
        <f t="shared" si="40"/>
        <v>43633283.729424827</v>
      </c>
      <c r="Z235" s="2" t="str">
        <f t="shared" si="8"/>
        <v>MEEP</v>
      </c>
      <c r="AA235" s="2">
        <f>IF(Z235="HERE",Y235,AA234+Graph!$G$1*1000)</f>
        <v>54196069.729424827</v>
      </c>
      <c r="AB235" s="2">
        <f t="shared" si="21"/>
        <v>420000</v>
      </c>
      <c r="AC235" s="2">
        <f t="shared" si="41"/>
        <v>42326634.853891641</v>
      </c>
      <c r="AD235" s="3">
        <f t="shared" si="10"/>
        <v>52800000</v>
      </c>
      <c r="AE235" s="2">
        <f>IF(AE233&gt;=52800000,52800000,IF(AB214=Graph!G$1*1000,AE234+Graph!G$1*1000,AC235))</f>
        <v>44426634.853891641</v>
      </c>
      <c r="AF235" s="3">
        <f t="shared" si="11"/>
        <v>44426634.853891641</v>
      </c>
      <c r="AG235" s="3">
        <f t="shared" si="27"/>
        <v>42954794.499176927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26"/>
        <v>486261</v>
      </c>
      <c r="H236" s="2">
        <f t="shared" si="42"/>
        <v>96787866.853891641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964284.05313962698</v>
      </c>
      <c r="Q236" s="2">
        <f t="shared" si="44"/>
        <v>500000</v>
      </c>
      <c r="R236" s="2">
        <f t="shared" si="43"/>
        <v>99588965.583316475</v>
      </c>
      <c r="S236" s="2">
        <f t="shared" si="17"/>
        <v>486261</v>
      </c>
      <c r="T236" s="2">
        <f t="shared" si="18"/>
        <v>13739</v>
      </c>
      <c r="U236" s="2">
        <f t="shared" si="19"/>
        <v>500000</v>
      </c>
      <c r="V236" s="2">
        <f t="shared" si="33"/>
        <v>55941942.853891641</v>
      </c>
      <c r="W236" s="2">
        <f t="shared" si="20"/>
        <v>486261</v>
      </c>
      <c r="X236" s="2">
        <f t="shared" si="6"/>
        <v>13739</v>
      </c>
      <c r="Y236" s="2">
        <f t="shared" si="40"/>
        <v>43647022.729424827</v>
      </c>
      <c r="Z236" s="2" t="str">
        <f t="shared" si="8"/>
        <v>MEEP</v>
      </c>
      <c r="AA236" s="2">
        <f>IF(Z236="HERE",Y236,AA235+Graph!$G$1*1000)</f>
        <v>54616069.729424827</v>
      </c>
      <c r="AB236" s="2">
        <f t="shared" si="21"/>
        <v>420000</v>
      </c>
      <c r="AC236" s="2">
        <f t="shared" si="41"/>
        <v>42326634.853891641</v>
      </c>
      <c r="AD236" s="3">
        <f t="shared" si="10"/>
        <v>52800000</v>
      </c>
      <c r="AE236" s="2">
        <f>IF(AE234&gt;=52800000,52800000,IF(AB215=Graph!G$1*1000,AE235+Graph!G$1*1000,AC236))</f>
        <v>44846634.853891641</v>
      </c>
      <c r="AF236" s="3">
        <f t="shared" si="11"/>
        <v>44846634.853891641</v>
      </c>
      <c r="AG236" s="3">
        <f t="shared" si="27"/>
        <v>43332794.499176927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26"/>
        <v>486261</v>
      </c>
      <c r="H237" s="2">
        <f t="shared" si="42"/>
        <v>97274127.853891641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967478.41231456399</v>
      </c>
      <c r="Q237" s="2">
        <f t="shared" si="44"/>
        <v>500000</v>
      </c>
      <c r="R237" s="2">
        <f t="shared" si="43"/>
        <v>100088965.58331648</v>
      </c>
      <c r="S237" s="2">
        <f t="shared" si="17"/>
        <v>486261</v>
      </c>
      <c r="T237" s="2">
        <f t="shared" si="18"/>
        <v>13739</v>
      </c>
      <c r="U237" s="2">
        <f t="shared" si="19"/>
        <v>500000</v>
      </c>
      <c r="V237" s="2">
        <f t="shared" si="33"/>
        <v>56428203.853891641</v>
      </c>
      <c r="W237" s="2">
        <f t="shared" si="20"/>
        <v>486261</v>
      </c>
      <c r="X237" s="2">
        <f t="shared" si="6"/>
        <v>13739</v>
      </c>
      <c r="Y237" s="2">
        <f t="shared" si="40"/>
        <v>43660761.729424827</v>
      </c>
      <c r="Z237" s="2" t="str">
        <f t="shared" si="8"/>
        <v>MEEP</v>
      </c>
      <c r="AA237" s="2">
        <f>IF(Z237="HERE",Y237,AA236+Graph!$G$1*1000)</f>
        <v>55036069.729424827</v>
      </c>
      <c r="AB237" s="2">
        <f t="shared" si="21"/>
        <v>420000</v>
      </c>
      <c r="AC237" s="2">
        <f t="shared" si="41"/>
        <v>42326634.853891641</v>
      </c>
      <c r="AD237" s="3">
        <f t="shared" si="10"/>
        <v>52800000</v>
      </c>
      <c r="AE237" s="2">
        <f>IF(AE235&gt;=52800000,52800000,IF(AB216=Graph!G$1*1000,AE236+Graph!G$1*1000,AC237))</f>
        <v>45266634.853891641</v>
      </c>
      <c r="AF237" s="3">
        <f t="shared" si="11"/>
        <v>45266634.853891641</v>
      </c>
      <c r="AG237" s="3">
        <f t="shared" si="27"/>
        <v>43710794.499176927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26"/>
        <v>486261</v>
      </c>
      <c r="H238" s="2">
        <f t="shared" si="42"/>
        <v>97760388.853891641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970672.7714895308</v>
      </c>
      <c r="Q238" s="2">
        <f t="shared" si="44"/>
        <v>500000</v>
      </c>
      <c r="R238" s="2">
        <f t="shared" si="43"/>
        <v>100588965.58331648</v>
      </c>
      <c r="S238" s="2">
        <f t="shared" si="17"/>
        <v>486261</v>
      </c>
      <c r="T238" s="2">
        <f t="shared" si="18"/>
        <v>13739</v>
      </c>
      <c r="U238" s="2">
        <f t="shared" si="19"/>
        <v>500000</v>
      </c>
      <c r="V238" s="2">
        <f t="shared" si="33"/>
        <v>56914464.853891641</v>
      </c>
      <c r="W238" s="2">
        <f t="shared" si="20"/>
        <v>486261</v>
      </c>
      <c r="X238" s="2">
        <f t="shared" si="6"/>
        <v>13739</v>
      </c>
      <c r="Y238" s="2">
        <f t="shared" si="40"/>
        <v>43674500.729424827</v>
      </c>
      <c r="Z238" s="2" t="str">
        <f t="shared" si="8"/>
        <v>MEEP</v>
      </c>
      <c r="AA238" s="2">
        <f>IF(Z238="HERE",Y238,AA237+Graph!$G$1*1000)</f>
        <v>55456069.729424827</v>
      </c>
      <c r="AB238" s="2">
        <f t="shared" si="21"/>
        <v>420000</v>
      </c>
      <c r="AC238" s="2">
        <f t="shared" si="41"/>
        <v>42326634.853891641</v>
      </c>
      <c r="AD238" s="3">
        <f t="shared" si="10"/>
        <v>52800000</v>
      </c>
      <c r="AE238" s="2">
        <f>IF(AE236&gt;=52800000,52800000,IF(AB217=Graph!G$1*1000,AE237+Graph!G$1*1000,AC238))</f>
        <v>45686634.853891641</v>
      </c>
      <c r="AF238" s="3">
        <f t="shared" si="11"/>
        <v>45686634.853891641</v>
      </c>
      <c r="AG238" s="3">
        <f t="shared" si="27"/>
        <v>44088794.499176927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26"/>
        <v>486261</v>
      </c>
      <c r="H239" s="2">
        <f t="shared" si="42"/>
        <v>98246649.853891641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973867.13066449761</v>
      </c>
      <c r="Q239" s="2">
        <f t="shared" si="44"/>
        <v>500000</v>
      </c>
      <c r="R239" s="2">
        <f t="shared" si="43"/>
        <v>101088965.58331648</v>
      </c>
      <c r="S239" s="2">
        <f t="shared" si="17"/>
        <v>486261</v>
      </c>
      <c r="T239" s="2">
        <f t="shared" si="18"/>
        <v>13739</v>
      </c>
      <c r="U239" s="2">
        <f t="shared" si="19"/>
        <v>500000</v>
      </c>
      <c r="V239" s="2">
        <f t="shared" si="33"/>
        <v>57400725.853891641</v>
      </c>
      <c r="W239" s="2">
        <f t="shared" si="20"/>
        <v>486261</v>
      </c>
      <c r="X239" s="2">
        <f t="shared" si="6"/>
        <v>13739</v>
      </c>
      <c r="Y239" s="2">
        <f t="shared" si="40"/>
        <v>43688239.729424827</v>
      </c>
      <c r="Z239" s="2" t="str">
        <f t="shared" si="8"/>
        <v>MEEP</v>
      </c>
      <c r="AA239" s="2">
        <f>IF(Z239="HERE",Y239,AA238+Graph!$G$1*1000)</f>
        <v>55876069.729424827</v>
      </c>
      <c r="AB239" s="2">
        <f t="shared" si="21"/>
        <v>420000</v>
      </c>
      <c r="AC239" s="2">
        <f t="shared" si="41"/>
        <v>42326634.853891641</v>
      </c>
      <c r="AD239" s="3">
        <f t="shared" si="10"/>
        <v>52800000</v>
      </c>
      <c r="AE239" s="2">
        <f>IF(AE237&gt;=52800000,52800000,IF(AB218=Graph!G$1*1000,AE238+Graph!G$1*1000,AC239))</f>
        <v>46106634.853891641</v>
      </c>
      <c r="AF239" s="3">
        <f t="shared" si="11"/>
        <v>46106634.853891641</v>
      </c>
      <c r="AG239" s="3">
        <f t="shared" si="27"/>
        <v>44466794.499176927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26"/>
        <v>486261</v>
      </c>
      <c r="H240" s="2">
        <f t="shared" si="42"/>
        <v>98732910.853891641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977061.48983946443</v>
      </c>
      <c r="Q240" s="2">
        <f t="shared" si="44"/>
        <v>500000</v>
      </c>
      <c r="R240" s="2">
        <f t="shared" si="43"/>
        <v>101588965.58331648</v>
      </c>
      <c r="S240" s="2">
        <f t="shared" si="17"/>
        <v>486261</v>
      </c>
      <c r="T240" s="2">
        <f t="shared" si="18"/>
        <v>13739</v>
      </c>
      <c r="U240" s="2">
        <f t="shared" si="19"/>
        <v>500000</v>
      </c>
      <c r="V240" s="2">
        <f t="shared" si="33"/>
        <v>57886986.853891641</v>
      </c>
      <c r="W240" s="2">
        <f t="shared" si="20"/>
        <v>486261</v>
      </c>
      <c r="X240" s="2">
        <f t="shared" si="6"/>
        <v>13739</v>
      </c>
      <c r="Y240" s="2">
        <f t="shared" si="40"/>
        <v>43701978.729424827</v>
      </c>
      <c r="Z240" s="2" t="str">
        <f t="shared" si="8"/>
        <v>MEEP</v>
      </c>
      <c r="AA240" s="2">
        <f>IF(Z240="HERE",Y240,AA239+Graph!$G$1*1000)</f>
        <v>56296069.729424827</v>
      </c>
      <c r="AB240" s="2">
        <f t="shared" si="21"/>
        <v>420000</v>
      </c>
      <c r="AC240" s="2">
        <f t="shared" si="41"/>
        <v>42326634.853891641</v>
      </c>
      <c r="AD240" s="3">
        <f t="shared" si="10"/>
        <v>52800000</v>
      </c>
      <c r="AE240" s="2">
        <f>IF(AE238&gt;=52800000,52800000,IF(AB219=Graph!G$1*1000,AE239+Graph!G$1*1000,AC240))</f>
        <v>46526634.853891641</v>
      </c>
      <c r="AF240" s="3">
        <f t="shared" si="11"/>
        <v>46526634.853891641</v>
      </c>
      <c r="AG240" s="3">
        <f t="shared" si="27"/>
        <v>44844794.499176927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26"/>
        <v>486261</v>
      </c>
      <c r="H241" s="2">
        <f t="shared" si="42"/>
        <v>99219171.853891641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980255.84901443124</v>
      </c>
      <c r="Q241" s="2">
        <f t="shared" si="44"/>
        <v>500000</v>
      </c>
      <c r="R241" s="2">
        <f t="shared" si="43"/>
        <v>102088965.58331648</v>
      </c>
      <c r="S241" s="2">
        <f t="shared" si="17"/>
        <v>486261</v>
      </c>
      <c r="T241" s="2">
        <f t="shared" si="18"/>
        <v>13739</v>
      </c>
      <c r="U241" s="2">
        <f t="shared" si="19"/>
        <v>500000</v>
      </c>
      <c r="V241" s="2">
        <f t="shared" si="33"/>
        <v>58373247.853891641</v>
      </c>
      <c r="W241" s="2">
        <f t="shared" si="20"/>
        <v>486261</v>
      </c>
      <c r="X241" s="2">
        <f t="shared" si="6"/>
        <v>13739</v>
      </c>
      <c r="Y241" s="2">
        <f t="shared" si="40"/>
        <v>43715717.729424827</v>
      </c>
      <c r="Z241" s="2" t="str">
        <f t="shared" si="8"/>
        <v>MEEP</v>
      </c>
      <c r="AA241" s="2">
        <f>IF(Z241="HERE",Y241,AA240+Graph!$G$1*1000)</f>
        <v>56716069.729424827</v>
      </c>
      <c r="AB241" s="2">
        <f t="shared" si="21"/>
        <v>420000</v>
      </c>
      <c r="AC241" s="2">
        <f t="shared" si="41"/>
        <v>42326634.853891641</v>
      </c>
      <c r="AD241" s="3">
        <f t="shared" si="10"/>
        <v>52800000</v>
      </c>
      <c r="AE241" s="2">
        <f>IF(AE239&gt;=52800000,52800000,IF(AB220=Graph!G$1*1000,AE240+Graph!G$1*1000,AC241))</f>
        <v>46946634.853891641</v>
      </c>
      <c r="AF241" s="3">
        <f t="shared" si="11"/>
        <v>46946634.853891641</v>
      </c>
      <c r="AG241" s="3">
        <f t="shared" si="27"/>
        <v>45222794.499176927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26"/>
        <v>486261</v>
      </c>
      <c r="H242" s="2">
        <f t="shared" si="42"/>
        <v>99705432.853891641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983450.20818939805</v>
      </c>
      <c r="Q242" s="2">
        <f t="shared" si="44"/>
        <v>500000</v>
      </c>
      <c r="R242" s="2">
        <f t="shared" si="43"/>
        <v>102588965.58331648</v>
      </c>
      <c r="S242" s="2">
        <f t="shared" si="17"/>
        <v>486261</v>
      </c>
      <c r="T242" s="2">
        <f t="shared" si="18"/>
        <v>13739</v>
      </c>
      <c r="U242" s="2">
        <f t="shared" si="19"/>
        <v>500000</v>
      </c>
      <c r="V242" s="2">
        <f t="shared" si="33"/>
        <v>58859508.853891641</v>
      </c>
      <c r="W242" s="2">
        <f t="shared" si="20"/>
        <v>486261</v>
      </c>
      <c r="X242" s="2">
        <f t="shared" si="6"/>
        <v>13739</v>
      </c>
      <c r="Y242" s="2">
        <f t="shared" si="40"/>
        <v>43729456.729424827</v>
      </c>
      <c r="Z242" s="2" t="str">
        <f t="shared" si="8"/>
        <v>MEEP</v>
      </c>
      <c r="AA242" s="2">
        <f>IF(Z242="HERE",Y242,AA241+Graph!$G$1*1000)</f>
        <v>57136069.729424827</v>
      </c>
      <c r="AB242" s="2">
        <f t="shared" si="21"/>
        <v>420000</v>
      </c>
      <c r="AC242" s="2">
        <f t="shared" si="41"/>
        <v>42326634.853891641</v>
      </c>
      <c r="AD242" s="3">
        <f t="shared" si="10"/>
        <v>52800000</v>
      </c>
      <c r="AE242" s="2">
        <f>IF(AE240&gt;=52800000,52800000,IF(AB221=Graph!G$1*1000,AE241+Graph!G$1*1000,AC242))</f>
        <v>47366634.853891641</v>
      </c>
      <c r="AF242" s="3">
        <f t="shared" si="11"/>
        <v>47366634.853891641</v>
      </c>
      <c r="AG242" s="3">
        <f t="shared" si="27"/>
        <v>45600794.499176927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26"/>
        <v>486261</v>
      </c>
      <c r="H243" s="2">
        <f t="shared" si="42"/>
        <v>100191693.85389164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986644.56736436486</v>
      </c>
      <c r="Q243" s="2">
        <f t="shared" si="44"/>
        <v>500000</v>
      </c>
      <c r="R243" s="2">
        <f t="shared" si="43"/>
        <v>103088965.58331648</v>
      </c>
      <c r="S243" s="2">
        <f t="shared" si="17"/>
        <v>486261</v>
      </c>
      <c r="T243" s="2">
        <f t="shared" si="18"/>
        <v>13739</v>
      </c>
      <c r="U243" s="2">
        <f t="shared" si="19"/>
        <v>500000</v>
      </c>
      <c r="V243" s="2">
        <f t="shared" si="33"/>
        <v>59345769.853891641</v>
      </c>
      <c r="W243" s="2">
        <f t="shared" si="20"/>
        <v>486261</v>
      </c>
      <c r="X243" s="2">
        <f t="shared" si="6"/>
        <v>13739</v>
      </c>
      <c r="Y243" s="2">
        <f t="shared" si="40"/>
        <v>43743195.729424827</v>
      </c>
      <c r="Z243" s="2" t="str">
        <f t="shared" si="8"/>
        <v>MEEP</v>
      </c>
      <c r="AA243" s="2">
        <f>IF(Z243="HERE",Y243,AA242+Graph!$G$1*1000)</f>
        <v>57556069.729424827</v>
      </c>
      <c r="AB243" s="2">
        <f t="shared" si="21"/>
        <v>420000</v>
      </c>
      <c r="AC243" s="2">
        <f t="shared" si="41"/>
        <v>42326634.853891641</v>
      </c>
      <c r="AD243" s="3">
        <f t="shared" si="10"/>
        <v>52800000</v>
      </c>
      <c r="AE243" s="2">
        <f>IF(AE241&gt;=52800000,52800000,IF(AB222=Graph!G$1*1000,AE242+Graph!G$1*1000,AC243))</f>
        <v>47786634.853891641</v>
      </c>
      <c r="AF243" s="3">
        <f t="shared" si="11"/>
        <v>47786634.853891641</v>
      </c>
      <c r="AG243" s="3">
        <f t="shared" si="27"/>
        <v>45978794.499176927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26"/>
        <v>486261</v>
      </c>
      <c r="H244" s="2">
        <f t="shared" si="42"/>
        <v>100677954.85389164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989838.92653933167</v>
      </c>
      <c r="Q244" s="2">
        <f t="shared" si="44"/>
        <v>500000</v>
      </c>
      <c r="R244" s="2">
        <f t="shared" si="43"/>
        <v>103588965.58331648</v>
      </c>
      <c r="S244" s="2">
        <f t="shared" si="17"/>
        <v>486261</v>
      </c>
      <c r="T244" s="2">
        <f t="shared" si="18"/>
        <v>13739</v>
      </c>
      <c r="U244" s="2">
        <f t="shared" si="19"/>
        <v>500000</v>
      </c>
      <c r="V244" s="2">
        <f t="shared" si="33"/>
        <v>59832030.853891641</v>
      </c>
      <c r="W244" s="2">
        <f t="shared" si="20"/>
        <v>486261</v>
      </c>
      <c r="X244" s="2">
        <f t="shared" si="6"/>
        <v>13739</v>
      </c>
      <c r="Y244" s="2">
        <f t="shared" si="40"/>
        <v>43756934.729424827</v>
      </c>
      <c r="Z244" s="2" t="str">
        <f t="shared" si="8"/>
        <v>MEEP</v>
      </c>
      <c r="AA244" s="2">
        <f>IF(Z244="HERE",Y244,AA243+Graph!$G$1*1000)</f>
        <v>57976069.729424827</v>
      </c>
      <c r="AB244" s="2">
        <f t="shared" si="21"/>
        <v>420000</v>
      </c>
      <c r="AC244" s="2">
        <f t="shared" si="41"/>
        <v>42326634.853891641</v>
      </c>
      <c r="AD244" s="3">
        <f t="shared" si="10"/>
        <v>52800000</v>
      </c>
      <c r="AE244" s="2">
        <f>IF(AE242&gt;=52800000,52800000,IF(AB223=Graph!G$1*1000,AE243+Graph!G$1*1000,AC244))</f>
        <v>48206634.853891641</v>
      </c>
      <c r="AF244" s="3">
        <f t="shared" si="11"/>
        <v>48206634.853891641</v>
      </c>
      <c r="AG244" s="3">
        <f t="shared" si="27"/>
        <v>46356794.499176927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26"/>
        <v>486261</v>
      </c>
      <c r="H245" s="2">
        <f t="shared" si="42"/>
        <v>101164215.85389164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993033.28571429849</v>
      </c>
      <c r="Q245" s="2">
        <f t="shared" si="44"/>
        <v>500000</v>
      </c>
      <c r="R245" s="2">
        <f t="shared" si="43"/>
        <v>104088965.58331648</v>
      </c>
      <c r="S245" s="2">
        <f t="shared" si="17"/>
        <v>486261</v>
      </c>
      <c r="T245" s="2">
        <f t="shared" si="18"/>
        <v>13739</v>
      </c>
      <c r="U245" s="2">
        <f t="shared" si="19"/>
        <v>500000</v>
      </c>
      <c r="V245" s="2">
        <f t="shared" si="33"/>
        <v>60318291.853891641</v>
      </c>
      <c r="W245" s="2">
        <f t="shared" si="20"/>
        <v>486261</v>
      </c>
      <c r="X245" s="2">
        <f t="shared" si="6"/>
        <v>13739</v>
      </c>
      <c r="Y245" s="2">
        <f t="shared" si="40"/>
        <v>43770673.729424827</v>
      </c>
      <c r="Z245" s="2" t="str">
        <f t="shared" si="8"/>
        <v>MEEP</v>
      </c>
      <c r="AA245" s="2">
        <f>IF(Z245="HERE",Y245,AA244+Graph!$G$1*1000)</f>
        <v>58396069.729424827</v>
      </c>
      <c r="AB245" s="2">
        <f t="shared" si="21"/>
        <v>420000</v>
      </c>
      <c r="AC245" s="2">
        <f t="shared" si="41"/>
        <v>42326634.853891641</v>
      </c>
      <c r="AD245" s="3">
        <f t="shared" si="10"/>
        <v>52800000</v>
      </c>
      <c r="AE245" s="2">
        <f>IF(AE243&gt;=52800000,52800000,IF(AB224=Graph!G$1*1000,AE244+Graph!G$1*1000,AC245))</f>
        <v>48626634.853891641</v>
      </c>
      <c r="AF245" s="3">
        <f t="shared" si="11"/>
        <v>48626634.853891641</v>
      </c>
      <c r="AG245" s="3">
        <f t="shared" si="27"/>
        <v>46734794.499176927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26"/>
        <v>486261</v>
      </c>
      <c r="H246" s="2">
        <f t="shared" si="42"/>
        <v>101650476.85389164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996227.6448892653</v>
      </c>
      <c r="Q246" s="2">
        <f t="shared" si="44"/>
        <v>500000</v>
      </c>
      <c r="R246" s="2">
        <f t="shared" si="43"/>
        <v>104588965.58331648</v>
      </c>
      <c r="S246" s="2">
        <f t="shared" si="17"/>
        <v>486261</v>
      </c>
      <c r="T246" s="2">
        <f t="shared" si="18"/>
        <v>13739</v>
      </c>
      <c r="U246" s="2">
        <f t="shared" si="19"/>
        <v>500000</v>
      </c>
      <c r="V246" s="2">
        <f t="shared" si="33"/>
        <v>60804552.853891641</v>
      </c>
      <c r="W246" s="2">
        <f t="shared" si="20"/>
        <v>486261</v>
      </c>
      <c r="X246" s="2">
        <f t="shared" si="6"/>
        <v>13739</v>
      </c>
      <c r="Y246" s="2">
        <f t="shared" si="40"/>
        <v>43784412.729424827</v>
      </c>
      <c r="Z246" s="2" t="str">
        <f t="shared" si="8"/>
        <v>MEEP</v>
      </c>
      <c r="AA246" s="2">
        <f>IF(Z246="HERE",Y246,AA245+Graph!$G$1*1000)</f>
        <v>58816069.729424827</v>
      </c>
      <c r="AB246" s="2">
        <f t="shared" si="21"/>
        <v>420000</v>
      </c>
      <c r="AC246" s="2">
        <f t="shared" si="41"/>
        <v>42326634.853891641</v>
      </c>
      <c r="AD246" s="3">
        <f t="shared" si="10"/>
        <v>52800000</v>
      </c>
      <c r="AE246" s="2">
        <f>IF(AE244&gt;=52800000,52800000,IF(AB225=Graph!G$1*1000,AE245+Graph!G$1*1000,AC246))</f>
        <v>49046634.853891641</v>
      </c>
      <c r="AF246" s="3">
        <f t="shared" si="11"/>
        <v>49046634.853891641</v>
      </c>
      <c r="AG246" s="3">
        <f t="shared" si="27"/>
        <v>47112794.499176927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26"/>
        <v>486261</v>
      </c>
      <c r="H247" s="2">
        <f t="shared" si="42"/>
        <v>102136737.85389164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999422.00406423211</v>
      </c>
      <c r="Q247" s="2">
        <f t="shared" si="44"/>
        <v>500000</v>
      </c>
      <c r="R247" s="2">
        <f t="shared" si="43"/>
        <v>105088965.58331648</v>
      </c>
      <c r="S247" s="2">
        <f t="shared" si="17"/>
        <v>486261</v>
      </c>
      <c r="T247" s="2">
        <f t="shared" si="18"/>
        <v>13739</v>
      </c>
      <c r="U247" s="2">
        <f t="shared" si="19"/>
        <v>500000</v>
      </c>
      <c r="V247" s="2">
        <f t="shared" si="33"/>
        <v>61290813.853891641</v>
      </c>
      <c r="W247" s="2">
        <f t="shared" si="20"/>
        <v>486261</v>
      </c>
      <c r="X247" s="2">
        <f t="shared" si="6"/>
        <v>13739</v>
      </c>
      <c r="Y247" s="2">
        <f t="shared" si="40"/>
        <v>43798151.729424827</v>
      </c>
      <c r="Z247" s="2" t="str">
        <f t="shared" si="8"/>
        <v>MEEP</v>
      </c>
      <c r="AA247" s="2">
        <f>IF(Z247="HERE",Y247,AA246+Graph!$G$1*1000)</f>
        <v>59236069.729424827</v>
      </c>
      <c r="AB247" s="2">
        <f t="shared" si="21"/>
        <v>420000</v>
      </c>
      <c r="AC247" s="2">
        <f t="shared" si="41"/>
        <v>42326634.853891641</v>
      </c>
      <c r="AD247" s="3">
        <f t="shared" si="10"/>
        <v>52800000</v>
      </c>
      <c r="AE247" s="2">
        <f>IF(AE245&gt;=52800000,52800000,IF(AB226=Graph!G$1*1000,AE246+Graph!G$1*1000,AC247))</f>
        <v>49466634.853891641</v>
      </c>
      <c r="AF247" s="3">
        <f t="shared" si="11"/>
        <v>49466634.853891641</v>
      </c>
      <c r="AG247" s="3">
        <f t="shared" si="27"/>
        <v>47490794.499176927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26"/>
        <v>486261</v>
      </c>
      <c r="H248" s="2">
        <f t="shared" si="42"/>
        <v>102622998.85389164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1002616.3632391989</v>
      </c>
      <c r="Q248" s="2">
        <f t="shared" si="44"/>
        <v>500000</v>
      </c>
      <c r="R248" s="2">
        <f t="shared" si="43"/>
        <v>105588965.58331648</v>
      </c>
      <c r="S248" s="2">
        <f t="shared" si="17"/>
        <v>486261</v>
      </c>
      <c r="T248" s="2">
        <f t="shared" si="18"/>
        <v>13739</v>
      </c>
      <c r="U248" s="2">
        <f t="shared" si="19"/>
        <v>500000</v>
      </c>
      <c r="V248" s="2">
        <f t="shared" si="33"/>
        <v>61777074.853891641</v>
      </c>
      <c r="W248" s="2">
        <f t="shared" si="20"/>
        <v>486261</v>
      </c>
      <c r="X248" s="2">
        <f t="shared" si="6"/>
        <v>13739</v>
      </c>
      <c r="Y248" s="2">
        <f t="shared" si="40"/>
        <v>43811890.729424827</v>
      </c>
      <c r="Z248" s="2" t="str">
        <f t="shared" si="8"/>
        <v>MEEP</v>
      </c>
      <c r="AA248" s="2">
        <f>IF(Z248="HERE",Y248,AA247+Graph!$G$1*1000)</f>
        <v>59656069.729424827</v>
      </c>
      <c r="AB248" s="2">
        <f t="shared" si="21"/>
        <v>420000</v>
      </c>
      <c r="AC248" s="2">
        <f t="shared" si="41"/>
        <v>42326634.853891641</v>
      </c>
      <c r="AD248" s="3">
        <f t="shared" si="10"/>
        <v>52800000</v>
      </c>
      <c r="AE248" s="2">
        <f>IF(AE246&gt;=52800000,52800000,IF(AB227=Graph!G$1*1000,AE247+Graph!G$1*1000,AC248))</f>
        <v>49886634.853891641</v>
      </c>
      <c r="AF248" s="3">
        <f t="shared" si="11"/>
        <v>49886634.853891641</v>
      </c>
      <c r="AG248" s="3">
        <f t="shared" si="27"/>
        <v>47868794.499176927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26"/>
        <v>486261</v>
      </c>
      <c r="H249" s="2">
        <f t="shared" si="42"/>
        <v>103109259.85389164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1005810.7224141657</v>
      </c>
      <c r="Q249" s="2">
        <f t="shared" si="44"/>
        <v>500000</v>
      </c>
      <c r="R249" s="2">
        <f t="shared" si="43"/>
        <v>106088965.58331648</v>
      </c>
      <c r="S249" s="2">
        <f t="shared" si="17"/>
        <v>486261</v>
      </c>
      <c r="T249" s="2">
        <f t="shared" si="18"/>
        <v>13739</v>
      </c>
      <c r="U249" s="2">
        <f t="shared" si="19"/>
        <v>500000</v>
      </c>
      <c r="V249" s="2">
        <f t="shared" si="33"/>
        <v>62263335.853891641</v>
      </c>
      <c r="W249" s="2">
        <f t="shared" si="20"/>
        <v>486261</v>
      </c>
      <c r="X249" s="2">
        <f t="shared" si="6"/>
        <v>13739</v>
      </c>
      <c r="Y249" s="2">
        <f t="shared" si="40"/>
        <v>43825629.729424827</v>
      </c>
      <c r="Z249" s="2" t="str">
        <f t="shared" si="8"/>
        <v>MEEP</v>
      </c>
      <c r="AA249" s="2">
        <f>IF(Z249="HERE",Y249,AA248+Graph!$G$1*1000)</f>
        <v>60076069.729424827</v>
      </c>
      <c r="AB249" s="2">
        <f t="shared" si="21"/>
        <v>420000</v>
      </c>
      <c r="AC249" s="2">
        <f t="shared" si="41"/>
        <v>42326634.853891641</v>
      </c>
      <c r="AD249" s="3">
        <f t="shared" si="10"/>
        <v>52800000</v>
      </c>
      <c r="AE249" s="2">
        <f>IF(AE247&gt;=52800000,52800000,IF(AB228=Graph!G$1*1000,AE248+Graph!G$1*1000,AC249))</f>
        <v>50306634.853891641</v>
      </c>
      <c r="AF249" s="3">
        <f t="shared" si="11"/>
        <v>50306634.853891641</v>
      </c>
      <c r="AG249" s="3">
        <f t="shared" si="27"/>
        <v>48246794.499176927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26"/>
        <v>486261</v>
      </c>
      <c r="H250" s="2">
        <f t="shared" si="42"/>
        <v>103595520.85389164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1009005.0815891027</v>
      </c>
      <c r="Q250" s="2">
        <f t="shared" si="44"/>
        <v>500000</v>
      </c>
      <c r="R250" s="2">
        <f t="shared" si="43"/>
        <v>106588965.58331648</v>
      </c>
      <c r="S250" s="2">
        <f t="shared" si="17"/>
        <v>486261</v>
      </c>
      <c r="T250" s="2">
        <f t="shared" si="18"/>
        <v>13739</v>
      </c>
      <c r="U250" s="2">
        <f t="shared" si="19"/>
        <v>500000</v>
      </c>
      <c r="V250" s="2">
        <f t="shared" si="33"/>
        <v>62749596.853891641</v>
      </c>
      <c r="W250" s="2">
        <f t="shared" si="20"/>
        <v>486261</v>
      </c>
      <c r="X250" s="2">
        <f t="shared" si="6"/>
        <v>13739</v>
      </c>
      <c r="Y250" s="2">
        <f t="shared" si="40"/>
        <v>43839368.729424827</v>
      </c>
      <c r="Z250" s="2" t="str">
        <f t="shared" si="8"/>
        <v>MEEP</v>
      </c>
      <c r="AA250" s="2">
        <f>IF(Z250="HERE",Y250,AA249+Graph!$G$1*1000)</f>
        <v>60496069.729424827</v>
      </c>
      <c r="AB250" s="2">
        <f t="shared" si="21"/>
        <v>420000</v>
      </c>
      <c r="AC250" s="2">
        <f t="shared" si="41"/>
        <v>42326634.853891641</v>
      </c>
      <c r="AD250" s="3">
        <f t="shared" si="10"/>
        <v>52800000</v>
      </c>
      <c r="AE250" s="2">
        <f>IF(AE248&gt;=52800000,52800000,IF(AB229=Graph!G$1*1000,AE249+Graph!G$1*1000,AC250))</f>
        <v>50726634.853891641</v>
      </c>
      <c r="AF250" s="3">
        <f t="shared" si="11"/>
        <v>50726634.853891641</v>
      </c>
      <c r="AG250" s="3">
        <f t="shared" si="27"/>
        <v>48624794.499176927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26"/>
        <v>486261</v>
      </c>
      <c r="H251" s="2">
        <f t="shared" si="42"/>
        <v>104081781.85389164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1012199.4407640696</v>
      </c>
      <c r="Q251" s="2">
        <f t="shared" si="44"/>
        <v>500000</v>
      </c>
      <c r="R251" s="2">
        <f t="shared" si="43"/>
        <v>107088965.58331648</v>
      </c>
      <c r="S251" s="2">
        <f t="shared" si="17"/>
        <v>486261</v>
      </c>
      <c r="T251" s="2">
        <f t="shared" si="18"/>
        <v>13739</v>
      </c>
      <c r="U251" s="2">
        <f t="shared" si="19"/>
        <v>500000</v>
      </c>
      <c r="V251" s="2">
        <f t="shared" si="33"/>
        <v>63235857.853891641</v>
      </c>
      <c r="W251" s="2">
        <f t="shared" si="20"/>
        <v>486261</v>
      </c>
      <c r="X251" s="2">
        <f t="shared" si="6"/>
        <v>13739</v>
      </c>
      <c r="Y251" s="2">
        <f t="shared" si="40"/>
        <v>43853107.729424827</v>
      </c>
      <c r="Z251" s="2" t="str">
        <f t="shared" si="8"/>
        <v>MEEP</v>
      </c>
      <c r="AA251" s="2">
        <f>IF(Z251="HERE",Y251,AA250+Graph!$G$1*1000)</f>
        <v>60916069.729424827</v>
      </c>
      <c r="AB251" s="2">
        <f t="shared" si="21"/>
        <v>420000</v>
      </c>
      <c r="AC251" s="2">
        <f t="shared" si="41"/>
        <v>42326634.853891641</v>
      </c>
      <c r="AD251" s="3">
        <f t="shared" si="10"/>
        <v>52800000</v>
      </c>
      <c r="AE251" s="2">
        <f>IF(AE249&gt;=52800000,52800000,IF(AB230=Graph!G$1*1000,AE250+Graph!G$1*1000,AC251))</f>
        <v>51146634.853891641</v>
      </c>
      <c r="AF251" s="3">
        <f t="shared" si="11"/>
        <v>51146634.853891641</v>
      </c>
      <c r="AG251" s="3">
        <f t="shared" si="27"/>
        <v>49002794.499176927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26"/>
        <v>486261</v>
      </c>
      <c r="H252" s="2">
        <f t="shared" si="42"/>
        <v>104568042.85389164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1015393.7999390364</v>
      </c>
      <c r="Q252" s="2">
        <f t="shared" si="44"/>
        <v>500000</v>
      </c>
      <c r="R252" s="2">
        <f t="shared" si="43"/>
        <v>107588965.58331648</v>
      </c>
      <c r="S252" s="2">
        <f t="shared" si="17"/>
        <v>486261</v>
      </c>
      <c r="T252" s="2">
        <f t="shared" si="18"/>
        <v>13739</v>
      </c>
      <c r="U252" s="2">
        <f t="shared" si="19"/>
        <v>500000</v>
      </c>
      <c r="V252" s="2">
        <f t="shared" si="33"/>
        <v>63722118.853891641</v>
      </c>
      <c r="W252" s="2">
        <f t="shared" si="20"/>
        <v>486261</v>
      </c>
      <c r="X252" s="2">
        <f t="shared" si="6"/>
        <v>13739</v>
      </c>
      <c r="Y252" s="2">
        <f t="shared" si="40"/>
        <v>43866846.729424827</v>
      </c>
      <c r="Z252" s="2" t="str">
        <f t="shared" si="8"/>
        <v>MEEP</v>
      </c>
      <c r="AA252" s="2">
        <f>IF(Z252="HERE",Y252,AA251+Graph!$G$1*1000)</f>
        <v>61336069.729424827</v>
      </c>
      <c r="AB252" s="2">
        <f t="shared" si="21"/>
        <v>420000</v>
      </c>
      <c r="AC252" s="2">
        <f t="shared" si="41"/>
        <v>42326634.853891641</v>
      </c>
      <c r="AD252" s="3">
        <f t="shared" si="10"/>
        <v>52800000</v>
      </c>
      <c r="AE252" s="2">
        <f>IF(AE250&gt;=52800000,52800000,IF(AB231=Graph!G$1*1000,AE251+Graph!G$1*1000,AC252))</f>
        <v>51566634.853891641</v>
      </c>
      <c r="AF252" s="3">
        <f t="shared" si="11"/>
        <v>51566634.853891641</v>
      </c>
      <c r="AG252" s="3">
        <f t="shared" si="27"/>
        <v>49401794.499176927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26"/>
        <v>486261</v>
      </c>
      <c r="H253" s="2">
        <f t="shared" si="42"/>
        <v>105054303.85389164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1018588.1591140032</v>
      </c>
      <c r="Q253" s="2">
        <f t="shared" si="44"/>
        <v>500000</v>
      </c>
      <c r="R253" s="2">
        <f t="shared" si="43"/>
        <v>108088965.58331648</v>
      </c>
      <c r="S253" s="2">
        <f t="shared" si="17"/>
        <v>486261</v>
      </c>
      <c r="T253" s="2">
        <f t="shared" si="18"/>
        <v>13739</v>
      </c>
      <c r="U253" s="2">
        <f t="shared" si="19"/>
        <v>500000</v>
      </c>
      <c r="V253" s="2">
        <f t="shared" si="33"/>
        <v>64208379.853891641</v>
      </c>
      <c r="W253" s="2">
        <f t="shared" si="20"/>
        <v>486261</v>
      </c>
      <c r="X253" s="2">
        <f t="shared" si="6"/>
        <v>13739</v>
      </c>
      <c r="Y253" s="2">
        <f t="shared" si="40"/>
        <v>43880585.729424827</v>
      </c>
      <c r="Z253" s="2" t="str">
        <f t="shared" si="8"/>
        <v>MEEP</v>
      </c>
      <c r="AA253" s="2">
        <f>IF(Z253="HERE",Y253,AA252+Graph!$G$1*1000)</f>
        <v>61756069.729424827</v>
      </c>
      <c r="AB253" s="2">
        <f t="shared" si="21"/>
        <v>420000</v>
      </c>
      <c r="AC253" s="2">
        <f t="shared" si="41"/>
        <v>42326634.853891641</v>
      </c>
      <c r="AD253" s="3">
        <f t="shared" si="10"/>
        <v>52800000</v>
      </c>
      <c r="AE253" s="2">
        <f>IF(AE251&gt;=52800000,52800000,IF(AB232=Graph!G$1*1000,AE252+Graph!G$1*1000,AC253))</f>
        <v>51986634.853891641</v>
      </c>
      <c r="AF253" s="3">
        <f t="shared" si="11"/>
        <v>51986634.853891641</v>
      </c>
      <c r="AG253" s="3">
        <f t="shared" si="27"/>
        <v>49678331.742694579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26"/>
        <v>486261</v>
      </c>
      <c r="H254" s="2">
        <f t="shared" si="42"/>
        <v>105540564.85389164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1021782.51828897</v>
      </c>
      <c r="Q254" s="2">
        <f t="shared" si="44"/>
        <v>500000</v>
      </c>
      <c r="R254" s="2">
        <f t="shared" si="43"/>
        <v>108588965.58331648</v>
      </c>
      <c r="S254" s="2">
        <f t="shared" si="17"/>
        <v>486261</v>
      </c>
      <c r="T254" s="2">
        <f t="shared" si="18"/>
        <v>13739</v>
      </c>
      <c r="U254" s="2">
        <f t="shared" si="19"/>
        <v>500000</v>
      </c>
      <c r="V254" s="2">
        <f t="shared" si="33"/>
        <v>64694640.853891641</v>
      </c>
      <c r="W254" s="2">
        <f t="shared" si="20"/>
        <v>486261</v>
      </c>
      <c r="X254" s="2">
        <f t="shared" si="6"/>
        <v>13739</v>
      </c>
      <c r="Y254" s="2">
        <f t="shared" si="40"/>
        <v>43894324.729424827</v>
      </c>
      <c r="Z254" s="2" t="str">
        <f t="shared" si="8"/>
        <v>MEEP</v>
      </c>
      <c r="AA254" s="2">
        <f>IF(Z254="HERE",Y254,AA253+Graph!$G$1*1000)</f>
        <v>62176069.729424827</v>
      </c>
      <c r="AB254" s="2">
        <f t="shared" si="21"/>
        <v>420000</v>
      </c>
      <c r="AC254" s="2">
        <f t="shared" si="41"/>
        <v>42326634.853891641</v>
      </c>
      <c r="AD254" s="3">
        <f t="shared" si="10"/>
        <v>52800000</v>
      </c>
      <c r="AE254" s="2">
        <f>IF(AE252&gt;=52800000,52800000,IF(AB233=Graph!G$1*1000,AE253+Graph!G$1*1000,AC254))</f>
        <v>52406634.853891641</v>
      </c>
      <c r="AF254" s="3">
        <f t="shared" si="11"/>
        <v>52406634.853891641</v>
      </c>
      <c r="AG254" s="3">
        <f t="shared" si="27"/>
        <v>49699331.742694579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26"/>
        <v>486261</v>
      </c>
      <c r="H255" s="2">
        <f t="shared" si="42"/>
        <v>106026825.85389164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1024976.8774639368</v>
      </c>
      <c r="Q255" s="2">
        <f t="shared" si="44"/>
        <v>500000</v>
      </c>
      <c r="R255" s="2">
        <f t="shared" si="43"/>
        <v>109088965.58331648</v>
      </c>
      <c r="S255" s="2">
        <f t="shared" si="17"/>
        <v>486261</v>
      </c>
      <c r="T255" s="2">
        <f t="shared" si="18"/>
        <v>13739</v>
      </c>
      <c r="U255" s="2">
        <f t="shared" si="19"/>
        <v>500000</v>
      </c>
      <c r="V255" s="2">
        <f t="shared" si="33"/>
        <v>65180901.853891641</v>
      </c>
      <c r="W255" s="2">
        <f t="shared" si="20"/>
        <v>486261</v>
      </c>
      <c r="X255" s="2">
        <f t="shared" si="6"/>
        <v>13739</v>
      </c>
      <c r="Y255" s="2">
        <f t="shared" si="40"/>
        <v>43908063.729424827</v>
      </c>
      <c r="Z255" s="2" t="str">
        <f t="shared" si="8"/>
        <v>MEEP</v>
      </c>
      <c r="AA255" s="2">
        <f>IF(Z255="HERE",Y255,AA254+Graph!$G$1*1000)</f>
        <v>62596069.729424827</v>
      </c>
      <c r="AB255" s="2">
        <f t="shared" si="21"/>
        <v>420000</v>
      </c>
      <c r="AC255" s="2">
        <f t="shared" si="41"/>
        <v>42326634.853891641</v>
      </c>
      <c r="AD255" s="3">
        <f t="shared" si="10"/>
        <v>52800000</v>
      </c>
      <c r="AE255" s="2">
        <f>IF(AE253&gt;=52800000,52800000,IF(AB234=Graph!G$1*1000,AE254+Graph!G$1*1000,AC255))</f>
        <v>52826634.853891641</v>
      </c>
      <c r="AF255" s="3">
        <f t="shared" si="11"/>
        <v>52800000</v>
      </c>
      <c r="AG255" s="3">
        <f t="shared" si="27"/>
        <v>49720331.742694579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26"/>
        <v>486261</v>
      </c>
      <c r="H256" s="2">
        <f t="shared" si="42"/>
        <v>106513086.85389164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1028171.2366389036</v>
      </c>
      <c r="Q256" s="2">
        <f t="shared" si="44"/>
        <v>500000</v>
      </c>
      <c r="R256" s="2">
        <f t="shared" si="43"/>
        <v>109588965.58331648</v>
      </c>
      <c r="S256" s="2">
        <f t="shared" si="17"/>
        <v>486261</v>
      </c>
      <c r="T256" s="2">
        <f t="shared" si="18"/>
        <v>13739</v>
      </c>
      <c r="U256" s="2">
        <f t="shared" si="19"/>
        <v>500000</v>
      </c>
      <c r="V256" s="2">
        <f t="shared" si="33"/>
        <v>65667162.853891641</v>
      </c>
      <c r="W256" s="2">
        <f t="shared" si="20"/>
        <v>486261</v>
      </c>
      <c r="X256" s="2">
        <f t="shared" si="6"/>
        <v>13739</v>
      </c>
      <c r="Y256" s="2">
        <f t="shared" si="40"/>
        <v>43921802.729424827</v>
      </c>
      <c r="Z256" s="2" t="str">
        <f t="shared" si="8"/>
        <v>MEEP</v>
      </c>
      <c r="AA256" s="2">
        <f>IF(Z256="HERE",Y256,AA255+Graph!$G$1*1000)</f>
        <v>63016069.729424827</v>
      </c>
      <c r="AB256" s="2">
        <f t="shared" si="21"/>
        <v>420000</v>
      </c>
      <c r="AC256" s="2">
        <f t="shared" si="41"/>
        <v>42326634.853891641</v>
      </c>
      <c r="AD256" s="3">
        <f t="shared" si="10"/>
        <v>52800000</v>
      </c>
      <c r="AE256" s="2">
        <f>IF(AE254&gt;=52800000,52800000,IF(AB235=Graph!G$1*1000,AE255+Graph!G$1*1000,AC256))</f>
        <v>53246634.853891641</v>
      </c>
      <c r="AF256" s="3">
        <f t="shared" si="11"/>
        <v>52800000</v>
      </c>
      <c r="AG256" s="3">
        <f t="shared" si="27"/>
        <v>49741331.742694579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26"/>
        <v>486261</v>
      </c>
      <c r="H257" s="2">
        <f t="shared" si="42"/>
        <v>106999347.85389164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1031365.5958138704</v>
      </c>
      <c r="Q257" s="2">
        <f t="shared" si="44"/>
        <v>500000</v>
      </c>
      <c r="R257" s="2">
        <f t="shared" si="43"/>
        <v>110088965.58331648</v>
      </c>
      <c r="S257" s="2">
        <f t="shared" si="17"/>
        <v>486261</v>
      </c>
      <c r="T257" s="2">
        <f t="shared" si="18"/>
        <v>13739</v>
      </c>
      <c r="U257" s="2">
        <f t="shared" si="19"/>
        <v>500000</v>
      </c>
      <c r="V257" s="2">
        <f t="shared" si="33"/>
        <v>66153423.853891641</v>
      </c>
      <c r="W257" s="2">
        <f t="shared" si="20"/>
        <v>486261</v>
      </c>
      <c r="X257" s="2">
        <f t="shared" si="6"/>
        <v>13739</v>
      </c>
      <c r="Y257" s="2">
        <f t="shared" si="40"/>
        <v>43935541.729424827</v>
      </c>
      <c r="Z257" s="2" t="str">
        <f t="shared" si="8"/>
        <v>MEEP</v>
      </c>
      <c r="AA257" s="2">
        <f>IF(Z257="HERE",Y257,AA256+Graph!$G$1*1000)</f>
        <v>63436069.729424827</v>
      </c>
      <c r="AB257" s="2">
        <f t="shared" si="21"/>
        <v>420000</v>
      </c>
      <c r="AC257" s="2">
        <f t="shared" si="41"/>
        <v>42326634.853891641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49762331.742694579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26"/>
        <v>486261</v>
      </c>
      <c r="H258" s="2">
        <f t="shared" si="42"/>
        <v>107485608.85389164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1034559.9549888372</v>
      </c>
      <c r="Q258" s="2">
        <f t="shared" si="44"/>
        <v>500000</v>
      </c>
      <c r="R258" s="2">
        <f t="shared" si="43"/>
        <v>110588965.58331648</v>
      </c>
      <c r="S258" s="2">
        <f t="shared" si="17"/>
        <v>486261</v>
      </c>
      <c r="T258" s="2">
        <f t="shared" si="18"/>
        <v>13739</v>
      </c>
      <c r="U258" s="2">
        <f t="shared" si="19"/>
        <v>500000</v>
      </c>
      <c r="V258" s="2">
        <f t="shared" si="33"/>
        <v>66639684.853891641</v>
      </c>
      <c r="W258" s="2">
        <f t="shared" si="20"/>
        <v>486261</v>
      </c>
      <c r="X258" s="2">
        <f t="shared" si="6"/>
        <v>13739</v>
      </c>
      <c r="Y258" s="2">
        <f t="shared" si="40"/>
        <v>43949280.729424827</v>
      </c>
      <c r="Z258" s="2" t="str">
        <f t="shared" si="8"/>
        <v>MEEP</v>
      </c>
      <c r="AA258" s="2">
        <f>IF(Z258="HERE",Y258,AA257+Graph!$G$1*1000)</f>
        <v>63856069.729424827</v>
      </c>
      <c r="AB258" s="2">
        <f t="shared" si="21"/>
        <v>420000</v>
      </c>
      <c r="AC258" s="2">
        <f t="shared" si="41"/>
        <v>42326634.853891641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49783331.742694579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26"/>
        <v>486261</v>
      </c>
      <c r="H259" s="2">
        <f t="shared" si="42"/>
        <v>107971869.85389164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1037754.3141638041</v>
      </c>
      <c r="Q259" s="2">
        <f t="shared" si="44"/>
        <v>500000</v>
      </c>
      <c r="R259" s="2">
        <f t="shared" si="43"/>
        <v>111088965.58331648</v>
      </c>
      <c r="S259" s="2">
        <f t="shared" si="17"/>
        <v>486261</v>
      </c>
      <c r="T259" s="2">
        <f t="shared" si="18"/>
        <v>13739</v>
      </c>
      <c r="U259" s="2">
        <f t="shared" si="19"/>
        <v>500000</v>
      </c>
      <c r="V259" s="2">
        <f t="shared" si="33"/>
        <v>67125945.853891641</v>
      </c>
      <c r="W259" s="2">
        <f t="shared" si="20"/>
        <v>486261</v>
      </c>
      <c r="X259" s="2">
        <f t="shared" si="6"/>
        <v>13739</v>
      </c>
      <c r="Y259" s="2">
        <f t="shared" si="40"/>
        <v>43963019.729424827</v>
      </c>
      <c r="Z259" s="2" t="str">
        <f t="shared" si="8"/>
        <v>MEEP</v>
      </c>
      <c r="AA259" s="2">
        <f>IF(Z259="HERE",Y259,AA258+Graph!$G$1*1000)</f>
        <v>64276069.729424827</v>
      </c>
      <c r="AB259" s="2">
        <f t="shared" si="21"/>
        <v>420000</v>
      </c>
      <c r="AC259" s="2">
        <f t="shared" si="41"/>
        <v>42326634.853891641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49804331.742694579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26"/>
        <v>486261</v>
      </c>
      <c r="H260" s="2">
        <f t="shared" si="42"/>
        <v>108458130.85389164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1040948.6733387709</v>
      </c>
      <c r="Q260" s="2">
        <f t="shared" si="44"/>
        <v>500000</v>
      </c>
      <c r="R260" s="2">
        <f t="shared" si="43"/>
        <v>111588965.58331648</v>
      </c>
      <c r="S260" s="2">
        <f t="shared" si="17"/>
        <v>486261</v>
      </c>
      <c r="T260" s="2">
        <f t="shared" si="18"/>
        <v>13739</v>
      </c>
      <c r="U260" s="2">
        <f t="shared" si="19"/>
        <v>500000</v>
      </c>
      <c r="V260" s="2">
        <f t="shared" si="33"/>
        <v>67612206.853891641</v>
      </c>
      <c r="W260" s="2">
        <f t="shared" si="20"/>
        <v>486261</v>
      </c>
      <c r="X260" s="2">
        <f t="shared" si="6"/>
        <v>13739</v>
      </c>
      <c r="Y260" s="2">
        <f t="shared" si="40"/>
        <v>43976758.729424827</v>
      </c>
      <c r="Z260" s="2" t="str">
        <f t="shared" si="8"/>
        <v>MEEP</v>
      </c>
      <c r="AA260" s="2">
        <f>IF(Z260="HERE",Y260,AA259+Graph!$G$1*1000)</f>
        <v>64696069.729424827</v>
      </c>
      <c r="AB260" s="2">
        <f t="shared" si="21"/>
        <v>420000</v>
      </c>
      <c r="AC260" s="2">
        <f t="shared" si="41"/>
        <v>42326634.853891641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49825331.742694579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26"/>
        <v>486261</v>
      </c>
      <c r="H261" s="2">
        <f t="shared" si="42"/>
        <v>108944391.85389164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1044143.0325137377</v>
      </c>
      <c r="Q261" s="2">
        <f t="shared" si="44"/>
        <v>500000</v>
      </c>
      <c r="R261" s="2">
        <f t="shared" si="43"/>
        <v>112088965.58331648</v>
      </c>
      <c r="S261" s="2">
        <f t="shared" si="17"/>
        <v>486261</v>
      </c>
      <c r="T261" s="2">
        <f t="shared" si="18"/>
        <v>13739</v>
      </c>
      <c r="U261" s="2">
        <f t="shared" si="19"/>
        <v>500000</v>
      </c>
      <c r="V261" s="2">
        <f t="shared" si="33"/>
        <v>68098467.853891641</v>
      </c>
      <c r="W261" s="2">
        <f t="shared" si="20"/>
        <v>486261</v>
      </c>
      <c r="X261" s="2">
        <f t="shared" si="6"/>
        <v>13739</v>
      </c>
      <c r="Y261" s="2">
        <f t="shared" si="40"/>
        <v>43990497.729424827</v>
      </c>
      <c r="Z261" s="2" t="str">
        <f t="shared" si="8"/>
        <v>MEEP</v>
      </c>
      <c r="AA261" s="2">
        <f>IF(Z261="HERE",Y261,AA260+Graph!$G$1*1000)</f>
        <v>65116069.729424827</v>
      </c>
      <c r="AB261" s="2">
        <f t="shared" si="21"/>
        <v>420000</v>
      </c>
      <c r="AC261" s="2">
        <f t="shared" si="41"/>
        <v>42326634.853891641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49846331.742694579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26"/>
        <v>486261</v>
      </c>
      <c r="H262" s="2">
        <f t="shared" si="42"/>
        <v>109430652.85389164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1047337.3916886747</v>
      </c>
      <c r="Q262" s="2">
        <f t="shared" si="44"/>
        <v>500000</v>
      </c>
      <c r="R262" s="2">
        <f t="shared" si="43"/>
        <v>112588965.58331648</v>
      </c>
      <c r="S262" s="2">
        <f t="shared" si="17"/>
        <v>486261</v>
      </c>
      <c r="T262" s="2">
        <f t="shared" si="18"/>
        <v>13739</v>
      </c>
      <c r="U262" s="2">
        <f t="shared" si="19"/>
        <v>500000</v>
      </c>
      <c r="V262" s="2">
        <f t="shared" si="33"/>
        <v>68584728.853891641</v>
      </c>
      <c r="W262" s="2">
        <f t="shared" si="20"/>
        <v>486261</v>
      </c>
      <c r="X262" s="2">
        <f t="shared" si="6"/>
        <v>13739</v>
      </c>
      <c r="Y262" s="2">
        <f t="shared" si="40"/>
        <v>44004236.729424827</v>
      </c>
      <c r="Z262" s="2" t="str">
        <f t="shared" si="8"/>
        <v>MEEP</v>
      </c>
      <c r="AA262" s="2">
        <f>IF(Z262="HERE",Y262,AA261+Graph!$G$1*1000)</f>
        <v>65536069.729424827</v>
      </c>
      <c r="AB262" s="2">
        <f t="shared" si="21"/>
        <v>420000</v>
      </c>
      <c r="AC262" s="2">
        <f t="shared" si="41"/>
        <v>42326634.853891641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49867331.742694579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26"/>
        <v>486261</v>
      </c>
      <c r="H263" s="2">
        <f t="shared" si="42"/>
        <v>109916913.85389164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1050531.7508636415</v>
      </c>
      <c r="Q263" s="2">
        <f t="shared" si="44"/>
        <v>500000</v>
      </c>
      <c r="R263" s="2">
        <f t="shared" si="43"/>
        <v>113088965.58331648</v>
      </c>
      <c r="S263" s="2">
        <f t="shared" si="17"/>
        <v>486261</v>
      </c>
      <c r="T263" s="2">
        <f t="shared" si="18"/>
        <v>13739</v>
      </c>
      <c r="U263" s="2">
        <f t="shared" si="19"/>
        <v>500000</v>
      </c>
      <c r="V263" s="2">
        <f t="shared" si="33"/>
        <v>69070989.853891641</v>
      </c>
      <c r="W263" s="2">
        <f t="shared" si="20"/>
        <v>486261</v>
      </c>
      <c r="X263" s="2">
        <f t="shared" si="6"/>
        <v>13739</v>
      </c>
      <c r="Y263" s="2">
        <f t="shared" si="40"/>
        <v>44017975.729424827</v>
      </c>
      <c r="Z263" s="2" t="str">
        <f t="shared" si="8"/>
        <v>MEEP</v>
      </c>
      <c r="AA263" s="2">
        <f>IF(Z263="HERE",Y263,AA262+Graph!$G$1*1000)</f>
        <v>65956069.729424827</v>
      </c>
      <c r="AB263" s="2">
        <f t="shared" si="21"/>
        <v>420000</v>
      </c>
      <c r="AC263" s="2">
        <f t="shared" si="41"/>
        <v>42326634.853891641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49888331.742694579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26"/>
        <v>486261</v>
      </c>
      <c r="H264" s="2">
        <f t="shared" si="42"/>
        <v>110403174.85389164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1053726.1100386083</v>
      </c>
      <c r="Q264" s="2">
        <f t="shared" si="44"/>
        <v>500000</v>
      </c>
      <c r="R264" s="2">
        <f t="shared" si="43"/>
        <v>113588965.58331648</v>
      </c>
      <c r="S264" s="2">
        <f t="shared" si="17"/>
        <v>486261</v>
      </c>
      <c r="T264" s="2">
        <f t="shared" si="18"/>
        <v>13739</v>
      </c>
      <c r="U264" s="2">
        <f t="shared" si="19"/>
        <v>500000</v>
      </c>
      <c r="V264" s="2">
        <f t="shared" si="33"/>
        <v>69557250.853891641</v>
      </c>
      <c r="W264" s="2">
        <f t="shared" si="20"/>
        <v>486261</v>
      </c>
      <c r="X264" s="2">
        <f t="shared" si="6"/>
        <v>13739</v>
      </c>
      <c r="Y264" s="2">
        <f t="shared" si="40"/>
        <v>44031714.729424827</v>
      </c>
      <c r="Z264" s="2" t="str">
        <f t="shared" si="8"/>
        <v>MEEP</v>
      </c>
      <c r="AA264" s="2">
        <f>IF(Z264="HERE",Y264,AA263+Graph!$G$1*1000)</f>
        <v>66376069.729424827</v>
      </c>
      <c r="AB264" s="2">
        <f t="shared" si="21"/>
        <v>420000</v>
      </c>
      <c r="AC264" s="2">
        <f t="shared" si="41"/>
        <v>42326634.853891641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49909331.742694579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26"/>
        <v>486261</v>
      </c>
      <c r="H265" s="2">
        <f t="shared" si="42"/>
        <v>110889435.85389164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1056920.4692135751</v>
      </c>
      <c r="Q265" s="2">
        <f t="shared" si="44"/>
        <v>500000</v>
      </c>
      <c r="R265" s="2">
        <f t="shared" si="43"/>
        <v>114088965.58331648</v>
      </c>
      <c r="S265" s="2">
        <f t="shared" si="17"/>
        <v>486261</v>
      </c>
      <c r="T265" s="2">
        <f t="shared" si="18"/>
        <v>13739</v>
      </c>
      <c r="U265" s="2">
        <f t="shared" si="19"/>
        <v>500000</v>
      </c>
      <c r="V265" s="2">
        <f t="shared" si="33"/>
        <v>70043511.853891641</v>
      </c>
      <c r="W265" s="2">
        <f t="shared" si="20"/>
        <v>486261</v>
      </c>
      <c r="X265" s="2">
        <f t="shared" si="6"/>
        <v>13739</v>
      </c>
      <c r="Y265" s="2">
        <f t="shared" si="40"/>
        <v>44045453.729424827</v>
      </c>
      <c r="Z265" s="2" t="str">
        <f t="shared" si="8"/>
        <v>MEEP</v>
      </c>
      <c r="AA265" s="2">
        <f>IF(Z265="HERE",Y265,AA264+Graph!$G$1*1000)</f>
        <v>66796069.729424827</v>
      </c>
      <c r="AB265" s="2">
        <f t="shared" si="21"/>
        <v>420000</v>
      </c>
      <c r="AC265" s="2">
        <f t="shared" si="41"/>
        <v>42326634.853891641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49930331.742694579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26"/>
        <v>486261</v>
      </c>
      <c r="H266" s="2">
        <f t="shared" si="42"/>
        <v>111375696.85389164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1060114.8283885419</v>
      </c>
      <c r="Q266" s="2">
        <f t="shared" si="44"/>
        <v>500000</v>
      </c>
      <c r="R266" s="2">
        <f t="shared" si="43"/>
        <v>114588965.58331648</v>
      </c>
      <c r="S266" s="2">
        <f t="shared" si="17"/>
        <v>486261</v>
      </c>
      <c r="T266" s="2">
        <f t="shared" si="18"/>
        <v>13739</v>
      </c>
      <c r="U266" s="2">
        <f t="shared" si="19"/>
        <v>500000</v>
      </c>
      <c r="V266" s="2">
        <f t="shared" si="33"/>
        <v>70529772.853891641</v>
      </c>
      <c r="W266" s="2">
        <f t="shared" si="20"/>
        <v>486261</v>
      </c>
      <c r="X266" s="2">
        <f t="shared" si="6"/>
        <v>13739</v>
      </c>
      <c r="Y266" s="2">
        <f t="shared" si="40"/>
        <v>44059192.729424827</v>
      </c>
      <c r="Z266" s="2" t="str">
        <f t="shared" si="8"/>
        <v>MEEP</v>
      </c>
      <c r="AA266" s="2">
        <f>IF(Z266="HERE",Y266,AA265+Graph!$G$1*1000)</f>
        <v>67216069.729424834</v>
      </c>
      <c r="AB266" s="2">
        <f t="shared" si="21"/>
        <v>420000.00000000745</v>
      </c>
      <c r="AC266" s="2">
        <f t="shared" si="41"/>
        <v>42326634.853891641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49951331.742694579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26"/>
        <v>486261</v>
      </c>
      <c r="H267" s="2">
        <f t="shared" si="42"/>
        <v>111861957.85389164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1063309.1875635087</v>
      </c>
      <c r="Q267" s="2">
        <f t="shared" si="44"/>
        <v>500000</v>
      </c>
      <c r="R267" s="2">
        <f t="shared" si="43"/>
        <v>115088965.58331648</v>
      </c>
      <c r="S267" s="2">
        <f t="shared" si="17"/>
        <v>486261</v>
      </c>
      <c r="T267" s="2">
        <f t="shared" si="18"/>
        <v>13739</v>
      </c>
      <c r="U267" s="2">
        <f t="shared" si="19"/>
        <v>500000</v>
      </c>
      <c r="V267" s="2">
        <f t="shared" si="33"/>
        <v>71016033.853891641</v>
      </c>
      <c r="W267" s="2">
        <f t="shared" si="20"/>
        <v>486261</v>
      </c>
      <c r="X267" s="2">
        <f t="shared" si="6"/>
        <v>13739</v>
      </c>
      <c r="Y267" s="2">
        <f t="shared" si="40"/>
        <v>44072931.729424827</v>
      </c>
      <c r="Z267" s="2" t="str">
        <f t="shared" si="8"/>
        <v>MEEP</v>
      </c>
      <c r="AA267" s="2">
        <f>IF(Z267="HERE",Y267,AA266+Graph!$G$1*1000)</f>
        <v>67636069.729424834</v>
      </c>
      <c r="AB267" s="2">
        <f t="shared" si="21"/>
        <v>420000</v>
      </c>
      <c r="AC267" s="2">
        <f t="shared" si="41"/>
        <v>42326634.853891641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49972331.742694579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26"/>
        <v>486261</v>
      </c>
      <c r="H268" s="2">
        <f t="shared" si="42"/>
        <v>112348218.85389164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1066503.5467384756</v>
      </c>
      <c r="Q268" s="2">
        <f t="shared" si="44"/>
        <v>500000</v>
      </c>
      <c r="R268" s="2">
        <f t="shared" si="43"/>
        <v>115588965.58331648</v>
      </c>
      <c r="S268" s="2">
        <f t="shared" si="17"/>
        <v>486261</v>
      </c>
      <c r="T268" s="2">
        <f t="shared" si="18"/>
        <v>13739</v>
      </c>
      <c r="U268" s="2">
        <f t="shared" si="19"/>
        <v>500000</v>
      </c>
      <c r="V268" s="2">
        <f t="shared" si="33"/>
        <v>71502294.853891641</v>
      </c>
      <c r="W268" s="2">
        <f t="shared" si="20"/>
        <v>486261</v>
      </c>
      <c r="X268" s="2">
        <f t="shared" si="6"/>
        <v>13739</v>
      </c>
      <c r="Y268" s="2">
        <f t="shared" si="40"/>
        <v>44086670.729424827</v>
      </c>
      <c r="Z268" s="2" t="str">
        <f t="shared" si="8"/>
        <v>MEEP</v>
      </c>
      <c r="AA268" s="2">
        <f>IF(Z268="HERE",Y268,AA267+Graph!$G$1*1000)</f>
        <v>68056069.729424834</v>
      </c>
      <c r="AB268" s="2">
        <f t="shared" si="21"/>
        <v>420000</v>
      </c>
      <c r="AC268" s="2">
        <f t="shared" si="41"/>
        <v>42326634.853891641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49993331.742694579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26"/>
        <v>486261</v>
      </c>
      <c r="H269" s="2">
        <f t="shared" si="42"/>
        <v>112834479.85389164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1069697.9059134424</v>
      </c>
      <c r="Q269" s="2">
        <f t="shared" si="44"/>
        <v>500000</v>
      </c>
      <c r="R269" s="2">
        <f t="shared" si="43"/>
        <v>116088965.58331648</v>
      </c>
      <c r="S269" s="2">
        <f t="shared" si="17"/>
        <v>486261</v>
      </c>
      <c r="T269" s="2">
        <f t="shared" si="18"/>
        <v>13739</v>
      </c>
      <c r="U269" s="2">
        <f t="shared" si="19"/>
        <v>500000</v>
      </c>
      <c r="V269" s="2">
        <f t="shared" si="33"/>
        <v>71988555.853891641</v>
      </c>
      <c r="W269" s="2">
        <f t="shared" si="20"/>
        <v>486261</v>
      </c>
      <c r="X269" s="2">
        <f t="shared" si="6"/>
        <v>13739</v>
      </c>
      <c r="Y269" s="2">
        <f t="shared" si="40"/>
        <v>44100409.729424827</v>
      </c>
      <c r="Z269" s="2" t="str">
        <f t="shared" si="8"/>
        <v>MEEP</v>
      </c>
      <c r="AA269" s="2">
        <f>IF(Z269="HERE",Y269,AA268+Graph!$G$1*1000)</f>
        <v>68476069.729424834</v>
      </c>
      <c r="AB269" s="2">
        <f t="shared" si="21"/>
        <v>420000</v>
      </c>
      <c r="AC269" s="2">
        <f t="shared" si="41"/>
        <v>42326634.853891641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50014331.742694579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26"/>
        <v>486261</v>
      </c>
      <c r="H270" s="2">
        <f t="shared" si="42"/>
        <v>113320740.85389164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1072892.2650884092</v>
      </c>
      <c r="Q270" s="2">
        <f t="shared" si="44"/>
        <v>500000</v>
      </c>
      <c r="R270" s="2">
        <f t="shared" si="43"/>
        <v>116588965.58331648</v>
      </c>
      <c r="S270" s="2">
        <f t="shared" si="17"/>
        <v>486261</v>
      </c>
      <c r="T270" s="2">
        <f t="shared" si="18"/>
        <v>13739</v>
      </c>
      <c r="U270" s="2">
        <f t="shared" si="19"/>
        <v>500000</v>
      </c>
      <c r="V270" s="2">
        <f t="shared" si="33"/>
        <v>72474816.853891641</v>
      </c>
      <c r="W270" s="2">
        <f t="shared" si="20"/>
        <v>486261</v>
      </c>
      <c r="X270" s="2">
        <f t="shared" si="6"/>
        <v>13739</v>
      </c>
      <c r="Y270" s="2">
        <f t="shared" si="40"/>
        <v>44114148.729424827</v>
      </c>
      <c r="Z270" s="2" t="str">
        <f t="shared" si="8"/>
        <v>MEEP</v>
      </c>
      <c r="AA270" s="2">
        <f>IF(Z270="HERE",Y270,AA269+Graph!$G$1*1000)</f>
        <v>68896069.729424834</v>
      </c>
      <c r="AB270" s="2">
        <f t="shared" si="21"/>
        <v>420000</v>
      </c>
      <c r="AC270" s="2">
        <f t="shared" si="41"/>
        <v>42326634.853891641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50035331.742694579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26"/>
        <v>486261</v>
      </c>
      <c r="H271" s="2">
        <f t="shared" si="42"/>
        <v>113807001.85389164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1076086.624263376</v>
      </c>
      <c r="Q271" s="2">
        <f t="shared" si="44"/>
        <v>500000</v>
      </c>
      <c r="R271" s="2">
        <f t="shared" si="43"/>
        <v>117088965.58331648</v>
      </c>
      <c r="S271" s="2">
        <f t="shared" si="17"/>
        <v>486261</v>
      </c>
      <c r="T271" s="2">
        <f t="shared" si="18"/>
        <v>13739</v>
      </c>
      <c r="U271" s="2">
        <f t="shared" si="19"/>
        <v>500000</v>
      </c>
      <c r="V271" s="2">
        <f t="shared" si="33"/>
        <v>72961077.853891641</v>
      </c>
      <c r="W271" s="2">
        <f t="shared" si="20"/>
        <v>486261</v>
      </c>
      <c r="X271" s="2">
        <f t="shared" si="6"/>
        <v>13739</v>
      </c>
      <c r="Y271" s="2">
        <f t="shared" si="40"/>
        <v>44127887.729424827</v>
      </c>
      <c r="Z271" s="2" t="str">
        <f t="shared" si="8"/>
        <v>MEEP</v>
      </c>
      <c r="AA271" s="2">
        <f>IF(Z271="HERE",Y271,AA270+Graph!$G$1*1000)</f>
        <v>69316069.729424834</v>
      </c>
      <c r="AB271" s="2">
        <f t="shared" si="21"/>
        <v>420000</v>
      </c>
      <c r="AC271" s="2">
        <f t="shared" si="41"/>
        <v>42326634.853891641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50056331.742694579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26"/>
        <v>486261</v>
      </c>
      <c r="H272" s="2">
        <f t="shared" si="42"/>
        <v>114293262.85389164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1079280.9834383428</v>
      </c>
      <c r="Q272" s="2">
        <f t="shared" si="44"/>
        <v>500000</v>
      </c>
      <c r="R272" s="2">
        <f t="shared" si="43"/>
        <v>117588965.58331648</v>
      </c>
      <c r="S272" s="2">
        <f t="shared" si="17"/>
        <v>486261</v>
      </c>
      <c r="T272" s="2">
        <f t="shared" si="18"/>
        <v>13739</v>
      </c>
      <c r="U272" s="2">
        <f t="shared" si="19"/>
        <v>500000</v>
      </c>
      <c r="V272" s="2">
        <f t="shared" si="33"/>
        <v>73447338.853891641</v>
      </c>
      <c r="W272" s="2">
        <f t="shared" si="20"/>
        <v>486261</v>
      </c>
      <c r="X272" s="2">
        <f t="shared" si="6"/>
        <v>13739</v>
      </c>
      <c r="Y272" s="2">
        <f t="shared" si="40"/>
        <v>44141626.729424827</v>
      </c>
      <c r="Z272" s="2" t="str">
        <f t="shared" si="8"/>
        <v>MEEP</v>
      </c>
      <c r="AA272" s="2">
        <f>IF(Z272="HERE",Y272,AA271+Graph!$G$1*1000)</f>
        <v>69736069.729424834</v>
      </c>
      <c r="AB272" s="2">
        <f t="shared" si="21"/>
        <v>420000</v>
      </c>
      <c r="AC272" s="2">
        <f t="shared" si="41"/>
        <v>42326634.853891641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50077331.742694579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26"/>
        <v>486261</v>
      </c>
      <c r="H273" s="2">
        <f t="shared" si="42"/>
        <v>114779523.85389164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1082475.3426133096</v>
      </c>
      <c r="Q273" s="2">
        <f t="shared" si="44"/>
        <v>500000</v>
      </c>
      <c r="R273" s="2">
        <f t="shared" si="43"/>
        <v>118088965.58331648</v>
      </c>
      <c r="S273" s="2">
        <f t="shared" si="17"/>
        <v>486261</v>
      </c>
      <c r="T273" s="2">
        <f t="shared" si="18"/>
        <v>13739</v>
      </c>
      <c r="U273" s="2">
        <f t="shared" si="19"/>
        <v>500000</v>
      </c>
      <c r="V273" s="2">
        <f t="shared" si="33"/>
        <v>73933599.853891641</v>
      </c>
      <c r="W273" s="2">
        <f t="shared" si="20"/>
        <v>486261</v>
      </c>
      <c r="X273" s="2">
        <f t="shared" si="6"/>
        <v>13739</v>
      </c>
      <c r="Y273" s="2">
        <f t="shared" si="40"/>
        <v>44155365.729424827</v>
      </c>
      <c r="Z273" s="2" t="str">
        <f t="shared" si="8"/>
        <v>MEEP</v>
      </c>
      <c r="AA273" s="2">
        <f>IF(Z273="HERE",Y273,AA272+Graph!$G$1*1000)</f>
        <v>70156069.729424834</v>
      </c>
      <c r="AB273" s="2">
        <f t="shared" si="21"/>
        <v>420000</v>
      </c>
      <c r="AC273" s="2">
        <f t="shared" si="41"/>
        <v>42326634.853891641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50098331.742694579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26"/>
        <v>486261</v>
      </c>
      <c r="H274" s="2">
        <f t="shared" si="42"/>
        <v>115265784.85389164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1085669.7017882764</v>
      </c>
      <c r="Q274" s="2">
        <f t="shared" si="44"/>
        <v>500000</v>
      </c>
      <c r="R274" s="2">
        <f t="shared" si="43"/>
        <v>118588965.58331648</v>
      </c>
      <c r="S274" s="2">
        <f t="shared" si="17"/>
        <v>486261</v>
      </c>
      <c r="T274" s="2">
        <f t="shared" si="18"/>
        <v>13739</v>
      </c>
      <c r="U274" s="2">
        <f t="shared" si="19"/>
        <v>500000</v>
      </c>
      <c r="V274" s="2">
        <f t="shared" si="33"/>
        <v>74419860.853891641</v>
      </c>
      <c r="W274" s="2">
        <f t="shared" si="20"/>
        <v>486261</v>
      </c>
      <c r="X274" s="2">
        <f t="shared" si="6"/>
        <v>13739</v>
      </c>
      <c r="Y274" s="2">
        <f t="shared" si="40"/>
        <v>44169104.729424827</v>
      </c>
      <c r="Z274" s="2" t="str">
        <f t="shared" si="8"/>
        <v>MEEP</v>
      </c>
      <c r="AA274" s="2">
        <f>IF(Z274="HERE",Y274,AA273+Graph!$G$1*1000)</f>
        <v>70576069.729424834</v>
      </c>
      <c r="AB274" s="2">
        <f t="shared" si="21"/>
        <v>420000</v>
      </c>
      <c r="AC274" s="2">
        <f t="shared" si="41"/>
        <v>42326634.853891641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50119331.742694579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26"/>
        <v>486261</v>
      </c>
      <c r="H275" s="2">
        <f t="shared" si="42"/>
        <v>115752045.85389164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1088864.0609632134</v>
      </c>
      <c r="Q275" s="2">
        <f t="shared" si="44"/>
        <v>500000</v>
      </c>
      <c r="R275" s="2">
        <f t="shared" si="43"/>
        <v>119088965.58331648</v>
      </c>
      <c r="S275" s="2">
        <f t="shared" si="17"/>
        <v>486261</v>
      </c>
      <c r="T275" s="2">
        <f t="shared" si="18"/>
        <v>13739</v>
      </c>
      <c r="U275" s="2">
        <f t="shared" si="19"/>
        <v>500000</v>
      </c>
      <c r="V275" s="2">
        <f t="shared" si="33"/>
        <v>74906121.853891641</v>
      </c>
      <c r="W275" s="2">
        <f t="shared" si="20"/>
        <v>486261</v>
      </c>
      <c r="X275" s="2">
        <f t="shared" si="6"/>
        <v>13739</v>
      </c>
      <c r="Y275" s="2">
        <f t="shared" si="40"/>
        <v>44182843.729424827</v>
      </c>
      <c r="Z275" s="2" t="str">
        <f t="shared" si="8"/>
        <v>MEEP</v>
      </c>
      <c r="AA275" s="2">
        <f>IF(Z275="HERE",Y275,AA274+Graph!$G$1*1000)</f>
        <v>70996069.729424834</v>
      </c>
      <c r="AB275" s="2">
        <f t="shared" si="21"/>
        <v>420000</v>
      </c>
      <c r="AC275" s="2">
        <f t="shared" si="41"/>
        <v>42326634.853891641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50140331.742694579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26"/>
        <v>486261</v>
      </c>
      <c r="H276" s="2">
        <f t="shared" si="42"/>
        <v>116238306.85389164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1092058.4201381803</v>
      </c>
      <c r="Q276" s="2">
        <f t="shared" si="44"/>
        <v>500000</v>
      </c>
      <c r="R276" s="2">
        <f t="shared" si="43"/>
        <v>119588965.58331648</v>
      </c>
      <c r="S276" s="2">
        <f t="shared" si="17"/>
        <v>486261</v>
      </c>
      <c r="T276" s="2">
        <f t="shared" si="18"/>
        <v>13739</v>
      </c>
      <c r="U276" s="2">
        <f t="shared" si="19"/>
        <v>500000</v>
      </c>
      <c r="V276" s="2">
        <f t="shared" si="33"/>
        <v>75392382.853891641</v>
      </c>
      <c r="W276" s="2">
        <f t="shared" si="20"/>
        <v>486261</v>
      </c>
      <c r="X276" s="2">
        <f t="shared" si="6"/>
        <v>13739</v>
      </c>
      <c r="Y276" s="2">
        <f t="shared" si="40"/>
        <v>44196582.729424827</v>
      </c>
      <c r="Z276" s="2" t="str">
        <f t="shared" si="8"/>
        <v>MEEP</v>
      </c>
      <c r="AA276" s="2">
        <f>IF(Z276="HERE",Y276,AA275+Graph!$G$1*1000)</f>
        <v>71416069.729424834</v>
      </c>
      <c r="AB276" s="2">
        <f t="shared" si="21"/>
        <v>420000</v>
      </c>
      <c r="AC276" s="2">
        <f t="shared" si="41"/>
        <v>42326634.853891641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26"/>
        <v>486261</v>
      </c>
      <c r="H277" s="2">
        <f t="shared" si="42"/>
        <v>116724567.85389164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1095252.7793131471</v>
      </c>
      <c r="Q277" s="2">
        <f t="shared" si="44"/>
        <v>500000</v>
      </c>
      <c r="R277" s="2">
        <f t="shared" si="43"/>
        <v>120088965.58331648</v>
      </c>
      <c r="S277" s="2">
        <f t="shared" si="17"/>
        <v>486261</v>
      </c>
      <c r="T277" s="2">
        <f t="shared" si="18"/>
        <v>13739</v>
      </c>
      <c r="U277" s="2">
        <f t="shared" si="19"/>
        <v>500000</v>
      </c>
      <c r="V277" s="2">
        <f t="shared" si="33"/>
        <v>75878643.853891641</v>
      </c>
      <c r="W277" s="2">
        <f t="shared" si="20"/>
        <v>486261</v>
      </c>
      <c r="X277" s="2">
        <f t="shared" si="6"/>
        <v>13739</v>
      </c>
      <c r="Y277" s="2">
        <f t="shared" si="40"/>
        <v>44210321.729424827</v>
      </c>
      <c r="Z277" s="2" t="str">
        <f t="shared" si="8"/>
        <v>MEEP</v>
      </c>
      <c r="AA277" s="2">
        <f>IF(Z277="HERE",Y277,AA276+Graph!$G$1*1000)</f>
        <v>71836069.729424834</v>
      </c>
      <c r="AB277" s="2">
        <f t="shared" si="21"/>
        <v>420000</v>
      </c>
      <c r="AC277" s="2">
        <f t="shared" si="41"/>
        <v>42326634.853891641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26"/>
        <v>486261</v>
      </c>
      <c r="H278" s="2">
        <f t="shared" si="42"/>
        <v>117210828.85389164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1098447.1384881139</v>
      </c>
      <c r="Q278" s="2">
        <f t="shared" si="44"/>
        <v>500000</v>
      </c>
      <c r="R278" s="2">
        <f t="shared" si="43"/>
        <v>120588965.58331648</v>
      </c>
      <c r="S278" s="2">
        <f t="shared" si="17"/>
        <v>486261</v>
      </c>
      <c r="T278" s="2">
        <f t="shared" si="18"/>
        <v>13739</v>
      </c>
      <c r="U278" s="2">
        <f t="shared" si="19"/>
        <v>500000</v>
      </c>
      <c r="V278" s="2">
        <f t="shared" si="33"/>
        <v>76364904.853891641</v>
      </c>
      <c r="W278" s="2">
        <f t="shared" si="20"/>
        <v>486261</v>
      </c>
      <c r="X278" s="2">
        <f t="shared" si="6"/>
        <v>13739</v>
      </c>
      <c r="Y278" s="2">
        <f t="shared" si="40"/>
        <v>44224060.729424827</v>
      </c>
      <c r="Z278" s="2" t="str">
        <f t="shared" si="8"/>
        <v>MEEP</v>
      </c>
      <c r="AA278" s="2">
        <f>IF(Z278="HERE",Y278,AA277+Graph!$G$1*1000)</f>
        <v>72256069.729424834</v>
      </c>
      <c r="AB278" s="2">
        <f t="shared" si="21"/>
        <v>420000</v>
      </c>
      <c r="AC278" s="2">
        <f t="shared" si="41"/>
        <v>42326634.853891641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26"/>
        <v>486261</v>
      </c>
      <c r="H279" s="2">
        <f t="shared" si="42"/>
        <v>117697089.85389164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1101641.4976630807</v>
      </c>
      <c r="Q279" s="2">
        <f t="shared" si="44"/>
        <v>500000</v>
      </c>
      <c r="R279" s="2">
        <f t="shared" si="43"/>
        <v>121088965.58331648</v>
      </c>
      <c r="S279" s="2">
        <f t="shared" si="17"/>
        <v>486261</v>
      </c>
      <c r="T279" s="2">
        <f t="shared" si="18"/>
        <v>13739</v>
      </c>
      <c r="U279" s="2">
        <f t="shared" si="19"/>
        <v>500000</v>
      </c>
      <c r="V279" s="2">
        <f t="shared" si="33"/>
        <v>76851165.853891641</v>
      </c>
      <c r="W279" s="2">
        <f t="shared" si="20"/>
        <v>486261</v>
      </c>
      <c r="X279" s="2">
        <f t="shared" si="6"/>
        <v>13739</v>
      </c>
      <c r="Y279" s="2">
        <f t="shared" si="40"/>
        <v>44237799.729424827</v>
      </c>
      <c r="Z279" s="2" t="str">
        <f t="shared" si="8"/>
        <v>MEEP</v>
      </c>
      <c r="AA279" s="2">
        <f>IF(Z279="HERE",Y279,AA278+Graph!$G$1*1000)</f>
        <v>72676069.729424834</v>
      </c>
      <c r="AB279" s="2">
        <f t="shared" si="21"/>
        <v>420000</v>
      </c>
      <c r="AC279" s="2">
        <f t="shared" si="41"/>
        <v>42326634.853891641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26"/>
        <v>486261</v>
      </c>
      <c r="H280" s="2">
        <f t="shared" si="42"/>
        <v>118183350.85389164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1104835.8568380475</v>
      </c>
      <c r="Q280" s="2">
        <f t="shared" si="44"/>
        <v>500000</v>
      </c>
      <c r="R280" s="2">
        <f t="shared" si="43"/>
        <v>121588965.58331648</v>
      </c>
      <c r="S280" s="2">
        <f t="shared" si="17"/>
        <v>486261</v>
      </c>
      <c r="T280" s="2">
        <f t="shared" si="18"/>
        <v>13739</v>
      </c>
      <c r="U280" s="2">
        <f t="shared" si="19"/>
        <v>500000</v>
      </c>
      <c r="V280" s="2">
        <f t="shared" si="33"/>
        <v>77337426.853891641</v>
      </c>
      <c r="W280" s="2">
        <f t="shared" si="20"/>
        <v>486261</v>
      </c>
      <c r="X280" s="2">
        <f t="shared" si="6"/>
        <v>13739</v>
      </c>
      <c r="Y280" s="2">
        <f t="shared" si="40"/>
        <v>44251538.729424827</v>
      </c>
      <c r="Z280" s="2" t="str">
        <f t="shared" si="8"/>
        <v>MEEP</v>
      </c>
      <c r="AA280" s="2">
        <f>IF(Z280="HERE",Y280,AA279+Graph!$G$1*1000)</f>
        <v>73096069.729424834</v>
      </c>
      <c r="AB280" s="2">
        <f t="shared" si="21"/>
        <v>420000</v>
      </c>
      <c r="AC280" s="2">
        <f t="shared" si="41"/>
        <v>42326634.853891641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26"/>
        <v>486261</v>
      </c>
      <c r="H281" s="2">
        <f t="shared" si="42"/>
        <v>118669611.85389164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1108030.2160130143</v>
      </c>
      <c r="Q281" s="2">
        <f t="shared" si="44"/>
        <v>500000</v>
      </c>
      <c r="R281" s="2">
        <f t="shared" si="43"/>
        <v>122088965.58331648</v>
      </c>
      <c r="S281" s="2">
        <f t="shared" si="17"/>
        <v>486261</v>
      </c>
      <c r="T281" s="2">
        <f t="shared" si="18"/>
        <v>13739</v>
      </c>
      <c r="U281" s="2">
        <f t="shared" si="19"/>
        <v>500000</v>
      </c>
      <c r="V281" s="2">
        <f t="shared" si="33"/>
        <v>77823687.853891641</v>
      </c>
      <c r="W281" s="2">
        <f t="shared" si="20"/>
        <v>486261</v>
      </c>
      <c r="X281" s="2">
        <f t="shared" si="6"/>
        <v>13739</v>
      </c>
      <c r="Y281" s="2">
        <f t="shared" si="40"/>
        <v>44265277.729424827</v>
      </c>
      <c r="Z281" s="2" t="str">
        <f t="shared" si="8"/>
        <v>MEEP</v>
      </c>
      <c r="AA281" s="2">
        <f>IF(Z281="HERE",Y281,AA280+Graph!$G$1*1000)</f>
        <v>73516069.729424834</v>
      </c>
      <c r="AB281" s="2">
        <f t="shared" si="21"/>
        <v>420000</v>
      </c>
      <c r="AC281" s="2">
        <f t="shared" si="41"/>
        <v>42326634.853891641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26"/>
        <v>486261</v>
      </c>
      <c r="H282" s="2">
        <f t="shared" si="42"/>
        <v>119155872.85389164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1111224.5751879811</v>
      </c>
      <c r="Q282" s="2">
        <f t="shared" si="44"/>
        <v>500000</v>
      </c>
      <c r="R282" s="2">
        <f t="shared" si="43"/>
        <v>122588965.58331648</v>
      </c>
      <c r="S282" s="2">
        <f t="shared" si="17"/>
        <v>486261</v>
      </c>
      <c r="T282" s="2">
        <f t="shared" si="18"/>
        <v>13739</v>
      </c>
      <c r="U282" s="2">
        <f t="shared" si="19"/>
        <v>500000</v>
      </c>
      <c r="V282" s="2">
        <f t="shared" si="33"/>
        <v>78309948.853891641</v>
      </c>
      <c r="W282" s="2">
        <f t="shared" si="20"/>
        <v>486261</v>
      </c>
      <c r="X282" s="2">
        <f t="shared" si="6"/>
        <v>13739</v>
      </c>
      <c r="Y282" s="2">
        <f t="shared" si="40"/>
        <v>44279016.729424827</v>
      </c>
      <c r="Z282" s="2" t="str">
        <f t="shared" si="8"/>
        <v>MEEP</v>
      </c>
      <c r="AA282" s="2">
        <f>IF(Z282="HERE",Y282,AA281+Graph!$G$1*1000)</f>
        <v>73936069.729424834</v>
      </c>
      <c r="AB282" s="2">
        <f t="shared" si="21"/>
        <v>420000</v>
      </c>
      <c r="AC282" s="2">
        <f t="shared" si="41"/>
        <v>42326634.853891641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26"/>
        <v>486261</v>
      </c>
      <c r="H283" s="2">
        <f t="shared" si="42"/>
        <v>119642133.85389164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1114418.9343629479</v>
      </c>
      <c r="Q283" s="2">
        <f t="shared" si="44"/>
        <v>500000</v>
      </c>
      <c r="R283" s="2">
        <f t="shared" si="43"/>
        <v>123088965.58331648</v>
      </c>
      <c r="S283" s="2">
        <f t="shared" si="17"/>
        <v>486261</v>
      </c>
      <c r="T283" s="2">
        <f t="shared" si="18"/>
        <v>13739</v>
      </c>
      <c r="U283" s="2">
        <f t="shared" si="19"/>
        <v>500000</v>
      </c>
      <c r="V283" s="2">
        <f t="shared" si="33"/>
        <v>78796209.853891641</v>
      </c>
      <c r="W283" s="2">
        <f t="shared" si="20"/>
        <v>486261</v>
      </c>
      <c r="X283" s="2">
        <f t="shared" si="6"/>
        <v>13739</v>
      </c>
      <c r="Y283" s="2">
        <f t="shared" si="40"/>
        <v>44292755.729424827</v>
      </c>
      <c r="Z283" s="2" t="str">
        <f t="shared" si="8"/>
        <v>MEEP</v>
      </c>
      <c r="AA283" s="2">
        <f>IF(Z283="HERE",Y283,AA282+Graph!$G$1*1000)</f>
        <v>74356069.729424834</v>
      </c>
      <c r="AB283" s="2">
        <f t="shared" si="21"/>
        <v>420000</v>
      </c>
      <c r="AC283" s="2">
        <f t="shared" si="41"/>
        <v>42326634.853891641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26"/>
        <v>486261</v>
      </c>
      <c r="H284" s="2">
        <f t="shared" si="42"/>
        <v>120128394.85389164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1117613.2935379148</v>
      </c>
      <c r="Q284" s="2">
        <f t="shared" si="44"/>
        <v>500000</v>
      </c>
      <c r="R284" s="2">
        <f t="shared" si="43"/>
        <v>123588965.58331648</v>
      </c>
      <c r="S284" s="2">
        <f t="shared" si="17"/>
        <v>486261</v>
      </c>
      <c r="T284" s="2">
        <f t="shared" si="18"/>
        <v>13739</v>
      </c>
      <c r="U284" s="2">
        <f t="shared" si="19"/>
        <v>500000</v>
      </c>
      <c r="V284" s="2">
        <f t="shared" si="33"/>
        <v>79282470.853891641</v>
      </c>
      <c r="W284" s="2">
        <f t="shared" si="20"/>
        <v>486261</v>
      </c>
      <c r="X284" s="2">
        <f t="shared" si="6"/>
        <v>13739</v>
      </c>
      <c r="Y284" s="2">
        <f t="shared" si="40"/>
        <v>44306494.729424827</v>
      </c>
      <c r="Z284" s="2" t="str">
        <f t="shared" si="8"/>
        <v>MEEP</v>
      </c>
      <c r="AA284" s="2">
        <f>IF(Z284="HERE",Y284,AA283+Graph!$G$1*1000)</f>
        <v>74776069.729424834</v>
      </c>
      <c r="AB284" s="2">
        <f t="shared" si="21"/>
        <v>420000</v>
      </c>
      <c r="AC284" s="2">
        <f t="shared" si="41"/>
        <v>42326634.853891641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26"/>
        <v>486261</v>
      </c>
      <c r="H285" s="2">
        <f t="shared" si="42"/>
        <v>120614655.85389164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1120807.6527128816</v>
      </c>
      <c r="Q285" s="2">
        <f t="shared" si="44"/>
        <v>500000</v>
      </c>
      <c r="R285" s="2">
        <f t="shared" si="43"/>
        <v>124088965.58331648</v>
      </c>
      <c r="S285" s="2">
        <f t="shared" si="17"/>
        <v>486261</v>
      </c>
      <c r="T285" s="2">
        <f t="shared" si="18"/>
        <v>13739</v>
      </c>
      <c r="U285" s="2">
        <f t="shared" si="19"/>
        <v>500000</v>
      </c>
      <c r="V285" s="2">
        <f t="shared" si="33"/>
        <v>79768731.853891641</v>
      </c>
      <c r="W285" s="2">
        <f t="shared" si="20"/>
        <v>486261</v>
      </c>
      <c r="X285" s="2">
        <f t="shared" si="6"/>
        <v>13739</v>
      </c>
      <c r="Y285" s="2">
        <f t="shared" si="40"/>
        <v>44320233.729424827</v>
      </c>
      <c r="Z285" s="2" t="str">
        <f t="shared" si="8"/>
        <v>MEEP</v>
      </c>
      <c r="AA285" s="2">
        <f>IF(Z285="HERE",Y285,AA284+Graph!$G$1*1000)</f>
        <v>75196069.729424834</v>
      </c>
      <c r="AB285" s="2">
        <f t="shared" si="21"/>
        <v>420000</v>
      </c>
      <c r="AC285" s="2">
        <f t="shared" si="41"/>
        <v>42326634.853891641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26"/>
        <v>486261</v>
      </c>
      <c r="H286" s="2">
        <f t="shared" si="42"/>
        <v>121100916.85389164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1124002.0118878484</v>
      </c>
      <c r="Q286" s="2">
        <f t="shared" si="44"/>
        <v>500000</v>
      </c>
      <c r="R286" s="2">
        <f t="shared" si="43"/>
        <v>124588965.58331648</v>
      </c>
      <c r="S286" s="2">
        <f t="shared" si="17"/>
        <v>486261</v>
      </c>
      <c r="T286" s="2">
        <f t="shared" si="18"/>
        <v>13739</v>
      </c>
      <c r="U286" s="2">
        <f t="shared" si="19"/>
        <v>500000</v>
      </c>
      <c r="V286" s="2">
        <f t="shared" si="33"/>
        <v>80254992.853891641</v>
      </c>
      <c r="W286" s="2">
        <f t="shared" si="20"/>
        <v>486261</v>
      </c>
      <c r="X286" s="2">
        <f t="shared" ref="X286:X385" si="47">SUM(U286-W286)</f>
        <v>13739</v>
      </c>
      <c r="Y286" s="2">
        <f t="shared" si="40"/>
        <v>44333972.729424827</v>
      </c>
      <c r="Z286" s="2" t="str">
        <f t="shared" ref="Z286:Z385" si="48">IF(V286&lt;Y286,"HERE","MEEP")</f>
        <v>MEEP</v>
      </c>
      <c r="AA286" s="2">
        <f>IF(Z286="HERE",Y286,AA285+Graph!$G$1*1000)</f>
        <v>75616069.729424834</v>
      </c>
      <c r="AB286" s="2">
        <f t="shared" si="21"/>
        <v>420000</v>
      </c>
      <c r="AC286" s="2">
        <f t="shared" si="41"/>
        <v>42326634.853891641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214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26"/>
        <v>486261</v>
      </c>
      <c r="H287" s="2">
        <f t="shared" si="42"/>
        <v>121587177.85389164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1127196.3710627854</v>
      </c>
      <c r="Q287" s="2">
        <f t="shared" si="44"/>
        <v>500000</v>
      </c>
      <c r="R287" s="2">
        <f t="shared" si="43"/>
        <v>125088965.58331648</v>
      </c>
      <c r="S287" s="2">
        <f t="shared" ref="S287:S385" si="54">SUM(H287-H286)</f>
        <v>486261</v>
      </c>
      <c r="T287" s="2">
        <f t="shared" ref="T287:T385" si="55">SUM(L287-L286)</f>
        <v>13739</v>
      </c>
      <c r="U287" s="2">
        <f t="shared" ref="U287:U385" si="56">SUM(R287-R286)</f>
        <v>500000</v>
      </c>
      <c r="V287" s="2">
        <f t="shared" si="33"/>
        <v>80741253.853891641</v>
      </c>
      <c r="W287" s="2">
        <f t="shared" ref="W287:W385" si="57">SUM(V287-V286)</f>
        <v>486261</v>
      </c>
      <c r="X287" s="2">
        <f t="shared" si="47"/>
        <v>13739</v>
      </c>
      <c r="Y287" s="2">
        <f t="shared" ref="Y287:Y350" si="58">IF(COUNT($C288)=0,IF(COUNT($C287)=1,C287,SUM(Y286+X287)),C287)</f>
        <v>44347711.729424827</v>
      </c>
      <c r="Z287" s="2" t="str">
        <f t="shared" si="48"/>
        <v>MEEP</v>
      </c>
      <c r="AA287" s="2">
        <f>IF(Z287="HERE",Y287,AA286+Graph!$G$1*1000)</f>
        <v>76036069.729424834</v>
      </c>
      <c r="AB287" s="2">
        <f t="shared" ref="AB287:AB385" si="59">SUM(AA287-AA286)</f>
        <v>420000</v>
      </c>
      <c r="AC287" s="2">
        <f t="shared" ref="AC287:AC350" si="60">IF(Z288="HERE",V287,AC286)</f>
        <v>42326634.853891641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215</v>
      </c>
      <c r="C288" s="7"/>
      <c r="D288" s="2" t="e">
        <f t="shared" si="51"/>
        <v>#N/A</v>
      </c>
      <c r="E288" s="2" t="e">
        <f t="shared" si="22"/>
        <v>#N/A</v>
      </c>
      <c r="F288" s="2">
        <v>1088483.6317821592</v>
      </c>
      <c r="G288" s="2">
        <f t="shared" si="26"/>
        <v>486261</v>
      </c>
      <c r="H288" s="2">
        <f t="shared" ref="H288:H351" si="61">IF(COUNT($C289)=0,IF(COUNT($C288)=1,C288,SUM(H287+G288)),C288)</f>
        <v>122073438.85389164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1130390.7302377522</v>
      </c>
      <c r="Q288" s="2">
        <f t="shared" si="44"/>
        <v>500000</v>
      </c>
      <c r="R288" s="2">
        <f t="shared" ref="R288:R351" si="62">IF(COUNT($C289)=0,IF(COUNT($C288)=1,M288,SUM(R287+Q288)),M288)</f>
        <v>125588965.58331648</v>
      </c>
      <c r="S288" s="2">
        <f t="shared" si="54"/>
        <v>486261</v>
      </c>
      <c r="T288" s="2">
        <f t="shared" si="55"/>
        <v>13739</v>
      </c>
      <c r="U288" s="2">
        <f t="shared" si="56"/>
        <v>500000</v>
      </c>
      <c r="V288" s="2">
        <f t="shared" si="33"/>
        <v>81227514.853891641</v>
      </c>
      <c r="W288" s="2">
        <f t="shared" si="57"/>
        <v>486261</v>
      </c>
      <c r="X288" s="2">
        <f t="shared" si="47"/>
        <v>13739</v>
      </c>
      <c r="Y288" s="2">
        <f t="shared" si="58"/>
        <v>44361450.729424827</v>
      </c>
      <c r="Z288" s="2" t="str">
        <f t="shared" si="48"/>
        <v>MEEP</v>
      </c>
      <c r="AA288" s="2">
        <f>IF(Z288="HERE",Y288,AA287+Graph!$G$1*1000)</f>
        <v>76456069.729424834</v>
      </c>
      <c r="AB288" s="2">
        <f t="shared" si="59"/>
        <v>420000</v>
      </c>
      <c r="AC288" s="2">
        <f t="shared" si="60"/>
        <v>42326634.853891641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216</v>
      </c>
      <c r="C289" s="7"/>
      <c r="D289" s="2" t="e">
        <f t="shared" si="51"/>
        <v>#N/A</v>
      </c>
      <c r="E289" s="2" t="e">
        <f t="shared" si="22"/>
        <v>#N/A</v>
      </c>
      <c r="F289" s="2">
        <v>1091517.656980291</v>
      </c>
      <c r="G289" s="2">
        <f t="shared" si="26"/>
        <v>486261</v>
      </c>
      <c r="H289" s="2">
        <f t="shared" si="61"/>
        <v>122559699.85389164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1133585.089412719</v>
      </c>
      <c r="Q289" s="2">
        <f t="shared" si="44"/>
        <v>500000</v>
      </c>
      <c r="R289" s="2">
        <f t="shared" si="62"/>
        <v>126088965.58331648</v>
      </c>
      <c r="S289" s="2">
        <f t="shared" si="54"/>
        <v>486261</v>
      </c>
      <c r="T289" s="2">
        <f t="shared" si="55"/>
        <v>13739</v>
      </c>
      <c r="U289" s="2">
        <f t="shared" si="56"/>
        <v>500000</v>
      </c>
      <c r="V289" s="2">
        <f t="shared" si="33"/>
        <v>81713775.853891641</v>
      </c>
      <c r="W289" s="2">
        <f t="shared" si="57"/>
        <v>486261</v>
      </c>
      <c r="X289" s="2">
        <f t="shared" si="47"/>
        <v>13739</v>
      </c>
      <c r="Y289" s="2">
        <f t="shared" si="58"/>
        <v>44375189.729424827</v>
      </c>
      <c r="Z289" s="2" t="str">
        <f t="shared" si="48"/>
        <v>MEEP</v>
      </c>
      <c r="AA289" s="2">
        <f>IF(Z289="HERE",Y289,AA288+Graph!$G$1*1000)</f>
        <v>76876069.729424834</v>
      </c>
      <c r="AB289" s="2">
        <f t="shared" si="59"/>
        <v>420000</v>
      </c>
      <c r="AC289" s="2">
        <f t="shared" si="60"/>
        <v>42326634.853891641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217</v>
      </c>
      <c r="C290" s="7"/>
      <c r="D290" s="2" t="e">
        <f t="shared" si="51"/>
        <v>#N/A</v>
      </c>
      <c r="E290" s="2" t="e">
        <f t="shared" si="22"/>
        <v>#N/A</v>
      </c>
      <c r="F290" s="2">
        <v>1094551.6821784228</v>
      </c>
      <c r="G290" s="2">
        <f t="shared" si="26"/>
        <v>486261</v>
      </c>
      <c r="H290" s="2">
        <f t="shared" si="61"/>
        <v>123045960.85389164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1136779.4485876858</v>
      </c>
      <c r="Q290" s="2">
        <f t="shared" si="44"/>
        <v>500000</v>
      </c>
      <c r="R290" s="2">
        <f t="shared" si="62"/>
        <v>126588965.58331648</v>
      </c>
      <c r="S290" s="2">
        <f t="shared" si="54"/>
        <v>486261</v>
      </c>
      <c r="T290" s="2">
        <f t="shared" si="55"/>
        <v>13739</v>
      </c>
      <c r="U290" s="2">
        <f t="shared" si="56"/>
        <v>500000</v>
      </c>
      <c r="V290" s="2">
        <f t="shared" si="33"/>
        <v>82200036.853891641</v>
      </c>
      <c r="W290" s="2">
        <f t="shared" si="57"/>
        <v>486261</v>
      </c>
      <c r="X290" s="2">
        <f t="shared" si="47"/>
        <v>13739</v>
      </c>
      <c r="Y290" s="2">
        <f t="shared" si="58"/>
        <v>44388928.729424827</v>
      </c>
      <c r="Z290" s="2" t="str">
        <f t="shared" si="48"/>
        <v>MEEP</v>
      </c>
      <c r="AA290" s="2">
        <f>IF(Z290="HERE",Y290,AA289+Graph!$G$1*1000)</f>
        <v>77296069.729424834</v>
      </c>
      <c r="AB290" s="2">
        <f t="shared" si="59"/>
        <v>420000</v>
      </c>
      <c r="AC290" s="2">
        <f t="shared" si="60"/>
        <v>42326634.853891641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218</v>
      </c>
      <c r="C291" s="7"/>
      <c r="D291" s="2" t="e">
        <f t="shared" si="51"/>
        <v>#N/A</v>
      </c>
      <c r="E291" s="2" t="e">
        <f t="shared" si="22"/>
        <v>#N/A</v>
      </c>
      <c r="F291" s="2">
        <v>1097585.7073765546</v>
      </c>
      <c r="G291" s="2">
        <f t="shared" si="26"/>
        <v>486261</v>
      </c>
      <c r="H291" s="2">
        <f t="shared" si="61"/>
        <v>123532221.85389164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1139973.8077626526</v>
      </c>
      <c r="Q291" s="2">
        <f t="shared" si="44"/>
        <v>500000</v>
      </c>
      <c r="R291" s="2">
        <f t="shared" si="62"/>
        <v>127088965.58331648</v>
      </c>
      <c r="S291" s="2">
        <f t="shared" si="54"/>
        <v>486261</v>
      </c>
      <c r="T291" s="2">
        <f t="shared" si="55"/>
        <v>13739</v>
      </c>
      <c r="U291" s="2">
        <f t="shared" si="56"/>
        <v>500000</v>
      </c>
      <c r="V291" s="2">
        <f t="shared" si="33"/>
        <v>82686297.853891641</v>
      </c>
      <c r="W291" s="2">
        <f t="shared" si="57"/>
        <v>486261</v>
      </c>
      <c r="X291" s="2">
        <f t="shared" si="47"/>
        <v>13739</v>
      </c>
      <c r="Y291" s="2">
        <f t="shared" si="58"/>
        <v>44402667.729424827</v>
      </c>
      <c r="Z291" s="2" t="str">
        <f t="shared" si="48"/>
        <v>MEEP</v>
      </c>
      <c r="AA291" s="2">
        <f>IF(Z291="HERE",Y291,AA290+Graph!$G$1*1000)</f>
        <v>77716069.729424834</v>
      </c>
      <c r="AB291" s="2">
        <f t="shared" si="59"/>
        <v>420000</v>
      </c>
      <c r="AC291" s="2">
        <f t="shared" si="60"/>
        <v>42326634.853891641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219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1100619.7325746864</v>
      </c>
      <c r="G292" s="2">
        <f t="shared" si="26"/>
        <v>486261</v>
      </c>
      <c r="H292" s="2">
        <f t="shared" si="61"/>
        <v>124018482.85389164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1143168.1669376194</v>
      </c>
      <c r="Q292" s="2">
        <f t="shared" si="44"/>
        <v>500000</v>
      </c>
      <c r="R292" s="2">
        <f t="shared" si="62"/>
        <v>127588965.58331648</v>
      </c>
      <c r="S292" s="2">
        <f t="shared" si="54"/>
        <v>486261</v>
      </c>
      <c r="T292" s="2">
        <f t="shared" si="55"/>
        <v>13739</v>
      </c>
      <c r="U292" s="2">
        <f t="shared" si="56"/>
        <v>500000</v>
      </c>
      <c r="V292" s="2">
        <f t="shared" si="33"/>
        <v>83172558.853891641</v>
      </c>
      <c r="W292" s="2">
        <f t="shared" si="57"/>
        <v>486261</v>
      </c>
      <c r="X292" s="2">
        <f t="shared" si="47"/>
        <v>13739</v>
      </c>
      <c r="Y292" s="2">
        <f t="shared" si="58"/>
        <v>44416406.729424827</v>
      </c>
      <c r="Z292" s="2" t="str">
        <f t="shared" si="48"/>
        <v>MEEP</v>
      </c>
      <c r="AA292" s="2">
        <f>IF(Z292="HERE",Y292,AA291+Graph!$G$1*1000)</f>
        <v>78136069.729424834</v>
      </c>
      <c r="AB292" s="2">
        <f t="shared" si="59"/>
        <v>420000</v>
      </c>
      <c r="AC292" s="2">
        <f t="shared" si="60"/>
        <v>42326634.853891641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220</v>
      </c>
      <c r="C293" s="7"/>
      <c r="D293" s="2" t="e">
        <f t="shared" si="51"/>
        <v>#N/A</v>
      </c>
      <c r="E293" s="2" t="e">
        <f t="shared" si="63"/>
        <v>#N/A</v>
      </c>
      <c r="F293" s="2">
        <v>1103653.7577728182</v>
      </c>
      <c r="G293" s="2">
        <f t="shared" si="26"/>
        <v>486261</v>
      </c>
      <c r="H293" s="2">
        <f t="shared" si="61"/>
        <v>124504743.85389164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1146362.5261125863</v>
      </c>
      <c r="Q293" s="2">
        <f t="shared" si="44"/>
        <v>500000</v>
      </c>
      <c r="R293" s="2">
        <f t="shared" si="62"/>
        <v>128088965.58331648</v>
      </c>
      <c r="S293" s="2">
        <f t="shared" si="54"/>
        <v>486261</v>
      </c>
      <c r="T293" s="2">
        <f t="shared" si="55"/>
        <v>13739</v>
      </c>
      <c r="U293" s="2">
        <f t="shared" si="56"/>
        <v>500000</v>
      </c>
      <c r="V293" s="2">
        <f t="shared" si="33"/>
        <v>83658819.853891641</v>
      </c>
      <c r="W293" s="2">
        <f t="shared" si="57"/>
        <v>486261</v>
      </c>
      <c r="X293" s="2">
        <f t="shared" si="47"/>
        <v>13739</v>
      </c>
      <c r="Y293" s="2">
        <f t="shared" si="58"/>
        <v>44430145.729424827</v>
      </c>
      <c r="Z293" s="2" t="str">
        <f t="shared" si="48"/>
        <v>MEEP</v>
      </c>
      <c r="AA293" s="2">
        <f>IF(Z293="HERE",Y293,AA292+Graph!$G$1*1000)</f>
        <v>78556069.729424834</v>
      </c>
      <c r="AB293" s="2">
        <f t="shared" si="59"/>
        <v>420000</v>
      </c>
      <c r="AC293" s="2">
        <f t="shared" si="60"/>
        <v>42326634.853891641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221</v>
      </c>
      <c r="C294" s="7"/>
      <c r="D294" s="2" t="e">
        <f t="shared" si="51"/>
        <v>#N/A</v>
      </c>
      <c r="E294" s="2" t="e">
        <f t="shared" si="63"/>
        <v>#N/A</v>
      </c>
      <c r="F294" s="2">
        <v>1106687.78297095</v>
      </c>
      <c r="G294" s="2">
        <f t="shared" si="26"/>
        <v>486261</v>
      </c>
      <c r="H294" s="2">
        <f t="shared" si="61"/>
        <v>124991004.85389164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1149556.8852875531</v>
      </c>
      <c r="Q294" s="2">
        <f t="shared" ref="Q294:Q357" si="66">IF(P294&gt;500000,500000,P294)</f>
        <v>500000</v>
      </c>
      <c r="R294" s="2">
        <f t="shared" si="62"/>
        <v>128588965.58331648</v>
      </c>
      <c r="S294" s="2">
        <f t="shared" si="54"/>
        <v>486261</v>
      </c>
      <c r="T294" s="2">
        <f t="shared" si="55"/>
        <v>13739</v>
      </c>
      <c r="U294" s="2">
        <f t="shared" si="56"/>
        <v>500000</v>
      </c>
      <c r="V294" s="2">
        <f t="shared" si="33"/>
        <v>84145080.853891641</v>
      </c>
      <c r="W294" s="2">
        <f t="shared" si="57"/>
        <v>486261</v>
      </c>
      <c r="X294" s="2">
        <f t="shared" si="47"/>
        <v>13739</v>
      </c>
      <c r="Y294" s="2">
        <f t="shared" si="58"/>
        <v>44443884.729424827</v>
      </c>
      <c r="Z294" s="2" t="str">
        <f t="shared" si="48"/>
        <v>MEEP</v>
      </c>
      <c r="AA294" s="2">
        <f>IF(Z294="HERE",Y294,AA293+Graph!$G$1*1000)</f>
        <v>78976069.729424834</v>
      </c>
      <c r="AB294" s="2">
        <f t="shared" si="59"/>
        <v>420000</v>
      </c>
      <c r="AC294" s="2">
        <f t="shared" si="60"/>
        <v>42326634.853891641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222</v>
      </c>
      <c r="C295" s="7"/>
      <c r="D295" s="2" t="e">
        <f t="shared" si="51"/>
        <v>#N/A</v>
      </c>
      <c r="E295" s="2" t="e">
        <f t="shared" si="63"/>
        <v>#N/A</v>
      </c>
      <c r="F295" s="2">
        <v>1109721.8081690818</v>
      </c>
      <c r="G295" s="2">
        <f t="shared" si="26"/>
        <v>486261</v>
      </c>
      <c r="H295" s="2">
        <f t="shared" si="61"/>
        <v>125477265.85389164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1152751.2444625199</v>
      </c>
      <c r="Q295" s="2">
        <f t="shared" si="66"/>
        <v>500000</v>
      </c>
      <c r="R295" s="2">
        <f t="shared" si="62"/>
        <v>129088965.58331648</v>
      </c>
      <c r="S295" s="2">
        <f t="shared" si="54"/>
        <v>486261</v>
      </c>
      <c r="T295" s="2">
        <f t="shared" si="55"/>
        <v>13739</v>
      </c>
      <c r="U295" s="2">
        <f t="shared" si="56"/>
        <v>500000</v>
      </c>
      <c r="V295" s="2">
        <f t="shared" si="33"/>
        <v>84631341.853891641</v>
      </c>
      <c r="W295" s="2">
        <f t="shared" si="57"/>
        <v>486261</v>
      </c>
      <c r="X295" s="2">
        <f t="shared" si="47"/>
        <v>13739</v>
      </c>
      <c r="Y295" s="2">
        <f t="shared" si="58"/>
        <v>44457623.729424827</v>
      </c>
      <c r="Z295" s="2" t="str">
        <f t="shared" si="48"/>
        <v>MEEP</v>
      </c>
      <c r="AA295" s="2">
        <f>IF(Z295="HERE",Y295,AA294+Graph!$G$1*1000)</f>
        <v>79396069.729424834</v>
      </c>
      <c r="AB295" s="2">
        <f t="shared" si="59"/>
        <v>420000</v>
      </c>
      <c r="AC295" s="2">
        <f t="shared" si="60"/>
        <v>42326634.853891641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223</v>
      </c>
      <c r="C296" s="7"/>
      <c r="D296" s="2" t="e">
        <f t="shared" si="51"/>
        <v>#N/A</v>
      </c>
      <c r="E296" s="2" t="e">
        <f t="shared" si="63"/>
        <v>#N/A</v>
      </c>
      <c r="F296" s="2">
        <v>1112755.8333672136</v>
      </c>
      <c r="G296" s="2">
        <f t="shared" ref="G296:G385" si="67">IF(F296&gt;$AK$31*1000,$AK$31*1000,F296)</f>
        <v>486261</v>
      </c>
      <c r="H296" s="2">
        <f t="shared" si="61"/>
        <v>125963526.85389164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1155945.6036374867</v>
      </c>
      <c r="Q296" s="2">
        <f t="shared" si="66"/>
        <v>500000</v>
      </c>
      <c r="R296" s="2">
        <f t="shared" si="62"/>
        <v>129588965.58331648</v>
      </c>
      <c r="S296" s="2">
        <f t="shared" si="54"/>
        <v>486261</v>
      </c>
      <c r="T296" s="2">
        <f t="shared" si="55"/>
        <v>13739</v>
      </c>
      <c r="U296" s="2">
        <f t="shared" si="56"/>
        <v>500000</v>
      </c>
      <c r="V296" s="2">
        <f t="shared" si="33"/>
        <v>85117602.853891641</v>
      </c>
      <c r="W296" s="2">
        <f t="shared" si="57"/>
        <v>486261</v>
      </c>
      <c r="X296" s="2">
        <f t="shared" si="47"/>
        <v>13739</v>
      </c>
      <c r="Y296" s="2">
        <f t="shared" si="58"/>
        <v>44471362.729424827</v>
      </c>
      <c r="Z296" s="2" t="str">
        <f t="shared" si="48"/>
        <v>MEEP</v>
      </c>
      <c r="AA296" s="2">
        <f>IF(Z296="HERE",Y296,AA295+Graph!$G$1*1000)</f>
        <v>79816069.729424834</v>
      </c>
      <c r="AB296" s="2">
        <f t="shared" si="59"/>
        <v>420000</v>
      </c>
      <c r="AC296" s="2">
        <f t="shared" si="60"/>
        <v>42326634.853891641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224</v>
      </c>
      <c r="C297" s="7"/>
      <c r="D297" s="2" t="e">
        <f t="shared" si="51"/>
        <v>#N/A</v>
      </c>
      <c r="E297" s="2" t="e">
        <f t="shared" si="63"/>
        <v>#N/A</v>
      </c>
      <c r="F297" s="2">
        <v>1115789.8585653454</v>
      </c>
      <c r="G297" s="2">
        <f t="shared" si="67"/>
        <v>486261</v>
      </c>
      <c r="H297" s="2">
        <f t="shared" si="61"/>
        <v>126449787.85389164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1159139.9628124535</v>
      </c>
      <c r="Q297" s="2">
        <f t="shared" si="66"/>
        <v>500000</v>
      </c>
      <c r="R297" s="2">
        <f t="shared" si="62"/>
        <v>130088965.58331648</v>
      </c>
      <c r="S297" s="2">
        <f t="shared" si="54"/>
        <v>486261</v>
      </c>
      <c r="T297" s="2">
        <f t="shared" si="55"/>
        <v>13739</v>
      </c>
      <c r="U297" s="2">
        <f t="shared" si="56"/>
        <v>500000</v>
      </c>
      <c r="V297" s="2">
        <f t="shared" si="33"/>
        <v>85603863.853891641</v>
      </c>
      <c r="W297" s="2">
        <f t="shared" si="57"/>
        <v>486261</v>
      </c>
      <c r="X297" s="2">
        <f t="shared" si="47"/>
        <v>13739</v>
      </c>
      <c r="Y297" s="2">
        <f t="shared" si="58"/>
        <v>44485101.729424827</v>
      </c>
      <c r="Z297" s="2" t="str">
        <f t="shared" si="48"/>
        <v>MEEP</v>
      </c>
      <c r="AA297" s="2">
        <f>IF(Z297="HERE",Y297,AA296+Graph!$G$1*1000)</f>
        <v>80236069.729424834</v>
      </c>
      <c r="AB297" s="2">
        <f t="shared" si="59"/>
        <v>420000</v>
      </c>
      <c r="AC297" s="2">
        <f t="shared" si="60"/>
        <v>42326634.853891641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225</v>
      </c>
      <c r="C298" s="7"/>
      <c r="D298" s="2" t="e">
        <f t="shared" si="51"/>
        <v>#N/A</v>
      </c>
      <c r="E298" s="2" t="e">
        <f t="shared" si="63"/>
        <v>#N/A</v>
      </c>
      <c r="F298" s="2">
        <v>1118823.8837634772</v>
      </c>
      <c r="G298" s="2">
        <f t="shared" si="67"/>
        <v>486261</v>
      </c>
      <c r="H298" s="2">
        <f t="shared" si="61"/>
        <v>126936048.85389164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1162334.3219874203</v>
      </c>
      <c r="Q298" s="2">
        <f t="shared" si="66"/>
        <v>500000</v>
      </c>
      <c r="R298" s="2">
        <f t="shared" si="62"/>
        <v>130588965.58331648</v>
      </c>
      <c r="S298" s="2">
        <f t="shared" si="54"/>
        <v>486261</v>
      </c>
      <c r="T298" s="2">
        <f t="shared" si="55"/>
        <v>13739</v>
      </c>
      <c r="U298" s="2">
        <f t="shared" si="56"/>
        <v>500000</v>
      </c>
      <c r="V298" s="2">
        <f t="shared" si="33"/>
        <v>86090124.853891641</v>
      </c>
      <c r="W298" s="2">
        <f t="shared" si="57"/>
        <v>486261</v>
      </c>
      <c r="X298" s="2">
        <f t="shared" si="47"/>
        <v>13739</v>
      </c>
      <c r="Y298" s="2">
        <f t="shared" si="58"/>
        <v>44498840.729424827</v>
      </c>
      <c r="Z298" s="2" t="str">
        <f t="shared" si="48"/>
        <v>MEEP</v>
      </c>
      <c r="AA298" s="2">
        <f>IF(Z298="HERE",Y298,AA297+Graph!$G$1*1000)</f>
        <v>80656069.729424834</v>
      </c>
      <c r="AB298" s="2">
        <f t="shared" si="59"/>
        <v>420000</v>
      </c>
      <c r="AC298" s="2">
        <f t="shared" si="60"/>
        <v>42326634.853891641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226</v>
      </c>
      <c r="C299" s="7"/>
      <c r="D299" s="2" t="e">
        <f t="shared" si="51"/>
        <v>#N/A</v>
      </c>
      <c r="E299" s="2" t="e">
        <f t="shared" si="63"/>
        <v>#N/A</v>
      </c>
      <c r="F299" s="2">
        <v>1121857.908961609</v>
      </c>
      <c r="G299" s="2">
        <f t="shared" si="67"/>
        <v>486261</v>
      </c>
      <c r="H299" s="2">
        <f t="shared" si="61"/>
        <v>127422309.85389164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1165528.6811623871</v>
      </c>
      <c r="Q299" s="2">
        <f t="shared" si="66"/>
        <v>500000</v>
      </c>
      <c r="R299" s="2">
        <f t="shared" si="62"/>
        <v>131088965.58331648</v>
      </c>
      <c r="S299" s="2">
        <f t="shared" si="54"/>
        <v>486261</v>
      </c>
      <c r="T299" s="2">
        <f t="shared" si="55"/>
        <v>13739</v>
      </c>
      <c r="U299" s="2">
        <f t="shared" si="56"/>
        <v>500000</v>
      </c>
      <c r="V299" s="2">
        <f t="shared" si="33"/>
        <v>86576385.853891641</v>
      </c>
      <c r="W299" s="2">
        <f t="shared" si="57"/>
        <v>486261</v>
      </c>
      <c r="X299" s="2">
        <f t="shared" si="47"/>
        <v>13739</v>
      </c>
      <c r="Y299" s="2">
        <f t="shared" si="58"/>
        <v>44512579.729424827</v>
      </c>
      <c r="Z299" s="2" t="str">
        <f t="shared" si="48"/>
        <v>MEEP</v>
      </c>
      <c r="AA299" s="2">
        <f>IF(Z299="HERE",Y299,AA298+Graph!$G$1*1000)</f>
        <v>81076069.729424834</v>
      </c>
      <c r="AB299" s="2">
        <f t="shared" si="59"/>
        <v>420000</v>
      </c>
      <c r="AC299" s="2">
        <f t="shared" si="60"/>
        <v>42326634.853891641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227</v>
      </c>
      <c r="C300" s="7"/>
      <c r="D300" s="2" t="e">
        <f t="shared" si="51"/>
        <v>#N/A</v>
      </c>
      <c r="E300" s="2" t="e">
        <f t="shared" si="63"/>
        <v>#N/A</v>
      </c>
      <c r="F300" s="2">
        <v>1124891.9341597408</v>
      </c>
      <c r="G300" s="2">
        <f t="shared" si="67"/>
        <v>486261</v>
      </c>
      <c r="H300" s="2">
        <f t="shared" si="61"/>
        <v>127908570.85389164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1168723.0403373241</v>
      </c>
      <c r="Q300" s="2">
        <f t="shared" si="66"/>
        <v>500000</v>
      </c>
      <c r="R300" s="2">
        <f t="shared" si="62"/>
        <v>131588965.58331648</v>
      </c>
      <c r="S300" s="2">
        <f t="shared" si="54"/>
        <v>486261</v>
      </c>
      <c r="T300" s="2">
        <f t="shared" si="55"/>
        <v>13739</v>
      </c>
      <c r="U300" s="2">
        <f t="shared" si="56"/>
        <v>500000</v>
      </c>
      <c r="V300" s="2">
        <f t="shared" si="33"/>
        <v>87062646.853891641</v>
      </c>
      <c r="W300" s="2">
        <f t="shared" si="57"/>
        <v>486261</v>
      </c>
      <c r="X300" s="2">
        <f t="shared" si="47"/>
        <v>13739</v>
      </c>
      <c r="Y300" s="2">
        <f t="shared" si="58"/>
        <v>44526318.729424827</v>
      </c>
      <c r="Z300" s="2" t="str">
        <f t="shared" si="48"/>
        <v>MEEP</v>
      </c>
      <c r="AA300" s="2">
        <f>IF(Z300="HERE",Y300,AA299+Graph!$G$1*1000)</f>
        <v>81496069.729424834</v>
      </c>
      <c r="AB300" s="2">
        <f t="shared" si="59"/>
        <v>420000</v>
      </c>
      <c r="AC300" s="2">
        <f t="shared" si="60"/>
        <v>42326634.853891641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228</v>
      </c>
      <c r="C301" s="7"/>
      <c r="D301" s="2" t="e">
        <f t="shared" si="51"/>
        <v>#N/A</v>
      </c>
      <c r="E301" s="2" t="e">
        <f t="shared" si="63"/>
        <v>#N/A</v>
      </c>
      <c r="F301" s="2">
        <v>1127925.9593578726</v>
      </c>
      <c r="G301" s="2">
        <f t="shared" si="67"/>
        <v>486261</v>
      </c>
      <c r="H301" s="2">
        <f t="shared" si="61"/>
        <v>128394831.85389164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1171917.399512291</v>
      </c>
      <c r="Q301" s="2">
        <f t="shared" si="66"/>
        <v>500000</v>
      </c>
      <c r="R301" s="2">
        <f t="shared" si="62"/>
        <v>132088965.58331648</v>
      </c>
      <c r="S301" s="2">
        <f t="shared" si="54"/>
        <v>486261</v>
      </c>
      <c r="T301" s="2">
        <f t="shared" si="55"/>
        <v>13739</v>
      </c>
      <c r="U301" s="2">
        <f t="shared" si="56"/>
        <v>500000</v>
      </c>
      <c r="V301" s="2">
        <f t="shared" si="33"/>
        <v>87548907.853891641</v>
      </c>
      <c r="W301" s="2">
        <f t="shared" si="57"/>
        <v>486261</v>
      </c>
      <c r="X301" s="2">
        <f t="shared" si="47"/>
        <v>13739</v>
      </c>
      <c r="Y301" s="2">
        <f t="shared" si="58"/>
        <v>44540057.729424827</v>
      </c>
      <c r="Z301" s="2" t="str">
        <f t="shared" si="48"/>
        <v>MEEP</v>
      </c>
      <c r="AA301" s="2">
        <f>IF(Z301="HERE",Y301,AA300+Graph!$G$1*1000)</f>
        <v>81916069.729424834</v>
      </c>
      <c r="AB301" s="2">
        <f t="shared" si="59"/>
        <v>420000</v>
      </c>
      <c r="AC301" s="2">
        <f t="shared" si="60"/>
        <v>42326634.853891641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229</v>
      </c>
      <c r="C302" s="7"/>
      <c r="D302" s="2" t="e">
        <f t="shared" si="51"/>
        <v>#N/A</v>
      </c>
      <c r="E302" s="2" t="e">
        <f t="shared" si="63"/>
        <v>#N/A</v>
      </c>
      <c r="F302" s="2">
        <v>1130959.9845560044</v>
      </c>
      <c r="G302" s="2">
        <f t="shared" si="67"/>
        <v>486261</v>
      </c>
      <c r="H302" s="2">
        <f t="shared" si="61"/>
        <v>128881092.85389164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1175111.7586872578</v>
      </c>
      <c r="Q302" s="2">
        <f t="shared" si="66"/>
        <v>500000</v>
      </c>
      <c r="R302" s="2">
        <f t="shared" si="62"/>
        <v>132588965.58331648</v>
      </c>
      <c r="S302" s="2">
        <f t="shared" si="54"/>
        <v>486261</v>
      </c>
      <c r="T302" s="2">
        <f t="shared" si="55"/>
        <v>13739</v>
      </c>
      <c r="U302" s="2">
        <f t="shared" si="56"/>
        <v>500000</v>
      </c>
      <c r="V302" s="2">
        <f t="shared" si="33"/>
        <v>88035168.853891641</v>
      </c>
      <c r="W302" s="2">
        <f t="shared" si="57"/>
        <v>486261</v>
      </c>
      <c r="X302" s="2">
        <f t="shared" si="47"/>
        <v>13739</v>
      </c>
      <c r="Y302" s="2">
        <f t="shared" si="58"/>
        <v>44553796.729424827</v>
      </c>
      <c r="Z302" s="2" t="str">
        <f t="shared" si="48"/>
        <v>MEEP</v>
      </c>
      <c r="AA302" s="2">
        <f>IF(Z302="HERE",Y302,AA301+Graph!$G$1*1000)</f>
        <v>82336069.729424834</v>
      </c>
      <c r="AB302" s="2">
        <f t="shared" si="59"/>
        <v>420000</v>
      </c>
      <c r="AC302" s="2">
        <f t="shared" si="60"/>
        <v>42326634.853891641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230</v>
      </c>
      <c r="C303" s="7"/>
      <c r="D303" s="2" t="e">
        <f t="shared" si="51"/>
        <v>#N/A</v>
      </c>
      <c r="E303" s="2" t="e">
        <f t="shared" si="63"/>
        <v>#N/A</v>
      </c>
      <c r="F303" s="2">
        <v>1133994.0097541362</v>
      </c>
      <c r="G303" s="2">
        <f t="shared" si="67"/>
        <v>486261</v>
      </c>
      <c r="H303" s="2">
        <f t="shared" si="61"/>
        <v>129367353.85389164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1178306.1178622246</v>
      </c>
      <c r="Q303" s="2">
        <f t="shared" si="66"/>
        <v>500000</v>
      </c>
      <c r="R303" s="2">
        <f t="shared" si="62"/>
        <v>133088965.58331648</v>
      </c>
      <c r="S303" s="2">
        <f t="shared" si="54"/>
        <v>486261</v>
      </c>
      <c r="T303" s="2">
        <f t="shared" si="55"/>
        <v>13739</v>
      </c>
      <c r="U303" s="2">
        <f t="shared" si="56"/>
        <v>500000</v>
      </c>
      <c r="V303" s="2">
        <f t="shared" si="33"/>
        <v>88521429.853891641</v>
      </c>
      <c r="W303" s="2">
        <f t="shared" si="57"/>
        <v>486261</v>
      </c>
      <c r="X303" s="2">
        <f t="shared" si="47"/>
        <v>13739</v>
      </c>
      <c r="Y303" s="2">
        <f t="shared" si="58"/>
        <v>44567535.729424827</v>
      </c>
      <c r="Z303" s="2" t="str">
        <f t="shared" si="48"/>
        <v>MEEP</v>
      </c>
      <c r="AA303" s="2">
        <f>IF(Z303="HERE",Y303,AA302+Graph!$G$1*1000)</f>
        <v>82756069.729424834</v>
      </c>
      <c r="AB303" s="2">
        <f t="shared" si="59"/>
        <v>420000</v>
      </c>
      <c r="AC303" s="2">
        <f t="shared" si="60"/>
        <v>42326634.853891641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231</v>
      </c>
      <c r="C304" s="7"/>
      <c r="D304" s="2" t="e">
        <f t="shared" si="51"/>
        <v>#N/A</v>
      </c>
      <c r="E304" s="2" t="e">
        <f t="shared" si="63"/>
        <v>#N/A</v>
      </c>
      <c r="F304" s="2">
        <v>1137028.034952268</v>
      </c>
      <c r="G304" s="2">
        <f t="shared" si="67"/>
        <v>486261</v>
      </c>
      <c r="H304" s="2">
        <f t="shared" si="61"/>
        <v>129853614.85389164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1181500.4770371914</v>
      </c>
      <c r="Q304" s="2">
        <f t="shared" si="66"/>
        <v>500000</v>
      </c>
      <c r="R304" s="2">
        <f t="shared" si="62"/>
        <v>133588965.58331648</v>
      </c>
      <c r="S304" s="2">
        <f t="shared" si="54"/>
        <v>486261</v>
      </c>
      <c r="T304" s="2">
        <f t="shared" si="55"/>
        <v>13739</v>
      </c>
      <c r="U304" s="2">
        <f t="shared" si="56"/>
        <v>500000</v>
      </c>
      <c r="V304" s="2">
        <f t="shared" si="33"/>
        <v>89007690.853891641</v>
      </c>
      <c r="W304" s="2">
        <f t="shared" si="57"/>
        <v>486261</v>
      </c>
      <c r="X304" s="2">
        <f t="shared" si="47"/>
        <v>13739</v>
      </c>
      <c r="Y304" s="2">
        <f t="shared" si="58"/>
        <v>44581274.729424827</v>
      </c>
      <c r="Z304" s="2" t="str">
        <f t="shared" si="48"/>
        <v>MEEP</v>
      </c>
      <c r="AA304" s="2">
        <f>IF(Z304="HERE",Y304,AA303+Graph!$G$1*1000)</f>
        <v>83176069.729424834</v>
      </c>
      <c r="AB304" s="2">
        <f t="shared" si="59"/>
        <v>420000</v>
      </c>
      <c r="AC304" s="2">
        <f t="shared" si="60"/>
        <v>42326634.853891641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232</v>
      </c>
      <c r="C305" s="7"/>
      <c r="D305" s="2" t="e">
        <f t="shared" si="51"/>
        <v>#N/A</v>
      </c>
      <c r="E305" s="2" t="e">
        <f t="shared" si="63"/>
        <v>#N/A</v>
      </c>
      <c r="F305" s="2">
        <v>1140062.0601503998</v>
      </c>
      <c r="G305" s="2">
        <f t="shared" si="67"/>
        <v>486261</v>
      </c>
      <c r="H305" s="2">
        <f t="shared" si="61"/>
        <v>130339875.85389164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1184694.8362121582</v>
      </c>
      <c r="Q305" s="2">
        <f t="shared" si="66"/>
        <v>500000</v>
      </c>
      <c r="R305" s="2">
        <f t="shared" si="62"/>
        <v>134088965.58331648</v>
      </c>
      <c r="S305" s="2">
        <f t="shared" si="54"/>
        <v>486261</v>
      </c>
      <c r="T305" s="2">
        <f t="shared" si="55"/>
        <v>13739</v>
      </c>
      <c r="U305" s="2">
        <f t="shared" si="56"/>
        <v>500000</v>
      </c>
      <c r="V305" s="2">
        <f t="shared" si="33"/>
        <v>89493951.853891641</v>
      </c>
      <c r="W305" s="2">
        <f t="shared" si="57"/>
        <v>486261</v>
      </c>
      <c r="X305" s="2">
        <f t="shared" si="47"/>
        <v>13739</v>
      </c>
      <c r="Y305" s="2">
        <f t="shared" si="58"/>
        <v>44595013.729424827</v>
      </c>
      <c r="Z305" s="2" t="str">
        <f t="shared" si="48"/>
        <v>MEEP</v>
      </c>
      <c r="AA305" s="2">
        <f>IF(Z305="HERE",Y305,AA304+Graph!$G$1*1000)</f>
        <v>83596069.729424834</v>
      </c>
      <c r="AB305" s="2">
        <f t="shared" si="59"/>
        <v>420000</v>
      </c>
      <c r="AC305" s="2">
        <f t="shared" si="60"/>
        <v>42326634.853891641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233</v>
      </c>
      <c r="C306" s="7"/>
      <c r="D306" s="2" t="e">
        <f t="shared" si="51"/>
        <v>#N/A</v>
      </c>
      <c r="E306" s="2" t="e">
        <f t="shared" si="63"/>
        <v>#N/A</v>
      </c>
      <c r="F306" s="2">
        <v>1143096.0853485018</v>
      </c>
      <c r="G306" s="2">
        <f t="shared" si="67"/>
        <v>486261</v>
      </c>
      <c r="H306" s="2">
        <f t="shared" si="61"/>
        <v>130826136.85389164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1187889.195387125</v>
      </c>
      <c r="Q306" s="2">
        <f t="shared" si="66"/>
        <v>500000</v>
      </c>
      <c r="R306" s="2">
        <f t="shared" si="62"/>
        <v>134588965.58331648</v>
      </c>
      <c r="S306" s="2">
        <f t="shared" si="54"/>
        <v>486261</v>
      </c>
      <c r="T306" s="2">
        <f t="shared" si="55"/>
        <v>13739</v>
      </c>
      <c r="U306" s="2">
        <f t="shared" si="56"/>
        <v>500000</v>
      </c>
      <c r="V306" s="2">
        <f t="shared" si="33"/>
        <v>89980212.853891641</v>
      </c>
      <c r="W306" s="2">
        <f t="shared" si="57"/>
        <v>486261</v>
      </c>
      <c r="X306" s="2">
        <f t="shared" si="47"/>
        <v>13739</v>
      </c>
      <c r="Y306" s="2">
        <f t="shared" si="58"/>
        <v>44608752.729424827</v>
      </c>
      <c r="Z306" s="2" t="str">
        <f t="shared" si="48"/>
        <v>MEEP</v>
      </c>
      <c r="AA306" s="2">
        <f>IF(Z306="HERE",Y306,AA305+Graph!$G$1*1000)</f>
        <v>84016069.729424834</v>
      </c>
      <c r="AB306" s="2">
        <f t="shared" si="59"/>
        <v>420000</v>
      </c>
      <c r="AC306" s="2">
        <f t="shared" si="60"/>
        <v>42326634.853891641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234</v>
      </c>
      <c r="C307" s="7"/>
      <c r="D307" s="2" t="e">
        <f t="shared" si="51"/>
        <v>#N/A</v>
      </c>
      <c r="E307" s="2" t="e">
        <f t="shared" si="63"/>
        <v>#N/A</v>
      </c>
      <c r="F307" s="2">
        <v>1146130.1105466336</v>
      </c>
      <c r="G307" s="2">
        <f t="shared" si="67"/>
        <v>486261</v>
      </c>
      <c r="H307" s="2">
        <f t="shared" si="61"/>
        <v>131312397.85389164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1191083.5545620918</v>
      </c>
      <c r="Q307" s="2">
        <f t="shared" si="66"/>
        <v>500000</v>
      </c>
      <c r="R307" s="2">
        <f t="shared" si="62"/>
        <v>135088965.58331648</v>
      </c>
      <c r="S307" s="2">
        <f t="shared" si="54"/>
        <v>486261</v>
      </c>
      <c r="T307" s="2">
        <f t="shared" si="55"/>
        <v>13739</v>
      </c>
      <c r="U307" s="2">
        <f t="shared" si="56"/>
        <v>500000</v>
      </c>
      <c r="V307" s="2">
        <f t="shared" si="33"/>
        <v>90466473.853891641</v>
      </c>
      <c r="W307" s="2">
        <f t="shared" si="57"/>
        <v>486261</v>
      </c>
      <c r="X307" s="2">
        <f t="shared" si="47"/>
        <v>13739</v>
      </c>
      <c r="Y307" s="2">
        <f t="shared" si="58"/>
        <v>44622491.729424827</v>
      </c>
      <c r="Z307" s="2" t="str">
        <f t="shared" si="48"/>
        <v>MEEP</v>
      </c>
      <c r="AA307" s="2">
        <f>IF(Z307="HERE",Y307,AA306+Graph!$G$1*1000)</f>
        <v>84436069.729424834</v>
      </c>
      <c r="AB307" s="2">
        <f t="shared" si="59"/>
        <v>420000</v>
      </c>
      <c r="AC307" s="2">
        <f t="shared" si="60"/>
        <v>42326634.853891641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235</v>
      </c>
      <c r="C308" s="7"/>
      <c r="D308" s="2" t="e">
        <f t="shared" si="51"/>
        <v>#N/A</v>
      </c>
      <c r="E308" s="2" t="e">
        <f t="shared" si="63"/>
        <v>#N/A</v>
      </c>
      <c r="F308" s="2">
        <v>1149164.1357447654</v>
      </c>
      <c r="G308" s="2">
        <f t="shared" si="67"/>
        <v>486261</v>
      </c>
      <c r="H308" s="2">
        <f t="shared" si="61"/>
        <v>131798658.85389164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1194277.9137370586</v>
      </c>
      <c r="Q308" s="2">
        <f t="shared" si="66"/>
        <v>500000</v>
      </c>
      <c r="R308" s="2">
        <f t="shared" si="62"/>
        <v>135588965.58331648</v>
      </c>
      <c r="S308" s="2">
        <f t="shared" si="54"/>
        <v>486261</v>
      </c>
      <c r="T308" s="2">
        <f t="shared" si="55"/>
        <v>13739</v>
      </c>
      <c r="U308" s="2">
        <f t="shared" si="56"/>
        <v>500000</v>
      </c>
      <c r="V308" s="2">
        <f t="shared" si="33"/>
        <v>90952734.853891641</v>
      </c>
      <c r="W308" s="2">
        <f t="shared" si="57"/>
        <v>486261</v>
      </c>
      <c r="X308" s="2">
        <f t="shared" si="47"/>
        <v>13739</v>
      </c>
      <c r="Y308" s="2">
        <f t="shared" si="58"/>
        <v>44636230.729424827</v>
      </c>
      <c r="Z308" s="2" t="str">
        <f t="shared" si="48"/>
        <v>MEEP</v>
      </c>
      <c r="AA308" s="2">
        <f>IF(Z308="HERE",Y308,AA307+Graph!$G$1*1000)</f>
        <v>84856069.729424834</v>
      </c>
      <c r="AB308" s="2">
        <f t="shared" si="59"/>
        <v>420000</v>
      </c>
      <c r="AC308" s="2">
        <f t="shared" si="60"/>
        <v>42326634.853891641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236</v>
      </c>
      <c r="C309" s="7"/>
      <c r="D309" s="2" t="e">
        <f t="shared" si="51"/>
        <v>#N/A</v>
      </c>
      <c r="E309" s="2" t="e">
        <f t="shared" si="63"/>
        <v>#N/A</v>
      </c>
      <c r="F309" s="2">
        <v>1152198.1609428972</v>
      </c>
      <c r="G309" s="2">
        <f t="shared" si="67"/>
        <v>486261</v>
      </c>
      <c r="H309" s="2">
        <f t="shared" si="61"/>
        <v>132284919.85389164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1197472.2729120255</v>
      </c>
      <c r="Q309" s="2">
        <f t="shared" si="66"/>
        <v>500000</v>
      </c>
      <c r="R309" s="2">
        <f t="shared" si="62"/>
        <v>136088965.58331648</v>
      </c>
      <c r="S309" s="2">
        <f t="shared" si="54"/>
        <v>486261</v>
      </c>
      <c r="T309" s="2">
        <f t="shared" si="55"/>
        <v>13739</v>
      </c>
      <c r="U309" s="2">
        <f t="shared" si="56"/>
        <v>500000</v>
      </c>
      <c r="V309" s="2">
        <f t="shared" si="33"/>
        <v>91438995.853891641</v>
      </c>
      <c r="W309" s="2">
        <f t="shared" si="57"/>
        <v>486261</v>
      </c>
      <c r="X309" s="2">
        <f t="shared" si="47"/>
        <v>13739</v>
      </c>
      <c r="Y309" s="2">
        <f t="shared" si="58"/>
        <v>44649969.729424827</v>
      </c>
      <c r="Z309" s="2" t="str">
        <f t="shared" si="48"/>
        <v>MEEP</v>
      </c>
      <c r="AA309" s="2">
        <f>IF(Z309="HERE",Y309,AA308+Graph!$G$1*1000)</f>
        <v>85276069.729424834</v>
      </c>
      <c r="AB309" s="2">
        <f t="shared" si="59"/>
        <v>420000</v>
      </c>
      <c r="AC309" s="2">
        <f t="shared" si="60"/>
        <v>42326634.853891641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237</v>
      </c>
      <c r="C310" s="7"/>
      <c r="D310" s="2" t="e">
        <f t="shared" si="51"/>
        <v>#N/A</v>
      </c>
      <c r="E310" s="2" t="e">
        <f t="shared" si="63"/>
        <v>#N/A</v>
      </c>
      <c r="F310" s="2">
        <v>1155232.186141029</v>
      </c>
      <c r="G310" s="2">
        <f t="shared" si="67"/>
        <v>486261</v>
      </c>
      <c r="H310" s="2">
        <f t="shared" si="61"/>
        <v>132771180.85389164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1200666.6320869923</v>
      </c>
      <c r="Q310" s="2">
        <f t="shared" si="66"/>
        <v>500000</v>
      </c>
      <c r="R310" s="2">
        <f t="shared" si="62"/>
        <v>136588965.58331648</v>
      </c>
      <c r="S310" s="2">
        <f t="shared" si="54"/>
        <v>486261</v>
      </c>
      <c r="T310" s="2">
        <f t="shared" si="55"/>
        <v>13739</v>
      </c>
      <c r="U310" s="2">
        <f t="shared" si="56"/>
        <v>500000</v>
      </c>
      <c r="V310" s="2">
        <f t="shared" si="33"/>
        <v>91925256.853891641</v>
      </c>
      <c r="W310" s="2">
        <f t="shared" si="57"/>
        <v>486261</v>
      </c>
      <c r="X310" s="2">
        <f t="shared" si="47"/>
        <v>13739</v>
      </c>
      <c r="Y310" s="2">
        <f t="shared" si="58"/>
        <v>44663708.729424827</v>
      </c>
      <c r="Z310" s="2" t="str">
        <f t="shared" si="48"/>
        <v>MEEP</v>
      </c>
      <c r="AA310" s="2">
        <f>IF(Z310="HERE",Y310,AA309+Graph!$G$1*1000)</f>
        <v>85696069.729424834</v>
      </c>
      <c r="AB310" s="2">
        <f t="shared" si="59"/>
        <v>420000</v>
      </c>
      <c r="AC310" s="2">
        <f t="shared" si="60"/>
        <v>42326634.853891641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238</v>
      </c>
      <c r="C311" s="7"/>
      <c r="D311" s="2" t="e">
        <f t="shared" si="51"/>
        <v>#N/A</v>
      </c>
      <c r="E311" s="2" t="e">
        <f t="shared" si="63"/>
        <v>#N/A</v>
      </c>
      <c r="F311" s="2">
        <v>1158266.2113391608</v>
      </c>
      <c r="G311" s="2">
        <f t="shared" si="67"/>
        <v>486261</v>
      </c>
      <c r="H311" s="2">
        <f t="shared" si="61"/>
        <v>133257441.85389164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1203860.9912619591</v>
      </c>
      <c r="Q311" s="2">
        <f t="shared" si="66"/>
        <v>500000</v>
      </c>
      <c r="R311" s="2">
        <f t="shared" si="62"/>
        <v>137088965.58331648</v>
      </c>
      <c r="S311" s="2">
        <f t="shared" si="54"/>
        <v>486261</v>
      </c>
      <c r="T311" s="2">
        <f t="shared" si="55"/>
        <v>13739</v>
      </c>
      <c r="U311" s="2">
        <f t="shared" si="56"/>
        <v>500000</v>
      </c>
      <c r="V311" s="2">
        <f t="shared" si="33"/>
        <v>92411517.853891641</v>
      </c>
      <c r="W311" s="2">
        <f t="shared" si="57"/>
        <v>486261</v>
      </c>
      <c r="X311" s="2">
        <f t="shared" si="47"/>
        <v>13739</v>
      </c>
      <c r="Y311" s="2">
        <f t="shared" si="58"/>
        <v>44677447.729424827</v>
      </c>
      <c r="Z311" s="2" t="str">
        <f t="shared" si="48"/>
        <v>MEEP</v>
      </c>
      <c r="AA311" s="2">
        <f>IF(Z311="HERE",Y311,AA310+Graph!$G$1*1000)</f>
        <v>86116069.729424834</v>
      </c>
      <c r="AB311" s="2">
        <f t="shared" si="59"/>
        <v>420000</v>
      </c>
      <c r="AC311" s="2">
        <f t="shared" si="60"/>
        <v>42326634.853891641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239</v>
      </c>
      <c r="C312" s="7"/>
      <c r="D312" s="2" t="e">
        <f t="shared" si="51"/>
        <v>#N/A</v>
      </c>
      <c r="E312" s="2" t="e">
        <f t="shared" si="63"/>
        <v>#N/A</v>
      </c>
      <c r="F312" s="2">
        <v>1161300.2365372926</v>
      </c>
      <c r="G312" s="2">
        <f t="shared" si="67"/>
        <v>486261</v>
      </c>
      <c r="H312" s="2">
        <f t="shared" si="61"/>
        <v>133743702.85389164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1207055.3504368961</v>
      </c>
      <c r="Q312" s="2">
        <f t="shared" si="66"/>
        <v>500000</v>
      </c>
      <c r="R312" s="2">
        <f t="shared" si="62"/>
        <v>137588965.58331648</v>
      </c>
      <c r="S312" s="2">
        <f t="shared" si="54"/>
        <v>486261</v>
      </c>
      <c r="T312" s="2">
        <f t="shared" si="55"/>
        <v>13739</v>
      </c>
      <c r="U312" s="2">
        <f t="shared" si="56"/>
        <v>500000</v>
      </c>
      <c r="V312" s="2">
        <f t="shared" si="33"/>
        <v>92897778.853891641</v>
      </c>
      <c r="W312" s="2">
        <f t="shared" si="57"/>
        <v>486261</v>
      </c>
      <c r="X312" s="2">
        <f t="shared" si="47"/>
        <v>13739</v>
      </c>
      <c r="Y312" s="2">
        <f t="shared" si="58"/>
        <v>44691186.729424827</v>
      </c>
      <c r="Z312" s="2" t="str">
        <f t="shared" si="48"/>
        <v>MEEP</v>
      </c>
      <c r="AA312" s="2">
        <f>IF(Z312="HERE",Y312,AA311+Graph!$G$1*1000)</f>
        <v>86536069.729424834</v>
      </c>
      <c r="AB312" s="2">
        <f t="shared" si="59"/>
        <v>420000</v>
      </c>
      <c r="AC312" s="2">
        <f t="shared" si="60"/>
        <v>42326634.853891641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240</v>
      </c>
      <c r="C313" s="7"/>
      <c r="D313" s="2" t="e">
        <f t="shared" si="51"/>
        <v>#N/A</v>
      </c>
      <c r="E313" s="2" t="e">
        <f t="shared" si="63"/>
        <v>#N/A</v>
      </c>
      <c r="F313" s="2">
        <v>1164334.2617354244</v>
      </c>
      <c r="G313" s="2">
        <f t="shared" si="67"/>
        <v>486261</v>
      </c>
      <c r="H313" s="2">
        <f t="shared" si="61"/>
        <v>134229963.85389164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1210249.7096118629</v>
      </c>
      <c r="Q313" s="2">
        <f t="shared" si="66"/>
        <v>500000</v>
      </c>
      <c r="R313" s="2">
        <f t="shared" si="62"/>
        <v>138088965.58331648</v>
      </c>
      <c r="S313" s="2">
        <f t="shared" si="54"/>
        <v>486261</v>
      </c>
      <c r="T313" s="2">
        <f t="shared" si="55"/>
        <v>13739</v>
      </c>
      <c r="U313" s="2">
        <f t="shared" si="56"/>
        <v>500000</v>
      </c>
      <c r="V313" s="2">
        <f t="shared" si="33"/>
        <v>93384039.853891641</v>
      </c>
      <c r="W313" s="2">
        <f t="shared" si="57"/>
        <v>486261</v>
      </c>
      <c r="X313" s="2">
        <f t="shared" si="47"/>
        <v>13739</v>
      </c>
      <c r="Y313" s="2">
        <f t="shared" si="58"/>
        <v>44704925.729424827</v>
      </c>
      <c r="Z313" s="2" t="str">
        <f t="shared" si="48"/>
        <v>MEEP</v>
      </c>
      <c r="AA313" s="2">
        <f>IF(Z313="HERE",Y313,AA312+Graph!$G$1*1000)</f>
        <v>86956069.729424834</v>
      </c>
      <c r="AB313" s="2">
        <f t="shared" si="59"/>
        <v>420000</v>
      </c>
      <c r="AC313" s="2">
        <f t="shared" si="60"/>
        <v>42326634.853891641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241</v>
      </c>
      <c r="C314" s="7"/>
      <c r="D314" s="2" t="e">
        <f t="shared" si="51"/>
        <v>#N/A</v>
      </c>
      <c r="E314" s="2" t="e">
        <f t="shared" si="63"/>
        <v>#N/A</v>
      </c>
      <c r="F314" s="2">
        <v>1167368.2869335562</v>
      </c>
      <c r="G314" s="2">
        <f t="shared" si="67"/>
        <v>486261</v>
      </c>
      <c r="H314" s="2">
        <f t="shared" si="61"/>
        <v>134716224.85389164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1213444.0687868297</v>
      </c>
      <c r="Q314" s="2">
        <f t="shared" si="66"/>
        <v>500000</v>
      </c>
      <c r="R314" s="2">
        <f t="shared" si="62"/>
        <v>138588965.58331648</v>
      </c>
      <c r="S314" s="2">
        <f t="shared" si="54"/>
        <v>486261</v>
      </c>
      <c r="T314" s="2">
        <f t="shared" si="55"/>
        <v>13739</v>
      </c>
      <c r="U314" s="2">
        <f t="shared" si="56"/>
        <v>500000</v>
      </c>
      <c r="V314" s="2">
        <f t="shared" si="33"/>
        <v>93870300.853891641</v>
      </c>
      <c r="W314" s="2">
        <f t="shared" si="57"/>
        <v>486261</v>
      </c>
      <c r="X314" s="2">
        <f t="shared" si="47"/>
        <v>13739</v>
      </c>
      <c r="Y314" s="2">
        <f t="shared" si="58"/>
        <v>44718664.729424827</v>
      </c>
      <c r="Z314" s="2" t="str">
        <f t="shared" si="48"/>
        <v>MEEP</v>
      </c>
      <c r="AA314" s="2">
        <f>IF(Z314="HERE",Y314,AA313+Graph!$G$1*1000)</f>
        <v>87376069.729424834</v>
      </c>
      <c r="AB314" s="2">
        <f t="shared" si="59"/>
        <v>420000</v>
      </c>
      <c r="AC314" s="2">
        <f t="shared" si="60"/>
        <v>42326634.853891641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242</v>
      </c>
      <c r="C315" s="7"/>
      <c r="D315" s="2" t="e">
        <f t="shared" si="51"/>
        <v>#N/A</v>
      </c>
      <c r="E315" s="2" t="e">
        <f t="shared" si="63"/>
        <v>#N/A</v>
      </c>
      <c r="F315" s="2">
        <v>1170402.312131688</v>
      </c>
      <c r="G315" s="2">
        <f t="shared" si="67"/>
        <v>486261</v>
      </c>
      <c r="H315" s="2">
        <f t="shared" si="61"/>
        <v>135202485.85389164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1216638.4279617965</v>
      </c>
      <c r="Q315" s="2">
        <f t="shared" si="66"/>
        <v>500000</v>
      </c>
      <c r="R315" s="2">
        <f t="shared" si="62"/>
        <v>139088965.58331648</v>
      </c>
      <c r="S315" s="2">
        <f t="shared" si="54"/>
        <v>486261</v>
      </c>
      <c r="T315" s="2">
        <f t="shared" si="55"/>
        <v>13739</v>
      </c>
      <c r="U315" s="2">
        <f t="shared" si="56"/>
        <v>500000</v>
      </c>
      <c r="V315" s="2">
        <f t="shared" si="33"/>
        <v>94356561.853891641</v>
      </c>
      <c r="W315" s="2">
        <f t="shared" si="57"/>
        <v>486261</v>
      </c>
      <c r="X315" s="2">
        <f t="shared" si="47"/>
        <v>13739</v>
      </c>
      <c r="Y315" s="2">
        <f t="shared" si="58"/>
        <v>44732403.729424827</v>
      </c>
      <c r="Z315" s="2" t="str">
        <f t="shared" si="48"/>
        <v>MEEP</v>
      </c>
      <c r="AA315" s="2">
        <f>IF(Z315="HERE",Y315,AA314+Graph!$G$1*1000)</f>
        <v>87796069.729424834</v>
      </c>
      <c r="AB315" s="2">
        <f t="shared" si="59"/>
        <v>420000</v>
      </c>
      <c r="AC315" s="2">
        <f t="shared" si="60"/>
        <v>42326634.853891641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243</v>
      </c>
      <c r="C316" s="7"/>
      <c r="D316" s="2" t="e">
        <f t="shared" si="51"/>
        <v>#N/A</v>
      </c>
      <c r="E316" s="2" t="e">
        <f t="shared" si="63"/>
        <v>#N/A</v>
      </c>
      <c r="F316" s="2">
        <v>1173436.3373298198</v>
      </c>
      <c r="G316" s="2">
        <f t="shared" si="67"/>
        <v>486261</v>
      </c>
      <c r="H316" s="2">
        <f t="shared" si="61"/>
        <v>135688746.85389164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1219832.7871367633</v>
      </c>
      <c r="Q316" s="2">
        <f t="shared" si="66"/>
        <v>500000</v>
      </c>
      <c r="R316" s="2">
        <f t="shared" si="62"/>
        <v>139588965.58331648</v>
      </c>
      <c r="S316" s="2">
        <f t="shared" si="54"/>
        <v>486261</v>
      </c>
      <c r="T316" s="2">
        <f t="shared" si="55"/>
        <v>13739</v>
      </c>
      <c r="U316" s="2">
        <f t="shared" si="56"/>
        <v>500000</v>
      </c>
      <c r="V316" s="2">
        <f t="shared" si="33"/>
        <v>94842822.853891641</v>
      </c>
      <c r="W316" s="2">
        <f t="shared" si="57"/>
        <v>486261</v>
      </c>
      <c r="X316" s="2">
        <f t="shared" si="47"/>
        <v>13739</v>
      </c>
      <c r="Y316" s="2">
        <f t="shared" si="58"/>
        <v>44746142.729424827</v>
      </c>
      <c r="Z316" s="2" t="str">
        <f t="shared" si="48"/>
        <v>MEEP</v>
      </c>
      <c r="AA316" s="2">
        <f>IF(Z316="HERE",Y316,AA315+Graph!$G$1*1000)</f>
        <v>88216069.729424834</v>
      </c>
      <c r="AB316" s="2">
        <f t="shared" si="59"/>
        <v>420000</v>
      </c>
      <c r="AC316" s="2">
        <f t="shared" si="60"/>
        <v>42326634.853891641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244</v>
      </c>
      <c r="C317" s="7"/>
      <c r="D317" s="2" t="e">
        <f t="shared" si="51"/>
        <v>#N/A</v>
      </c>
      <c r="E317" s="2" t="e">
        <f t="shared" si="63"/>
        <v>#N/A</v>
      </c>
      <c r="F317" s="2">
        <v>1176470.3625279516</v>
      </c>
      <c r="G317" s="2">
        <f t="shared" si="67"/>
        <v>486261</v>
      </c>
      <c r="H317" s="2">
        <f t="shared" si="61"/>
        <v>136175007.85389164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1223027.1463117301</v>
      </c>
      <c r="Q317" s="2">
        <f t="shared" si="66"/>
        <v>500000</v>
      </c>
      <c r="R317" s="2">
        <f t="shared" si="62"/>
        <v>140088965.58331648</v>
      </c>
      <c r="S317" s="2">
        <f t="shared" si="54"/>
        <v>486261</v>
      </c>
      <c r="T317" s="2">
        <f t="shared" si="55"/>
        <v>13739</v>
      </c>
      <c r="U317" s="2">
        <f t="shared" si="56"/>
        <v>500000</v>
      </c>
      <c r="V317" s="2">
        <f t="shared" si="33"/>
        <v>95329083.853891641</v>
      </c>
      <c r="W317" s="2">
        <f t="shared" si="57"/>
        <v>486261</v>
      </c>
      <c r="X317" s="2">
        <f t="shared" si="47"/>
        <v>13739</v>
      </c>
      <c r="Y317" s="2">
        <f t="shared" si="58"/>
        <v>44759881.729424827</v>
      </c>
      <c r="Z317" s="2" t="str">
        <f t="shared" si="48"/>
        <v>MEEP</v>
      </c>
      <c r="AA317" s="2">
        <f>IF(Z317="HERE",Y317,AA316+Graph!$G$1*1000)</f>
        <v>88636069.729424834</v>
      </c>
      <c r="AB317" s="2">
        <f t="shared" si="59"/>
        <v>420000</v>
      </c>
      <c r="AC317" s="2">
        <f t="shared" si="60"/>
        <v>42326634.853891641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245</v>
      </c>
      <c r="C318" s="7"/>
      <c r="D318" s="2" t="e">
        <f t="shared" si="51"/>
        <v>#N/A</v>
      </c>
      <c r="E318" s="2" t="e">
        <f t="shared" si="63"/>
        <v>#N/A</v>
      </c>
      <c r="F318" s="2">
        <v>1179504.3877260834</v>
      </c>
      <c r="G318" s="2">
        <f t="shared" si="67"/>
        <v>486261</v>
      </c>
      <c r="H318" s="2">
        <f t="shared" si="61"/>
        <v>136661268.85389164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1226221.505486697</v>
      </c>
      <c r="Q318" s="2">
        <f t="shared" si="66"/>
        <v>500000</v>
      </c>
      <c r="R318" s="2">
        <f t="shared" si="62"/>
        <v>140588965.58331648</v>
      </c>
      <c r="S318" s="2">
        <f t="shared" si="54"/>
        <v>486261</v>
      </c>
      <c r="T318" s="2">
        <f t="shared" si="55"/>
        <v>13739</v>
      </c>
      <c r="U318" s="2">
        <f t="shared" si="56"/>
        <v>500000</v>
      </c>
      <c r="V318" s="2">
        <f t="shared" si="33"/>
        <v>95815344.853891641</v>
      </c>
      <c r="W318" s="2">
        <f t="shared" si="57"/>
        <v>486261</v>
      </c>
      <c r="X318" s="2">
        <f t="shared" si="47"/>
        <v>13739</v>
      </c>
      <c r="Y318" s="2">
        <f t="shared" si="58"/>
        <v>44773620.729424827</v>
      </c>
      <c r="Z318" s="2" t="str">
        <f t="shared" si="48"/>
        <v>MEEP</v>
      </c>
      <c r="AA318" s="2">
        <f>IF(Z318="HERE",Y318,AA317+Graph!$G$1*1000)</f>
        <v>89056069.729424834</v>
      </c>
      <c r="AB318" s="2">
        <f t="shared" si="59"/>
        <v>420000</v>
      </c>
      <c r="AC318" s="2">
        <f t="shared" si="60"/>
        <v>42326634.853891641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246</v>
      </c>
      <c r="C319" s="7"/>
      <c r="D319" s="2" t="e">
        <f t="shared" si="51"/>
        <v>#N/A</v>
      </c>
      <c r="E319" s="2" t="e">
        <f t="shared" si="63"/>
        <v>#N/A</v>
      </c>
      <c r="F319" s="2">
        <v>1182538.4129242152</v>
      </c>
      <c r="G319" s="2">
        <f t="shared" si="67"/>
        <v>486261</v>
      </c>
      <c r="H319" s="2">
        <f t="shared" si="61"/>
        <v>137147529.85389164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1229415.8646616638</v>
      </c>
      <c r="Q319" s="2">
        <f t="shared" si="66"/>
        <v>500000</v>
      </c>
      <c r="R319" s="2">
        <f t="shared" si="62"/>
        <v>141088965.58331648</v>
      </c>
      <c r="S319" s="2">
        <f t="shared" si="54"/>
        <v>486261</v>
      </c>
      <c r="T319" s="2">
        <f t="shared" si="55"/>
        <v>13739</v>
      </c>
      <c r="U319" s="2">
        <f t="shared" si="56"/>
        <v>500000</v>
      </c>
      <c r="V319" s="2">
        <f t="shared" si="33"/>
        <v>96301605.853891641</v>
      </c>
      <c r="W319" s="2">
        <f t="shared" si="57"/>
        <v>486261</v>
      </c>
      <c r="X319" s="2">
        <f t="shared" si="47"/>
        <v>13739</v>
      </c>
      <c r="Y319" s="2">
        <f t="shared" si="58"/>
        <v>44787359.729424827</v>
      </c>
      <c r="Z319" s="2" t="str">
        <f t="shared" si="48"/>
        <v>MEEP</v>
      </c>
      <c r="AA319" s="2">
        <f>IF(Z319="HERE",Y319,AA318+Graph!$G$1*1000)</f>
        <v>89476069.729424834</v>
      </c>
      <c r="AB319" s="2">
        <f t="shared" si="59"/>
        <v>420000</v>
      </c>
      <c r="AC319" s="2">
        <f t="shared" si="60"/>
        <v>42326634.853891641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247</v>
      </c>
      <c r="C320" s="7"/>
      <c r="D320" s="2" t="e">
        <f t="shared" si="51"/>
        <v>#N/A</v>
      </c>
      <c r="E320" s="2" t="e">
        <f t="shared" si="63"/>
        <v>#N/A</v>
      </c>
      <c r="F320" s="2">
        <v>1185572.438122347</v>
      </c>
      <c r="G320" s="2">
        <f t="shared" si="67"/>
        <v>486261</v>
      </c>
      <c r="H320" s="2">
        <f t="shared" si="61"/>
        <v>137633790.85389164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1232610.2238366306</v>
      </c>
      <c r="Q320" s="2">
        <f t="shared" si="66"/>
        <v>500000</v>
      </c>
      <c r="R320" s="2">
        <f t="shared" si="62"/>
        <v>141588965.58331648</v>
      </c>
      <c r="S320" s="2">
        <f t="shared" si="54"/>
        <v>486261</v>
      </c>
      <c r="T320" s="2">
        <f t="shared" si="55"/>
        <v>13739</v>
      </c>
      <c r="U320" s="2">
        <f t="shared" si="56"/>
        <v>500000</v>
      </c>
      <c r="V320" s="2">
        <f t="shared" si="33"/>
        <v>96787866.853891641</v>
      </c>
      <c r="W320" s="2">
        <f t="shared" si="57"/>
        <v>486261</v>
      </c>
      <c r="X320" s="2">
        <f t="shared" si="47"/>
        <v>13739</v>
      </c>
      <c r="Y320" s="2">
        <f t="shared" si="58"/>
        <v>44801098.729424827</v>
      </c>
      <c r="Z320" s="2" t="str">
        <f t="shared" si="48"/>
        <v>MEEP</v>
      </c>
      <c r="AA320" s="2">
        <f>IF(Z320="HERE",Y320,AA319+Graph!$G$1*1000)</f>
        <v>89896069.729424834</v>
      </c>
      <c r="AB320" s="2">
        <f t="shared" si="59"/>
        <v>420000</v>
      </c>
      <c r="AC320" s="2">
        <f t="shared" si="60"/>
        <v>42326634.853891641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248</v>
      </c>
      <c r="C321" s="7"/>
      <c r="D321" s="2" t="e">
        <f t="shared" si="51"/>
        <v>#N/A</v>
      </c>
      <c r="E321" s="2" t="e">
        <f t="shared" si="63"/>
        <v>#N/A</v>
      </c>
      <c r="F321" s="2">
        <v>1188606.4633204788</v>
      </c>
      <c r="G321" s="2">
        <f t="shared" si="67"/>
        <v>486261</v>
      </c>
      <c r="H321" s="2">
        <f t="shared" si="61"/>
        <v>138120051.85389164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1235804.5830115974</v>
      </c>
      <c r="Q321" s="2">
        <f t="shared" si="66"/>
        <v>500000</v>
      </c>
      <c r="R321" s="2">
        <f t="shared" si="62"/>
        <v>142088965.58331648</v>
      </c>
      <c r="S321" s="2">
        <f t="shared" si="54"/>
        <v>486261</v>
      </c>
      <c r="T321" s="2">
        <f t="shared" si="55"/>
        <v>13739</v>
      </c>
      <c r="U321" s="2">
        <f t="shared" si="56"/>
        <v>500000</v>
      </c>
      <c r="V321" s="2">
        <f t="shared" si="33"/>
        <v>97274127.853891641</v>
      </c>
      <c r="W321" s="2">
        <f t="shared" si="57"/>
        <v>486261</v>
      </c>
      <c r="X321" s="2">
        <f t="shared" si="47"/>
        <v>13739</v>
      </c>
      <c r="Y321" s="2">
        <f t="shared" si="58"/>
        <v>44814837.729424827</v>
      </c>
      <c r="Z321" s="2" t="str">
        <f t="shared" si="48"/>
        <v>MEEP</v>
      </c>
      <c r="AA321" s="2">
        <f>IF(Z321="HERE",Y321,AA320+Graph!$G$1*1000)</f>
        <v>90316069.729424834</v>
      </c>
      <c r="AB321" s="2">
        <f t="shared" si="59"/>
        <v>420000</v>
      </c>
      <c r="AC321" s="2">
        <f t="shared" si="60"/>
        <v>42326634.853891641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249</v>
      </c>
      <c r="C322" s="7"/>
      <c r="D322" s="2" t="e">
        <f t="shared" si="51"/>
        <v>#N/A</v>
      </c>
      <c r="E322" s="2" t="e">
        <f t="shared" si="63"/>
        <v>#N/A</v>
      </c>
      <c r="F322" s="2">
        <v>1191640.4885186106</v>
      </c>
      <c r="G322" s="2">
        <f t="shared" si="67"/>
        <v>486261</v>
      </c>
      <c r="H322" s="2">
        <f t="shared" si="61"/>
        <v>138606312.85389164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1238998.9421865642</v>
      </c>
      <c r="Q322" s="2">
        <f t="shared" si="66"/>
        <v>500000</v>
      </c>
      <c r="R322" s="2">
        <f t="shared" si="62"/>
        <v>142588965.58331648</v>
      </c>
      <c r="S322" s="2">
        <f t="shared" si="54"/>
        <v>486261</v>
      </c>
      <c r="T322" s="2">
        <f t="shared" si="55"/>
        <v>13739</v>
      </c>
      <c r="U322" s="2">
        <f t="shared" si="56"/>
        <v>500000</v>
      </c>
      <c r="V322" s="2">
        <f t="shared" si="33"/>
        <v>97760388.853891641</v>
      </c>
      <c r="W322" s="2">
        <f t="shared" si="57"/>
        <v>486261</v>
      </c>
      <c r="X322" s="2">
        <f t="shared" si="47"/>
        <v>13739</v>
      </c>
      <c r="Y322" s="2">
        <f t="shared" si="58"/>
        <v>44828576.729424827</v>
      </c>
      <c r="Z322" s="2" t="str">
        <f t="shared" si="48"/>
        <v>MEEP</v>
      </c>
      <c r="AA322" s="2">
        <f>IF(Z322="HERE",Y322,AA321+Graph!$G$1*1000)</f>
        <v>90736069.729424834</v>
      </c>
      <c r="AB322" s="2">
        <f t="shared" si="59"/>
        <v>420000</v>
      </c>
      <c r="AC322" s="2">
        <f t="shared" si="60"/>
        <v>42326634.853891641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250</v>
      </c>
      <c r="C323" s="7"/>
      <c r="D323" s="2" t="e">
        <f t="shared" si="51"/>
        <v>#N/A</v>
      </c>
      <c r="E323" s="2" t="e">
        <f t="shared" si="63"/>
        <v>#N/A</v>
      </c>
      <c r="F323" s="2">
        <v>1194674.5137167424</v>
      </c>
      <c r="G323" s="2">
        <f t="shared" si="67"/>
        <v>486261</v>
      </c>
      <c r="H323" s="2">
        <f t="shared" si="61"/>
        <v>139092573.85389164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1242193.301361531</v>
      </c>
      <c r="Q323" s="2">
        <f t="shared" si="66"/>
        <v>500000</v>
      </c>
      <c r="R323" s="2">
        <f t="shared" si="62"/>
        <v>143088965.58331648</v>
      </c>
      <c r="S323" s="2">
        <f t="shared" si="54"/>
        <v>486261</v>
      </c>
      <c r="T323" s="2">
        <f t="shared" si="55"/>
        <v>13739</v>
      </c>
      <c r="U323" s="2">
        <f t="shared" si="56"/>
        <v>500000</v>
      </c>
      <c r="V323" s="2">
        <f t="shared" si="33"/>
        <v>98246649.853891641</v>
      </c>
      <c r="W323" s="2">
        <f t="shared" si="57"/>
        <v>486261</v>
      </c>
      <c r="X323" s="2">
        <f t="shared" si="47"/>
        <v>13739</v>
      </c>
      <c r="Y323" s="2">
        <f t="shared" si="58"/>
        <v>44842315.729424827</v>
      </c>
      <c r="Z323" s="2" t="str">
        <f t="shared" si="48"/>
        <v>MEEP</v>
      </c>
      <c r="AA323" s="2">
        <f>IF(Z323="HERE",Y323,AA322+Graph!$G$1*1000)</f>
        <v>91156069.729424834</v>
      </c>
      <c r="AB323" s="2">
        <f t="shared" si="59"/>
        <v>420000</v>
      </c>
      <c r="AC323" s="2">
        <f t="shared" si="60"/>
        <v>42326634.853891641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251</v>
      </c>
      <c r="C324" s="7"/>
      <c r="D324" s="2" t="e">
        <f t="shared" si="51"/>
        <v>#N/A</v>
      </c>
      <c r="E324" s="2" t="e">
        <f t="shared" si="63"/>
        <v>#N/A</v>
      </c>
      <c r="F324" s="2">
        <v>1197708.5389148742</v>
      </c>
      <c r="G324" s="2">
        <f t="shared" si="67"/>
        <v>486261</v>
      </c>
      <c r="H324" s="2">
        <f t="shared" si="61"/>
        <v>139578834.85389164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1245387.6605364978</v>
      </c>
      <c r="Q324" s="2">
        <f t="shared" si="66"/>
        <v>500000</v>
      </c>
      <c r="R324" s="2">
        <f t="shared" si="62"/>
        <v>143588965.58331648</v>
      </c>
      <c r="S324" s="2">
        <f t="shared" si="54"/>
        <v>486261</v>
      </c>
      <c r="T324" s="2">
        <f t="shared" si="55"/>
        <v>13739</v>
      </c>
      <c r="U324" s="2">
        <f t="shared" si="56"/>
        <v>500000</v>
      </c>
      <c r="V324" s="2">
        <f t="shared" si="33"/>
        <v>98732910.853891641</v>
      </c>
      <c r="W324" s="2">
        <f t="shared" si="57"/>
        <v>486261</v>
      </c>
      <c r="X324" s="2">
        <f t="shared" si="47"/>
        <v>13739</v>
      </c>
      <c r="Y324" s="2">
        <f t="shared" si="58"/>
        <v>44856054.729424827</v>
      </c>
      <c r="Z324" s="2" t="str">
        <f t="shared" si="48"/>
        <v>MEEP</v>
      </c>
      <c r="AA324" s="2">
        <f>IF(Z324="HERE",Y324,AA323+Graph!$G$1*1000)</f>
        <v>91576069.729424834</v>
      </c>
      <c r="AB324" s="2">
        <f t="shared" si="59"/>
        <v>420000</v>
      </c>
      <c r="AC324" s="2">
        <f t="shared" si="60"/>
        <v>42326634.853891641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252</v>
      </c>
      <c r="C325" s="7"/>
      <c r="D325" s="2" t="e">
        <f t="shared" si="51"/>
        <v>#N/A</v>
      </c>
      <c r="E325" s="2" t="e">
        <f t="shared" si="63"/>
        <v>#N/A</v>
      </c>
      <c r="F325" s="2">
        <v>1200742.564113006</v>
      </c>
      <c r="G325" s="2">
        <f t="shared" si="67"/>
        <v>486261</v>
      </c>
      <c r="H325" s="2">
        <f t="shared" si="61"/>
        <v>140065095.85389164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1248582.0197114348</v>
      </c>
      <c r="Q325" s="2">
        <f t="shared" si="66"/>
        <v>500000</v>
      </c>
      <c r="R325" s="2">
        <f t="shared" si="62"/>
        <v>144088965.58331648</v>
      </c>
      <c r="S325" s="2">
        <f t="shared" si="54"/>
        <v>486261</v>
      </c>
      <c r="T325" s="2">
        <f t="shared" si="55"/>
        <v>13739</v>
      </c>
      <c r="U325" s="2">
        <f t="shared" si="56"/>
        <v>500000</v>
      </c>
      <c r="V325" s="2">
        <f t="shared" si="33"/>
        <v>99219171.853891641</v>
      </c>
      <c r="W325" s="2">
        <f t="shared" si="57"/>
        <v>486261</v>
      </c>
      <c r="X325" s="2">
        <f t="shared" si="47"/>
        <v>13739</v>
      </c>
      <c r="Y325" s="2">
        <f t="shared" si="58"/>
        <v>44869793.729424827</v>
      </c>
      <c r="Z325" s="2" t="str">
        <f t="shared" si="48"/>
        <v>MEEP</v>
      </c>
      <c r="AA325" s="2">
        <f>IF(Z325="HERE",Y325,AA324+Graph!$G$1*1000)</f>
        <v>91996069.729424834</v>
      </c>
      <c r="AB325" s="2">
        <f t="shared" si="59"/>
        <v>420000</v>
      </c>
      <c r="AC325" s="2">
        <f t="shared" si="60"/>
        <v>42326634.853891641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253</v>
      </c>
      <c r="C326" s="7"/>
      <c r="D326" s="2" t="e">
        <f t="shared" si="51"/>
        <v>#N/A</v>
      </c>
      <c r="E326" s="2" t="e">
        <f t="shared" si="63"/>
        <v>#N/A</v>
      </c>
      <c r="F326" s="2">
        <v>1203776.5893111378</v>
      </c>
      <c r="G326" s="2">
        <f t="shared" si="67"/>
        <v>486261</v>
      </c>
      <c r="H326" s="2">
        <f t="shared" si="61"/>
        <v>140551356.85389164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1251776.3788864017</v>
      </c>
      <c r="Q326" s="2">
        <f t="shared" si="66"/>
        <v>500000</v>
      </c>
      <c r="R326" s="2">
        <f t="shared" si="62"/>
        <v>144588965.58331648</v>
      </c>
      <c r="S326" s="2">
        <f t="shared" si="54"/>
        <v>486261</v>
      </c>
      <c r="T326" s="2">
        <f t="shared" si="55"/>
        <v>13739</v>
      </c>
      <c r="U326" s="2">
        <f t="shared" si="56"/>
        <v>500000</v>
      </c>
      <c r="V326" s="2">
        <f t="shared" si="33"/>
        <v>99705432.853891641</v>
      </c>
      <c r="W326" s="2">
        <f t="shared" si="57"/>
        <v>486261</v>
      </c>
      <c r="X326" s="2">
        <f t="shared" si="47"/>
        <v>13739</v>
      </c>
      <c r="Y326" s="2">
        <f t="shared" si="58"/>
        <v>44883532.729424827</v>
      </c>
      <c r="Z326" s="2" t="str">
        <f t="shared" si="48"/>
        <v>MEEP</v>
      </c>
      <c r="AA326" s="2">
        <f>IF(Z326="HERE",Y326,AA325+Graph!$G$1*1000)</f>
        <v>92416069.729424834</v>
      </c>
      <c r="AB326" s="2">
        <f t="shared" si="59"/>
        <v>420000</v>
      </c>
      <c r="AC326" s="2">
        <f t="shared" si="60"/>
        <v>42326634.853891641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254</v>
      </c>
      <c r="C327" s="7"/>
      <c r="D327" s="2" t="e">
        <f t="shared" si="51"/>
        <v>#N/A</v>
      </c>
      <c r="E327" s="2" t="e">
        <f t="shared" si="63"/>
        <v>#N/A</v>
      </c>
      <c r="F327" s="2">
        <v>1206810.6145092696</v>
      </c>
      <c r="G327" s="2">
        <f t="shared" si="67"/>
        <v>486261</v>
      </c>
      <c r="H327" s="2">
        <f t="shared" si="61"/>
        <v>141037617.85389164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1254970.7380613685</v>
      </c>
      <c r="Q327" s="2">
        <f t="shared" si="66"/>
        <v>500000</v>
      </c>
      <c r="R327" s="2">
        <f t="shared" si="62"/>
        <v>145088965.58331648</v>
      </c>
      <c r="S327" s="2">
        <f t="shared" si="54"/>
        <v>486261</v>
      </c>
      <c r="T327" s="2">
        <f t="shared" si="55"/>
        <v>13739</v>
      </c>
      <c r="U327" s="2">
        <f t="shared" si="56"/>
        <v>500000</v>
      </c>
      <c r="V327" s="2">
        <f t="shared" si="33"/>
        <v>100191693.85389164</v>
      </c>
      <c r="W327" s="2">
        <f t="shared" si="57"/>
        <v>486261</v>
      </c>
      <c r="X327" s="2">
        <f t="shared" si="47"/>
        <v>13739</v>
      </c>
      <c r="Y327" s="2">
        <f t="shared" si="58"/>
        <v>44897271.729424827</v>
      </c>
      <c r="Z327" s="2" t="str">
        <f t="shared" si="48"/>
        <v>MEEP</v>
      </c>
      <c r="AA327" s="2">
        <f>IF(Z327="HERE",Y327,AA326+Graph!$G$1*1000)</f>
        <v>92836069.729424834</v>
      </c>
      <c r="AB327" s="2">
        <f t="shared" si="59"/>
        <v>420000</v>
      </c>
      <c r="AC327" s="2">
        <f t="shared" si="60"/>
        <v>42326634.853891641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255</v>
      </c>
      <c r="C328" s="7"/>
      <c r="D328" s="2" t="e">
        <f t="shared" si="51"/>
        <v>#N/A</v>
      </c>
      <c r="E328" s="2" t="e">
        <f t="shared" si="63"/>
        <v>#N/A</v>
      </c>
      <c r="F328" s="2">
        <v>1209844.6397073716</v>
      </c>
      <c r="G328" s="2">
        <f t="shared" si="67"/>
        <v>486261</v>
      </c>
      <c r="H328" s="2">
        <f t="shared" si="61"/>
        <v>141523878.85389164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1258165.0972363353</v>
      </c>
      <c r="Q328" s="2">
        <f t="shared" si="66"/>
        <v>500000</v>
      </c>
      <c r="R328" s="2">
        <f t="shared" si="62"/>
        <v>145588965.58331648</v>
      </c>
      <c r="S328" s="2">
        <f t="shared" si="54"/>
        <v>486261</v>
      </c>
      <c r="T328" s="2">
        <f t="shared" si="55"/>
        <v>13739</v>
      </c>
      <c r="U328" s="2">
        <f t="shared" si="56"/>
        <v>500000</v>
      </c>
      <c r="V328" s="2">
        <f t="shared" si="33"/>
        <v>100677954.85389164</v>
      </c>
      <c r="W328" s="2">
        <f t="shared" si="57"/>
        <v>486261</v>
      </c>
      <c r="X328" s="2">
        <f t="shared" si="47"/>
        <v>13739</v>
      </c>
      <c r="Y328" s="2">
        <f t="shared" si="58"/>
        <v>44911010.729424827</v>
      </c>
      <c r="Z328" s="2" t="str">
        <f t="shared" si="48"/>
        <v>MEEP</v>
      </c>
      <c r="AA328" s="2">
        <f>IF(Z328="HERE",Y328,AA327+Graph!$G$1*1000)</f>
        <v>93256069.729424834</v>
      </c>
      <c r="AB328" s="2">
        <f t="shared" si="59"/>
        <v>420000</v>
      </c>
      <c r="AC328" s="2">
        <f t="shared" si="60"/>
        <v>42326634.853891641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256</v>
      </c>
      <c r="C329" s="7"/>
      <c r="D329" s="2" t="e">
        <f t="shared" si="51"/>
        <v>#N/A</v>
      </c>
      <c r="E329" s="2" t="e">
        <f t="shared" si="63"/>
        <v>#N/A</v>
      </c>
      <c r="F329" s="2">
        <v>1212878.6649055034</v>
      </c>
      <c r="G329" s="2">
        <f t="shared" si="67"/>
        <v>486261</v>
      </c>
      <c r="H329" s="2">
        <f t="shared" si="61"/>
        <v>142010139.85389164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1261359.4564113021</v>
      </c>
      <c r="Q329" s="2">
        <f t="shared" si="66"/>
        <v>500000</v>
      </c>
      <c r="R329" s="2">
        <f t="shared" si="62"/>
        <v>146088965.58331648</v>
      </c>
      <c r="S329" s="2">
        <f t="shared" si="54"/>
        <v>486261</v>
      </c>
      <c r="T329" s="2">
        <f t="shared" si="55"/>
        <v>13739</v>
      </c>
      <c r="U329" s="2">
        <f t="shared" si="56"/>
        <v>500000</v>
      </c>
      <c r="V329" s="2">
        <f t="shared" si="33"/>
        <v>101164215.85389164</v>
      </c>
      <c r="W329" s="2">
        <f t="shared" si="57"/>
        <v>486261</v>
      </c>
      <c r="X329" s="2">
        <f t="shared" si="47"/>
        <v>13739</v>
      </c>
      <c r="Y329" s="2">
        <f t="shared" si="58"/>
        <v>44924749.729424827</v>
      </c>
      <c r="Z329" s="2" t="str">
        <f t="shared" si="48"/>
        <v>MEEP</v>
      </c>
      <c r="AA329" s="2">
        <f>IF(Z329="HERE",Y329,AA328+Graph!$G$1*1000)</f>
        <v>93676069.729424834</v>
      </c>
      <c r="AB329" s="2">
        <f t="shared" si="59"/>
        <v>420000</v>
      </c>
      <c r="AC329" s="2">
        <f t="shared" si="60"/>
        <v>42326634.853891641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257</v>
      </c>
      <c r="C330" s="7"/>
      <c r="D330" s="2" t="e">
        <f t="shared" si="51"/>
        <v>#N/A</v>
      </c>
      <c r="E330" s="2" t="e">
        <f t="shared" si="63"/>
        <v>#N/A</v>
      </c>
      <c r="F330" s="2">
        <v>1215912.6901036352</v>
      </c>
      <c r="G330" s="2">
        <f t="shared" si="67"/>
        <v>486261</v>
      </c>
      <c r="H330" s="2">
        <f t="shared" si="61"/>
        <v>142496400.85389164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1264553.8155862689</v>
      </c>
      <c r="Q330" s="2">
        <f t="shared" si="66"/>
        <v>500000</v>
      </c>
      <c r="R330" s="2">
        <f t="shared" si="62"/>
        <v>146588965.58331648</v>
      </c>
      <c r="S330" s="2">
        <f t="shared" si="54"/>
        <v>486261</v>
      </c>
      <c r="T330" s="2">
        <f t="shared" si="55"/>
        <v>13739</v>
      </c>
      <c r="U330" s="2">
        <f t="shared" si="56"/>
        <v>500000</v>
      </c>
      <c r="V330" s="2">
        <f t="shared" si="33"/>
        <v>101650476.85389164</v>
      </c>
      <c r="W330" s="2">
        <f t="shared" si="57"/>
        <v>486261</v>
      </c>
      <c r="X330" s="2">
        <f t="shared" si="47"/>
        <v>13739</v>
      </c>
      <c r="Y330" s="2">
        <f t="shared" si="58"/>
        <v>44938488.729424827</v>
      </c>
      <c r="Z330" s="2" t="str">
        <f t="shared" si="48"/>
        <v>MEEP</v>
      </c>
      <c r="AA330" s="2">
        <f>IF(Z330="HERE",Y330,AA329+Graph!$G$1*1000)</f>
        <v>94096069.729424834</v>
      </c>
      <c r="AB330" s="2">
        <f t="shared" si="59"/>
        <v>420000</v>
      </c>
      <c r="AC330" s="2">
        <f t="shared" si="60"/>
        <v>42326634.853891641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258</v>
      </c>
      <c r="C331" s="7"/>
      <c r="D331" s="2" t="e">
        <f t="shared" si="51"/>
        <v>#N/A</v>
      </c>
      <c r="E331" s="2" t="e">
        <f t="shared" si="63"/>
        <v>#N/A</v>
      </c>
      <c r="F331" s="2">
        <v>1218946.715301767</v>
      </c>
      <c r="G331" s="2">
        <f t="shared" si="67"/>
        <v>486261</v>
      </c>
      <c r="H331" s="2">
        <f t="shared" si="61"/>
        <v>142982661.85389164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1267748.1747612357</v>
      </c>
      <c r="Q331" s="2">
        <f t="shared" si="66"/>
        <v>500000</v>
      </c>
      <c r="R331" s="2">
        <f t="shared" si="62"/>
        <v>147088965.58331648</v>
      </c>
      <c r="S331" s="2">
        <f t="shared" si="54"/>
        <v>486261</v>
      </c>
      <c r="T331" s="2">
        <f t="shared" si="55"/>
        <v>13739</v>
      </c>
      <c r="U331" s="2">
        <f t="shared" si="56"/>
        <v>500000</v>
      </c>
      <c r="V331" s="2">
        <f t="shared" si="33"/>
        <v>102136737.85389164</v>
      </c>
      <c r="W331" s="2">
        <f t="shared" si="57"/>
        <v>486261</v>
      </c>
      <c r="X331" s="2">
        <f t="shared" si="47"/>
        <v>13739</v>
      </c>
      <c r="Y331" s="2">
        <f t="shared" si="58"/>
        <v>44952227.729424827</v>
      </c>
      <c r="Z331" s="2" t="str">
        <f t="shared" si="48"/>
        <v>MEEP</v>
      </c>
      <c r="AA331" s="2">
        <f>IF(Z331="HERE",Y331,AA330+Graph!$G$1*1000)</f>
        <v>94516069.729424834</v>
      </c>
      <c r="AB331" s="2">
        <f t="shared" si="59"/>
        <v>420000</v>
      </c>
      <c r="AC331" s="2">
        <f t="shared" si="60"/>
        <v>42326634.853891641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259</v>
      </c>
      <c r="C332" s="7"/>
      <c r="D332" s="2" t="e">
        <f t="shared" si="51"/>
        <v>#N/A</v>
      </c>
      <c r="E332" s="2" t="e">
        <f t="shared" si="63"/>
        <v>#N/A</v>
      </c>
      <c r="F332" s="2">
        <v>1221980.7404998988</v>
      </c>
      <c r="G332" s="2">
        <f t="shared" si="67"/>
        <v>486261</v>
      </c>
      <c r="H332" s="2">
        <f t="shared" si="61"/>
        <v>143468922.85389164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1270942.5339362025</v>
      </c>
      <c r="Q332" s="2">
        <f t="shared" si="66"/>
        <v>500000</v>
      </c>
      <c r="R332" s="2">
        <f t="shared" si="62"/>
        <v>147588965.58331648</v>
      </c>
      <c r="S332" s="2">
        <f t="shared" si="54"/>
        <v>486261</v>
      </c>
      <c r="T332" s="2">
        <f t="shared" si="55"/>
        <v>13739</v>
      </c>
      <c r="U332" s="2">
        <f t="shared" si="56"/>
        <v>500000</v>
      </c>
      <c r="V332" s="2">
        <f t="shared" si="33"/>
        <v>102622998.85389164</v>
      </c>
      <c r="W332" s="2">
        <f t="shared" si="57"/>
        <v>486261</v>
      </c>
      <c r="X332" s="2">
        <f t="shared" si="47"/>
        <v>13739</v>
      </c>
      <c r="Y332" s="2">
        <f t="shared" si="58"/>
        <v>44965966.729424827</v>
      </c>
      <c r="Z332" s="2" t="str">
        <f t="shared" si="48"/>
        <v>MEEP</v>
      </c>
      <c r="AA332" s="2">
        <f>IF(Z332="HERE",Y332,AA331+Graph!$G$1*1000)</f>
        <v>94936069.729424834</v>
      </c>
      <c r="AB332" s="2">
        <f t="shared" si="59"/>
        <v>420000</v>
      </c>
      <c r="AC332" s="2">
        <f t="shared" si="60"/>
        <v>42326634.853891641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260</v>
      </c>
      <c r="C333" s="7"/>
      <c r="D333" s="2" t="e">
        <f t="shared" si="51"/>
        <v>#N/A</v>
      </c>
      <c r="E333" s="2" t="e">
        <f t="shared" si="63"/>
        <v>#N/A</v>
      </c>
      <c r="F333" s="2">
        <v>1225014.7656980306</v>
      </c>
      <c r="G333" s="2">
        <f t="shared" si="67"/>
        <v>486261</v>
      </c>
      <c r="H333" s="2">
        <f t="shared" si="61"/>
        <v>143955183.85389164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1274136.8931111693</v>
      </c>
      <c r="Q333" s="2">
        <f t="shared" si="66"/>
        <v>500000</v>
      </c>
      <c r="R333" s="2">
        <f t="shared" si="62"/>
        <v>148088965.58331648</v>
      </c>
      <c r="S333" s="2">
        <f t="shared" si="54"/>
        <v>486261</v>
      </c>
      <c r="T333" s="2">
        <f t="shared" si="55"/>
        <v>13739</v>
      </c>
      <c r="U333" s="2">
        <f t="shared" si="56"/>
        <v>500000</v>
      </c>
      <c r="V333" s="2">
        <f t="shared" si="33"/>
        <v>103109259.85389164</v>
      </c>
      <c r="W333" s="2">
        <f t="shared" si="57"/>
        <v>486261</v>
      </c>
      <c r="X333" s="2">
        <f t="shared" si="47"/>
        <v>13739</v>
      </c>
      <c r="Y333" s="2">
        <f t="shared" si="58"/>
        <v>44979705.729424827</v>
      </c>
      <c r="Z333" s="2" t="str">
        <f t="shared" si="48"/>
        <v>MEEP</v>
      </c>
      <c r="AA333" s="2">
        <f>IF(Z333="HERE",Y333,AA332+Graph!$G$1*1000)</f>
        <v>95356069.729424834</v>
      </c>
      <c r="AB333" s="2">
        <f t="shared" si="59"/>
        <v>420000</v>
      </c>
      <c r="AC333" s="2">
        <f t="shared" si="60"/>
        <v>42326634.853891641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261</v>
      </c>
      <c r="C334" s="7"/>
      <c r="D334" s="2" t="e">
        <f t="shared" si="51"/>
        <v>#N/A</v>
      </c>
      <c r="E334" s="2" t="e">
        <f t="shared" si="63"/>
        <v>#N/A</v>
      </c>
      <c r="F334" s="2">
        <v>1228048.7908961624</v>
      </c>
      <c r="G334" s="2">
        <f t="shared" si="67"/>
        <v>486261</v>
      </c>
      <c r="H334" s="2">
        <f t="shared" si="61"/>
        <v>144441444.85389164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1277331.2522861362</v>
      </c>
      <c r="Q334" s="2">
        <f t="shared" si="66"/>
        <v>500000</v>
      </c>
      <c r="R334" s="2">
        <f t="shared" si="62"/>
        <v>148588965.58331648</v>
      </c>
      <c r="S334" s="2">
        <f t="shared" si="54"/>
        <v>486261</v>
      </c>
      <c r="T334" s="2">
        <f t="shared" si="55"/>
        <v>13739</v>
      </c>
      <c r="U334" s="2">
        <f t="shared" si="56"/>
        <v>500000</v>
      </c>
      <c r="V334" s="2">
        <f t="shared" si="33"/>
        <v>103595520.85389164</v>
      </c>
      <c r="W334" s="2">
        <f t="shared" si="57"/>
        <v>486261</v>
      </c>
      <c r="X334" s="2">
        <f t="shared" si="47"/>
        <v>13739</v>
      </c>
      <c r="Y334" s="2">
        <f t="shared" si="58"/>
        <v>44993444.729424827</v>
      </c>
      <c r="Z334" s="2" t="str">
        <f t="shared" si="48"/>
        <v>MEEP</v>
      </c>
      <c r="AA334" s="2">
        <f>IF(Z334="HERE",Y334,AA333+Graph!$G$1*1000)</f>
        <v>95776069.729424834</v>
      </c>
      <c r="AB334" s="2">
        <f t="shared" si="59"/>
        <v>420000</v>
      </c>
      <c r="AC334" s="2">
        <f t="shared" si="60"/>
        <v>42326634.853891641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262</v>
      </c>
      <c r="C335" s="7"/>
      <c r="D335" s="2" t="e">
        <f t="shared" si="51"/>
        <v>#N/A</v>
      </c>
      <c r="E335" s="2" t="e">
        <f t="shared" si="63"/>
        <v>#N/A</v>
      </c>
      <c r="F335" s="2">
        <v>1231082.8160942942</v>
      </c>
      <c r="G335" s="2">
        <f t="shared" si="67"/>
        <v>486261</v>
      </c>
      <c r="H335" s="2">
        <f t="shared" si="61"/>
        <v>144927705.85389164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1280525.611461103</v>
      </c>
      <c r="Q335" s="2">
        <f t="shared" si="66"/>
        <v>500000</v>
      </c>
      <c r="R335" s="2">
        <f t="shared" si="62"/>
        <v>149088965.58331648</v>
      </c>
      <c r="S335" s="2">
        <f t="shared" si="54"/>
        <v>486261</v>
      </c>
      <c r="T335" s="2">
        <f t="shared" si="55"/>
        <v>13739</v>
      </c>
      <c r="U335" s="2">
        <f t="shared" si="56"/>
        <v>500000</v>
      </c>
      <c r="V335" s="2">
        <f t="shared" si="33"/>
        <v>104081781.85389164</v>
      </c>
      <c r="W335" s="2">
        <f t="shared" si="57"/>
        <v>486261</v>
      </c>
      <c r="X335" s="2">
        <f t="shared" si="47"/>
        <v>13739</v>
      </c>
      <c r="Y335" s="2">
        <f t="shared" si="58"/>
        <v>45007183.729424827</v>
      </c>
      <c r="Z335" s="2" t="str">
        <f t="shared" si="48"/>
        <v>MEEP</v>
      </c>
      <c r="AA335" s="2">
        <f>IF(Z335="HERE",Y335,AA334+Graph!$G$1*1000)</f>
        <v>96196069.729424834</v>
      </c>
      <c r="AB335" s="2">
        <f t="shared" si="59"/>
        <v>420000</v>
      </c>
      <c r="AC335" s="2">
        <f t="shared" si="60"/>
        <v>42326634.853891641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263</v>
      </c>
      <c r="C336" s="7"/>
      <c r="D336" s="2" t="e">
        <f t="shared" si="51"/>
        <v>#N/A</v>
      </c>
      <c r="E336" s="2" t="e">
        <f t="shared" si="63"/>
        <v>#N/A</v>
      </c>
      <c r="F336" s="2">
        <v>1234116.841292426</v>
      </c>
      <c r="G336" s="2">
        <f t="shared" si="67"/>
        <v>486261</v>
      </c>
      <c r="H336" s="2">
        <f t="shared" si="61"/>
        <v>145413966.85389164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1283719.9706360698</v>
      </c>
      <c r="Q336" s="2">
        <f t="shared" si="66"/>
        <v>500000</v>
      </c>
      <c r="R336" s="2">
        <f t="shared" si="62"/>
        <v>149588965.58331648</v>
      </c>
      <c r="S336" s="2">
        <f t="shared" si="54"/>
        <v>486261</v>
      </c>
      <c r="T336" s="2">
        <f t="shared" si="55"/>
        <v>13739</v>
      </c>
      <c r="U336" s="2">
        <f t="shared" si="56"/>
        <v>500000</v>
      </c>
      <c r="V336" s="2">
        <f t="shared" si="33"/>
        <v>104568042.85389164</v>
      </c>
      <c r="W336" s="2">
        <f t="shared" si="57"/>
        <v>486261</v>
      </c>
      <c r="X336" s="2">
        <f t="shared" si="47"/>
        <v>13739</v>
      </c>
      <c r="Y336" s="2">
        <f t="shared" si="58"/>
        <v>45020922.729424827</v>
      </c>
      <c r="Z336" s="2" t="str">
        <f t="shared" si="48"/>
        <v>MEEP</v>
      </c>
      <c r="AA336" s="2">
        <f>IF(Z336="HERE",Y336,AA335+Graph!$G$1*1000)</f>
        <v>96616069.729424834</v>
      </c>
      <c r="AB336" s="2">
        <f t="shared" si="59"/>
        <v>420000</v>
      </c>
      <c r="AC336" s="2">
        <f t="shared" si="60"/>
        <v>42326634.853891641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264</v>
      </c>
      <c r="C337" s="7"/>
      <c r="D337" s="2" t="e">
        <f t="shared" si="51"/>
        <v>#N/A</v>
      </c>
      <c r="E337" s="2" t="e">
        <f t="shared" si="63"/>
        <v>#N/A</v>
      </c>
      <c r="F337" s="2">
        <v>1237150.8664905578</v>
      </c>
      <c r="G337" s="2">
        <f t="shared" si="67"/>
        <v>486261</v>
      </c>
      <c r="H337" s="2">
        <f t="shared" si="61"/>
        <v>145900227.85389164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1286914.3298110366</v>
      </c>
      <c r="Q337" s="2">
        <f t="shared" si="66"/>
        <v>500000</v>
      </c>
      <c r="R337" s="2">
        <f t="shared" si="62"/>
        <v>150088965.58331648</v>
      </c>
      <c r="S337" s="2">
        <f t="shared" si="54"/>
        <v>486261</v>
      </c>
      <c r="T337" s="2">
        <f t="shared" si="55"/>
        <v>13739</v>
      </c>
      <c r="U337" s="2">
        <f t="shared" si="56"/>
        <v>500000</v>
      </c>
      <c r="V337" s="2">
        <f t="shared" si="33"/>
        <v>105054303.85389164</v>
      </c>
      <c r="W337" s="2">
        <f t="shared" si="57"/>
        <v>486261</v>
      </c>
      <c r="X337" s="2">
        <f t="shared" si="47"/>
        <v>13739</v>
      </c>
      <c r="Y337" s="2">
        <f t="shared" si="58"/>
        <v>45034661.729424827</v>
      </c>
      <c r="Z337" s="2" t="str">
        <f t="shared" si="48"/>
        <v>MEEP</v>
      </c>
      <c r="AA337" s="2">
        <f>IF(Z337="HERE",Y337,AA336+Graph!$G$1*1000)</f>
        <v>97036069.729424834</v>
      </c>
      <c r="AB337" s="2">
        <f t="shared" si="59"/>
        <v>420000</v>
      </c>
      <c r="AC337" s="2">
        <f t="shared" si="60"/>
        <v>42326634.853891641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265</v>
      </c>
      <c r="C338" s="7"/>
      <c r="D338" s="2" t="e">
        <f t="shared" si="51"/>
        <v>#N/A</v>
      </c>
      <c r="E338" s="2" t="e">
        <f t="shared" si="63"/>
        <v>#N/A</v>
      </c>
      <c r="F338" s="2">
        <v>1240184.8916886896</v>
      </c>
      <c r="G338" s="2">
        <f t="shared" si="67"/>
        <v>486261</v>
      </c>
      <c r="H338" s="2">
        <f t="shared" si="61"/>
        <v>146386488.85389164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1290108.6889859736</v>
      </c>
      <c r="Q338" s="2">
        <f t="shared" si="66"/>
        <v>500000</v>
      </c>
      <c r="R338" s="2">
        <f t="shared" si="62"/>
        <v>150588965.58331648</v>
      </c>
      <c r="S338" s="2">
        <f t="shared" si="54"/>
        <v>486261</v>
      </c>
      <c r="T338" s="2">
        <f t="shared" si="55"/>
        <v>13739</v>
      </c>
      <c r="U338" s="2">
        <f t="shared" si="56"/>
        <v>500000</v>
      </c>
      <c r="V338" s="2">
        <f t="shared" si="33"/>
        <v>105540564.85389164</v>
      </c>
      <c r="W338" s="2">
        <f t="shared" si="57"/>
        <v>486261</v>
      </c>
      <c r="X338" s="2">
        <f t="shared" si="47"/>
        <v>13739</v>
      </c>
      <c r="Y338" s="2">
        <f t="shared" si="58"/>
        <v>45048400.729424827</v>
      </c>
      <c r="Z338" s="2" t="str">
        <f t="shared" si="48"/>
        <v>MEEP</v>
      </c>
      <c r="AA338" s="2">
        <f>IF(Z338="HERE",Y338,AA337+Graph!$G$1*1000)</f>
        <v>97456069.729424834</v>
      </c>
      <c r="AB338" s="2">
        <f t="shared" si="59"/>
        <v>420000</v>
      </c>
      <c r="AC338" s="2">
        <f t="shared" si="60"/>
        <v>42326634.853891641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266</v>
      </c>
      <c r="C339" s="7"/>
      <c r="D339" s="2" t="e">
        <f t="shared" si="51"/>
        <v>#N/A</v>
      </c>
      <c r="E339" s="2" t="e">
        <f t="shared" si="63"/>
        <v>#N/A</v>
      </c>
      <c r="F339" s="2">
        <v>1243218.9168868214</v>
      </c>
      <c r="G339" s="2">
        <f t="shared" si="67"/>
        <v>486261</v>
      </c>
      <c r="H339" s="2">
        <f t="shared" si="61"/>
        <v>146872749.85389164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1293303.0481609404</v>
      </c>
      <c r="Q339" s="2">
        <f t="shared" si="66"/>
        <v>500000</v>
      </c>
      <c r="R339" s="2">
        <f t="shared" si="62"/>
        <v>151088965.58331648</v>
      </c>
      <c r="S339" s="2">
        <f t="shared" si="54"/>
        <v>486261</v>
      </c>
      <c r="T339" s="2">
        <f t="shared" si="55"/>
        <v>13739</v>
      </c>
      <c r="U339" s="2">
        <f t="shared" si="56"/>
        <v>500000</v>
      </c>
      <c r="V339" s="2">
        <f t="shared" si="33"/>
        <v>106026825.85389164</v>
      </c>
      <c r="W339" s="2">
        <f t="shared" si="57"/>
        <v>486261</v>
      </c>
      <c r="X339" s="2">
        <f t="shared" si="47"/>
        <v>13739</v>
      </c>
      <c r="Y339" s="2">
        <f t="shared" si="58"/>
        <v>45062139.729424827</v>
      </c>
      <c r="Z339" s="2" t="str">
        <f t="shared" si="48"/>
        <v>MEEP</v>
      </c>
      <c r="AA339" s="2">
        <f>IF(Z339="HERE",Y339,AA338+Graph!$G$1*1000)</f>
        <v>97876069.729424834</v>
      </c>
      <c r="AB339" s="2">
        <f t="shared" si="59"/>
        <v>420000</v>
      </c>
      <c r="AC339" s="2">
        <f t="shared" si="60"/>
        <v>42326634.853891641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267</v>
      </c>
      <c r="C340" s="7"/>
      <c r="D340" s="2" t="e">
        <f t="shared" si="51"/>
        <v>#N/A</v>
      </c>
      <c r="E340" s="2" t="e">
        <f t="shared" si="63"/>
        <v>#N/A</v>
      </c>
      <c r="F340" s="2">
        <v>1246252.9420849532</v>
      </c>
      <c r="G340" s="2">
        <f t="shared" si="67"/>
        <v>486261</v>
      </c>
      <c r="H340" s="2">
        <f t="shared" si="61"/>
        <v>147359010.85389164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1296497.4073359072</v>
      </c>
      <c r="Q340" s="2">
        <f t="shared" si="66"/>
        <v>500000</v>
      </c>
      <c r="R340" s="2">
        <f t="shared" si="62"/>
        <v>151588965.58331648</v>
      </c>
      <c r="S340" s="2">
        <f t="shared" si="54"/>
        <v>486261</v>
      </c>
      <c r="T340" s="2">
        <f t="shared" si="55"/>
        <v>13739</v>
      </c>
      <c r="U340" s="2">
        <f t="shared" si="56"/>
        <v>500000</v>
      </c>
      <c r="V340" s="2">
        <f t="shared" si="33"/>
        <v>106513086.85389164</v>
      </c>
      <c r="W340" s="2">
        <f t="shared" si="57"/>
        <v>486261</v>
      </c>
      <c r="X340" s="2">
        <f t="shared" si="47"/>
        <v>13739</v>
      </c>
      <c r="Y340" s="2">
        <f t="shared" si="58"/>
        <v>45075878.729424827</v>
      </c>
      <c r="Z340" s="2" t="str">
        <f t="shared" si="48"/>
        <v>MEEP</v>
      </c>
      <c r="AA340" s="2">
        <f>IF(Z340="HERE",Y340,AA339+Graph!$G$1*1000)</f>
        <v>98296069.729424834</v>
      </c>
      <c r="AB340" s="2">
        <f t="shared" si="59"/>
        <v>420000</v>
      </c>
      <c r="AC340" s="2">
        <f t="shared" si="60"/>
        <v>42326634.853891641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268</v>
      </c>
      <c r="C341" s="7"/>
      <c r="D341" s="2" t="e">
        <f t="shared" si="51"/>
        <v>#N/A</v>
      </c>
      <c r="E341" s="2" t="e">
        <f t="shared" si="63"/>
        <v>#N/A</v>
      </c>
      <c r="F341" s="2">
        <v>1249286.967283085</v>
      </c>
      <c r="G341" s="2">
        <f t="shared" si="67"/>
        <v>486261</v>
      </c>
      <c r="H341" s="2">
        <f t="shared" si="61"/>
        <v>147845271.85389164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1299691.766510874</v>
      </c>
      <c r="Q341" s="2">
        <f t="shared" si="66"/>
        <v>500000</v>
      </c>
      <c r="R341" s="2">
        <f t="shared" si="62"/>
        <v>152088965.58331648</v>
      </c>
      <c r="S341" s="2">
        <f t="shared" si="54"/>
        <v>486261</v>
      </c>
      <c r="T341" s="2">
        <f t="shared" si="55"/>
        <v>13739</v>
      </c>
      <c r="U341" s="2">
        <f t="shared" si="56"/>
        <v>500000</v>
      </c>
      <c r="V341" s="2">
        <f t="shared" si="33"/>
        <v>106999347.85389164</v>
      </c>
      <c r="W341" s="2">
        <f t="shared" si="57"/>
        <v>486261</v>
      </c>
      <c r="X341" s="2">
        <f t="shared" si="47"/>
        <v>13739</v>
      </c>
      <c r="Y341" s="2">
        <f t="shared" si="58"/>
        <v>45089617.729424827</v>
      </c>
      <c r="Z341" s="2" t="str">
        <f t="shared" si="48"/>
        <v>MEEP</v>
      </c>
      <c r="AA341" s="2">
        <f>IF(Z341="HERE",Y341,AA340+Graph!$G$1*1000)</f>
        <v>98716069.729424834</v>
      </c>
      <c r="AB341" s="2">
        <f t="shared" si="59"/>
        <v>420000</v>
      </c>
      <c r="AC341" s="2">
        <f t="shared" si="60"/>
        <v>42326634.853891641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269</v>
      </c>
      <c r="C342" s="7"/>
      <c r="D342" s="2" t="e">
        <f t="shared" si="51"/>
        <v>#N/A</v>
      </c>
      <c r="E342" s="2" t="e">
        <f t="shared" si="63"/>
        <v>#N/A</v>
      </c>
      <c r="F342" s="2">
        <v>1252320.9924812168</v>
      </c>
      <c r="G342" s="2">
        <f t="shared" si="67"/>
        <v>486261</v>
      </c>
      <c r="H342" s="2">
        <f t="shared" si="61"/>
        <v>148331532.85389164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1302886.1256858408</v>
      </c>
      <c r="Q342" s="2">
        <f t="shared" si="66"/>
        <v>500000</v>
      </c>
      <c r="R342" s="2">
        <f t="shared" si="62"/>
        <v>152588965.58331648</v>
      </c>
      <c r="S342" s="2">
        <f t="shared" si="54"/>
        <v>486261</v>
      </c>
      <c r="T342" s="2">
        <f t="shared" si="55"/>
        <v>13739</v>
      </c>
      <c r="U342" s="2">
        <f t="shared" si="56"/>
        <v>500000</v>
      </c>
      <c r="V342" s="2">
        <f t="shared" si="33"/>
        <v>107485608.85389164</v>
      </c>
      <c r="W342" s="2">
        <f t="shared" si="57"/>
        <v>486261</v>
      </c>
      <c r="X342" s="2">
        <f t="shared" si="47"/>
        <v>13739</v>
      </c>
      <c r="Y342" s="2">
        <f t="shared" si="58"/>
        <v>45103356.729424827</v>
      </c>
      <c r="Z342" s="2" t="str">
        <f t="shared" si="48"/>
        <v>MEEP</v>
      </c>
      <c r="AA342" s="2">
        <f>IF(Z342="HERE",Y342,AA341+Graph!$G$1*1000)</f>
        <v>99136069.729424834</v>
      </c>
      <c r="AB342" s="2">
        <f t="shared" si="59"/>
        <v>420000</v>
      </c>
      <c r="AC342" s="2">
        <f t="shared" si="60"/>
        <v>42326634.853891641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270</v>
      </c>
      <c r="C343" s="7"/>
      <c r="D343" s="2" t="e">
        <f t="shared" si="51"/>
        <v>#N/A</v>
      </c>
      <c r="E343" s="2" t="e">
        <f t="shared" si="63"/>
        <v>#N/A</v>
      </c>
      <c r="F343" s="2">
        <v>1255355.0176793486</v>
      </c>
      <c r="G343" s="2">
        <f t="shared" si="67"/>
        <v>486261</v>
      </c>
      <c r="H343" s="2">
        <f t="shared" si="61"/>
        <v>148817793.85389164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1306080.4848608077</v>
      </c>
      <c r="Q343" s="2">
        <f t="shared" si="66"/>
        <v>500000</v>
      </c>
      <c r="R343" s="2">
        <f t="shared" si="62"/>
        <v>153088965.58331648</v>
      </c>
      <c r="S343" s="2">
        <f t="shared" si="54"/>
        <v>486261</v>
      </c>
      <c r="T343" s="2">
        <f t="shared" si="55"/>
        <v>13739</v>
      </c>
      <c r="U343" s="2">
        <f t="shared" si="56"/>
        <v>500000</v>
      </c>
      <c r="V343" s="2">
        <f t="shared" si="33"/>
        <v>107971869.85389164</v>
      </c>
      <c r="W343" s="2">
        <f t="shared" si="57"/>
        <v>486261</v>
      </c>
      <c r="X343" s="2">
        <f t="shared" si="47"/>
        <v>13739</v>
      </c>
      <c r="Y343" s="2">
        <f t="shared" si="58"/>
        <v>45117095.729424827</v>
      </c>
      <c r="Z343" s="2" t="str">
        <f t="shared" si="48"/>
        <v>MEEP</v>
      </c>
      <c r="AA343" s="2">
        <f>IF(Z343="HERE",Y343,AA342+Graph!$G$1*1000)</f>
        <v>99556069.729424834</v>
      </c>
      <c r="AB343" s="2">
        <f t="shared" si="59"/>
        <v>420000</v>
      </c>
      <c r="AC343" s="2">
        <f t="shared" si="60"/>
        <v>42326634.853891641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271</v>
      </c>
      <c r="C344" s="7"/>
      <c r="D344" s="2" t="e">
        <f t="shared" si="51"/>
        <v>#N/A</v>
      </c>
      <c r="E344" s="2" t="e">
        <f t="shared" si="63"/>
        <v>#N/A</v>
      </c>
      <c r="F344" s="2">
        <v>1258389.0428774804</v>
      </c>
      <c r="G344" s="2">
        <f t="shared" si="67"/>
        <v>486261</v>
      </c>
      <c r="H344" s="2">
        <f t="shared" si="61"/>
        <v>149304054.85389164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1309274.8440357745</v>
      </c>
      <c r="Q344" s="2">
        <f t="shared" si="66"/>
        <v>500000</v>
      </c>
      <c r="R344" s="2">
        <f t="shared" si="62"/>
        <v>153588965.58331648</v>
      </c>
      <c r="S344" s="2">
        <f t="shared" si="54"/>
        <v>486261</v>
      </c>
      <c r="T344" s="2">
        <f t="shared" si="55"/>
        <v>13739</v>
      </c>
      <c r="U344" s="2">
        <f t="shared" si="56"/>
        <v>500000</v>
      </c>
      <c r="V344" s="2">
        <f t="shared" si="33"/>
        <v>108458130.85389164</v>
      </c>
      <c r="W344" s="2">
        <f t="shared" si="57"/>
        <v>486261</v>
      </c>
      <c r="X344" s="2">
        <f t="shared" si="47"/>
        <v>13739</v>
      </c>
      <c r="Y344" s="2">
        <f t="shared" si="58"/>
        <v>45130834.729424827</v>
      </c>
      <c r="Z344" s="2" t="str">
        <f t="shared" si="48"/>
        <v>MEEP</v>
      </c>
      <c r="AA344" s="2">
        <f>IF(Z344="HERE",Y344,AA343+Graph!$G$1*1000)</f>
        <v>99976069.729424834</v>
      </c>
      <c r="AB344" s="2">
        <f t="shared" si="59"/>
        <v>420000</v>
      </c>
      <c r="AC344" s="2">
        <f t="shared" si="60"/>
        <v>42326634.853891641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272</v>
      </c>
      <c r="C345" s="7"/>
      <c r="D345" s="2" t="e">
        <f t="shared" si="51"/>
        <v>#N/A</v>
      </c>
      <c r="E345" s="2" t="e">
        <f t="shared" si="63"/>
        <v>#N/A</v>
      </c>
      <c r="F345" s="2">
        <v>1261423.0680756122</v>
      </c>
      <c r="G345" s="2">
        <f t="shared" si="67"/>
        <v>486261</v>
      </c>
      <c r="H345" s="2">
        <f t="shared" si="61"/>
        <v>149790315.85389164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1312469.2032107413</v>
      </c>
      <c r="Q345" s="2">
        <f t="shared" si="66"/>
        <v>500000</v>
      </c>
      <c r="R345" s="2">
        <f t="shared" si="62"/>
        <v>154088965.58331648</v>
      </c>
      <c r="S345" s="2">
        <f t="shared" si="54"/>
        <v>486261</v>
      </c>
      <c r="T345" s="2">
        <f t="shared" si="55"/>
        <v>13739</v>
      </c>
      <c r="U345" s="2">
        <f t="shared" si="56"/>
        <v>500000</v>
      </c>
      <c r="V345" s="2">
        <f t="shared" si="33"/>
        <v>108944391.85389164</v>
      </c>
      <c r="W345" s="2">
        <f t="shared" si="57"/>
        <v>486261</v>
      </c>
      <c r="X345" s="2">
        <f t="shared" si="47"/>
        <v>13739</v>
      </c>
      <c r="Y345" s="2">
        <f t="shared" si="58"/>
        <v>45144573.729424827</v>
      </c>
      <c r="Z345" s="2" t="str">
        <f t="shared" si="48"/>
        <v>MEEP</v>
      </c>
      <c r="AA345" s="2">
        <f>IF(Z345="HERE",Y345,AA344+Graph!$G$1*1000)</f>
        <v>100396069.72942483</v>
      </c>
      <c r="AB345" s="2">
        <f t="shared" si="59"/>
        <v>420000</v>
      </c>
      <c r="AC345" s="2">
        <f t="shared" si="60"/>
        <v>42326634.853891641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273</v>
      </c>
      <c r="C346" s="7"/>
      <c r="D346" s="2" t="e">
        <f t="shared" si="51"/>
        <v>#N/A</v>
      </c>
      <c r="E346" s="2" t="e">
        <f t="shared" si="63"/>
        <v>#N/A</v>
      </c>
      <c r="F346" s="2">
        <v>1264457.093273744</v>
      </c>
      <c r="G346" s="2">
        <f t="shared" si="67"/>
        <v>486261</v>
      </c>
      <c r="H346" s="2">
        <f t="shared" si="61"/>
        <v>150276576.85389164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1315663.5623857081</v>
      </c>
      <c r="Q346" s="2">
        <f t="shared" si="66"/>
        <v>500000</v>
      </c>
      <c r="R346" s="2">
        <f t="shared" si="62"/>
        <v>154588965.58331648</v>
      </c>
      <c r="S346" s="2">
        <f t="shared" si="54"/>
        <v>486261</v>
      </c>
      <c r="T346" s="2">
        <f t="shared" si="55"/>
        <v>13739</v>
      </c>
      <c r="U346" s="2">
        <f t="shared" si="56"/>
        <v>500000</v>
      </c>
      <c r="V346" s="2">
        <f t="shared" si="33"/>
        <v>109430652.85389164</v>
      </c>
      <c r="W346" s="2">
        <f t="shared" si="57"/>
        <v>486261</v>
      </c>
      <c r="X346" s="2">
        <f t="shared" si="47"/>
        <v>13739</v>
      </c>
      <c r="Y346" s="2">
        <f t="shared" si="58"/>
        <v>45158312.729424827</v>
      </c>
      <c r="Z346" s="2" t="str">
        <f t="shared" si="48"/>
        <v>MEEP</v>
      </c>
      <c r="AA346" s="2">
        <f>IF(Z346="HERE",Y346,AA345+Graph!$G$1*1000)</f>
        <v>100816069.72942483</v>
      </c>
      <c r="AB346" s="2">
        <f t="shared" si="59"/>
        <v>420000</v>
      </c>
      <c r="AC346" s="2">
        <f t="shared" si="60"/>
        <v>42326634.853891641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274</v>
      </c>
      <c r="C347" s="7"/>
      <c r="D347" s="2" t="e">
        <f t="shared" si="51"/>
        <v>#N/A</v>
      </c>
      <c r="E347" s="2" t="e">
        <f t="shared" si="63"/>
        <v>#N/A</v>
      </c>
      <c r="F347" s="2">
        <v>1267491.1184718758</v>
      </c>
      <c r="G347" s="2">
        <f t="shared" si="67"/>
        <v>486261</v>
      </c>
      <c r="H347" s="2">
        <f t="shared" si="61"/>
        <v>150762837.85389164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1318857.9215606749</v>
      </c>
      <c r="Q347" s="2">
        <f t="shared" si="66"/>
        <v>500000</v>
      </c>
      <c r="R347" s="2">
        <f t="shared" si="62"/>
        <v>155088965.58331648</v>
      </c>
      <c r="S347" s="2">
        <f t="shared" si="54"/>
        <v>486261</v>
      </c>
      <c r="T347" s="2">
        <f t="shared" si="55"/>
        <v>13739</v>
      </c>
      <c r="U347" s="2">
        <f t="shared" si="56"/>
        <v>500000</v>
      </c>
      <c r="V347" s="2">
        <f t="shared" si="33"/>
        <v>109916913.85389164</v>
      </c>
      <c r="W347" s="2">
        <f t="shared" si="57"/>
        <v>486261</v>
      </c>
      <c r="X347" s="2">
        <f t="shared" si="47"/>
        <v>13739</v>
      </c>
      <c r="Y347" s="2">
        <f t="shared" si="58"/>
        <v>45172051.729424827</v>
      </c>
      <c r="Z347" s="2" t="str">
        <f t="shared" si="48"/>
        <v>MEEP</v>
      </c>
      <c r="AA347" s="2">
        <f>IF(Z347="HERE",Y347,AA346+Graph!$G$1*1000)</f>
        <v>101236069.72942483</v>
      </c>
      <c r="AB347" s="2">
        <f t="shared" si="59"/>
        <v>420000</v>
      </c>
      <c r="AC347" s="2">
        <f t="shared" si="60"/>
        <v>42326634.853891641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275</v>
      </c>
      <c r="C348" s="7"/>
      <c r="D348" s="2" t="e">
        <f t="shared" si="51"/>
        <v>#N/A</v>
      </c>
      <c r="E348" s="2" t="e">
        <f t="shared" si="63"/>
        <v>#N/A</v>
      </c>
      <c r="F348" s="2">
        <v>1270525.1436700076</v>
      </c>
      <c r="G348" s="2">
        <f t="shared" si="67"/>
        <v>486261</v>
      </c>
      <c r="H348" s="2">
        <f t="shared" si="61"/>
        <v>151249098.85389164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1322052.2807356417</v>
      </c>
      <c r="Q348" s="2">
        <f t="shared" si="66"/>
        <v>500000</v>
      </c>
      <c r="R348" s="2">
        <f t="shared" si="62"/>
        <v>155588965.58331648</v>
      </c>
      <c r="S348" s="2">
        <f t="shared" si="54"/>
        <v>486261</v>
      </c>
      <c r="T348" s="2">
        <f t="shared" si="55"/>
        <v>13739</v>
      </c>
      <c r="U348" s="2">
        <f t="shared" si="56"/>
        <v>500000</v>
      </c>
      <c r="V348" s="2">
        <f t="shared" si="33"/>
        <v>110403174.85389164</v>
      </c>
      <c r="W348" s="2">
        <f t="shared" si="57"/>
        <v>486261</v>
      </c>
      <c r="X348" s="2">
        <f t="shared" si="47"/>
        <v>13739</v>
      </c>
      <c r="Y348" s="2">
        <f t="shared" si="58"/>
        <v>45185790.729424827</v>
      </c>
      <c r="Z348" s="2" t="str">
        <f t="shared" si="48"/>
        <v>MEEP</v>
      </c>
      <c r="AA348" s="2">
        <f>IF(Z348="HERE",Y348,AA347+Graph!$G$1*1000)</f>
        <v>101656069.72942483</v>
      </c>
      <c r="AB348" s="2">
        <f t="shared" si="59"/>
        <v>420000</v>
      </c>
      <c r="AC348" s="2">
        <f t="shared" si="60"/>
        <v>42326634.853891641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276</v>
      </c>
      <c r="C349" s="7"/>
      <c r="D349" s="2" t="e">
        <f t="shared" si="51"/>
        <v>#N/A</v>
      </c>
      <c r="E349" s="2" t="e">
        <f t="shared" si="63"/>
        <v>#N/A</v>
      </c>
      <c r="F349" s="2">
        <v>1273559.1688681394</v>
      </c>
      <c r="G349" s="2">
        <f t="shared" si="67"/>
        <v>486261</v>
      </c>
      <c r="H349" s="2">
        <f t="shared" si="61"/>
        <v>151735359.85389164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1325246.6399106085</v>
      </c>
      <c r="Q349" s="2">
        <f t="shared" si="66"/>
        <v>500000</v>
      </c>
      <c r="R349" s="2">
        <f t="shared" si="62"/>
        <v>156088965.58331648</v>
      </c>
      <c r="S349" s="2">
        <f t="shared" si="54"/>
        <v>486261</v>
      </c>
      <c r="T349" s="2">
        <f t="shared" si="55"/>
        <v>13739</v>
      </c>
      <c r="U349" s="2">
        <f t="shared" si="56"/>
        <v>500000</v>
      </c>
      <c r="V349" s="2">
        <f t="shared" si="33"/>
        <v>110889435.85389164</v>
      </c>
      <c r="W349" s="2">
        <f t="shared" si="57"/>
        <v>486261</v>
      </c>
      <c r="X349" s="2">
        <f t="shared" si="47"/>
        <v>13739</v>
      </c>
      <c r="Y349" s="2">
        <f t="shared" si="58"/>
        <v>45199529.729424827</v>
      </c>
      <c r="Z349" s="2" t="str">
        <f t="shared" si="48"/>
        <v>MEEP</v>
      </c>
      <c r="AA349" s="2">
        <f>IF(Z349="HERE",Y349,AA348+Graph!$G$1*1000)</f>
        <v>102076069.72942483</v>
      </c>
      <c r="AB349" s="2">
        <f t="shared" si="59"/>
        <v>420000</v>
      </c>
      <c r="AC349" s="2">
        <f t="shared" si="60"/>
        <v>42326634.853891641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277</v>
      </c>
      <c r="C350" s="7"/>
      <c r="D350" s="2" t="e">
        <f t="shared" si="51"/>
        <v>#N/A</v>
      </c>
      <c r="E350" s="2" t="e">
        <f t="shared" si="63"/>
        <v>#N/A</v>
      </c>
      <c r="F350" s="2">
        <v>1276593.1940662414</v>
      </c>
      <c r="G350" s="2">
        <f t="shared" si="67"/>
        <v>486261</v>
      </c>
      <c r="H350" s="2">
        <f t="shared" si="61"/>
        <v>152221620.85389164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1328440.9990855455</v>
      </c>
      <c r="Q350" s="2">
        <f t="shared" si="66"/>
        <v>500000</v>
      </c>
      <c r="R350" s="2">
        <f t="shared" si="62"/>
        <v>156588965.58331648</v>
      </c>
      <c r="S350" s="2">
        <f t="shared" si="54"/>
        <v>486261</v>
      </c>
      <c r="T350" s="2">
        <f t="shared" si="55"/>
        <v>13739</v>
      </c>
      <c r="U350" s="2">
        <f t="shared" si="56"/>
        <v>500000</v>
      </c>
      <c r="V350" s="2">
        <f t="shared" si="33"/>
        <v>111375696.85389164</v>
      </c>
      <c r="W350" s="2">
        <f t="shared" si="57"/>
        <v>486261</v>
      </c>
      <c r="X350" s="2">
        <f t="shared" si="47"/>
        <v>13739</v>
      </c>
      <c r="Y350" s="2">
        <f t="shared" si="58"/>
        <v>45213268.729424827</v>
      </c>
      <c r="Z350" s="2" t="str">
        <f t="shared" si="48"/>
        <v>MEEP</v>
      </c>
      <c r="AA350" s="2">
        <f>IF(Z350="HERE",Y350,AA349+Graph!$G$1*1000)</f>
        <v>102496069.72942483</v>
      </c>
      <c r="AB350" s="2">
        <f t="shared" si="59"/>
        <v>420000</v>
      </c>
      <c r="AC350" s="2">
        <f t="shared" si="60"/>
        <v>42326634.853891641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278</v>
      </c>
      <c r="C351" s="7"/>
      <c r="D351" s="2" t="e">
        <f t="shared" si="51"/>
        <v>#N/A</v>
      </c>
      <c r="E351" s="2" t="e">
        <f t="shared" si="63"/>
        <v>#N/A</v>
      </c>
      <c r="F351" s="2">
        <v>1279627.2192643732</v>
      </c>
      <c r="G351" s="2">
        <f t="shared" si="67"/>
        <v>486261</v>
      </c>
      <c r="H351" s="2">
        <f t="shared" si="61"/>
        <v>152707881.85389164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1331635.3582605124</v>
      </c>
      <c r="Q351" s="2">
        <f t="shared" si="66"/>
        <v>500000</v>
      </c>
      <c r="R351" s="2">
        <f t="shared" si="62"/>
        <v>157088965.58331648</v>
      </c>
      <c r="S351" s="2">
        <f t="shared" si="54"/>
        <v>486261</v>
      </c>
      <c r="T351" s="2">
        <f t="shared" si="55"/>
        <v>13739</v>
      </c>
      <c r="U351" s="2">
        <f t="shared" si="56"/>
        <v>500000</v>
      </c>
      <c r="V351" s="2">
        <f t="shared" si="33"/>
        <v>111861957.85389164</v>
      </c>
      <c r="W351" s="2">
        <f t="shared" si="57"/>
        <v>486261</v>
      </c>
      <c r="X351" s="2">
        <f t="shared" si="47"/>
        <v>13739</v>
      </c>
      <c r="Y351" s="2">
        <f t="shared" ref="Y351:Y385" si="70">IF(COUNT($C352)=0,IF(COUNT($C351)=1,C351,SUM(Y350+X351)),C351)</f>
        <v>45227007.729424827</v>
      </c>
      <c r="Z351" s="2" t="str">
        <f t="shared" si="48"/>
        <v>MEEP</v>
      </c>
      <c r="AA351" s="2">
        <f>IF(Z351="HERE",Y351,AA350+Graph!$G$1*1000)</f>
        <v>102916069.72942483</v>
      </c>
      <c r="AB351" s="2">
        <f t="shared" si="59"/>
        <v>420000</v>
      </c>
      <c r="AC351" s="2">
        <f t="shared" ref="AC351:AC385" si="71">IF(Z352="HERE",V351,AC350)</f>
        <v>42326634.853891641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279</v>
      </c>
      <c r="C352" s="7"/>
      <c r="D352" s="2" t="e">
        <f t="shared" si="51"/>
        <v>#N/A</v>
      </c>
      <c r="E352" s="2" t="e">
        <f t="shared" si="63"/>
        <v>#N/A</v>
      </c>
      <c r="F352" s="2">
        <v>1282661.244462505</v>
      </c>
      <c r="G352" s="2">
        <f t="shared" si="67"/>
        <v>486261</v>
      </c>
      <c r="H352" s="2">
        <f t="shared" ref="H352:H385" si="72">IF(COUNT($C353)=0,IF(COUNT($C352)=1,C352,SUM(H351+G352)),C352)</f>
        <v>153194142.85389164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1334829.7174354792</v>
      </c>
      <c r="Q352" s="2">
        <f t="shared" si="66"/>
        <v>500000</v>
      </c>
      <c r="R352" s="2">
        <f t="shared" ref="R352:R385" si="73">IF(COUNT($C353)=0,IF(COUNT($C352)=1,M352,SUM(R351+Q352)),M352)</f>
        <v>157588965.58331648</v>
      </c>
      <c r="S352" s="2">
        <f t="shared" si="54"/>
        <v>486261</v>
      </c>
      <c r="T352" s="2">
        <f t="shared" si="55"/>
        <v>13739</v>
      </c>
      <c r="U352" s="2">
        <f t="shared" si="56"/>
        <v>500000</v>
      </c>
      <c r="V352" s="2">
        <f t="shared" si="33"/>
        <v>112348218.85389164</v>
      </c>
      <c r="W352" s="2">
        <f t="shared" si="57"/>
        <v>486261</v>
      </c>
      <c r="X352" s="2">
        <f t="shared" si="47"/>
        <v>13739</v>
      </c>
      <c r="Y352" s="2">
        <f t="shared" si="70"/>
        <v>45240746.729424827</v>
      </c>
      <c r="Z352" s="2" t="str">
        <f t="shared" si="48"/>
        <v>MEEP</v>
      </c>
      <c r="AA352" s="2">
        <f>IF(Z352="HERE",Y352,AA351+Graph!$G$1*1000)</f>
        <v>103336069.72942483</v>
      </c>
      <c r="AB352" s="2">
        <f t="shared" si="59"/>
        <v>420000</v>
      </c>
      <c r="AC352" s="2">
        <f t="shared" si="71"/>
        <v>42326634.853891641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280</v>
      </c>
      <c r="C353" s="7"/>
      <c r="D353" s="2" t="e">
        <f t="shared" si="51"/>
        <v>#N/A</v>
      </c>
      <c r="E353" s="2" t="e">
        <f t="shared" si="63"/>
        <v>#N/A</v>
      </c>
      <c r="F353" s="2">
        <v>1285695.2696606368</v>
      </c>
      <c r="G353" s="2">
        <f t="shared" si="67"/>
        <v>486261</v>
      </c>
      <c r="H353" s="2">
        <f t="shared" si="72"/>
        <v>153680403.85389164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1338024.076610446</v>
      </c>
      <c r="Q353" s="2">
        <f t="shared" si="66"/>
        <v>500000</v>
      </c>
      <c r="R353" s="2">
        <f t="shared" si="73"/>
        <v>158088965.58331648</v>
      </c>
      <c r="S353" s="2">
        <f t="shared" si="54"/>
        <v>486261</v>
      </c>
      <c r="T353" s="2">
        <f t="shared" si="55"/>
        <v>13739</v>
      </c>
      <c r="U353" s="2">
        <f t="shared" si="56"/>
        <v>500000</v>
      </c>
      <c r="V353" s="2">
        <f t="shared" si="33"/>
        <v>112834479.85389164</v>
      </c>
      <c r="W353" s="2">
        <f t="shared" si="57"/>
        <v>486261</v>
      </c>
      <c r="X353" s="2">
        <f t="shared" si="47"/>
        <v>13739</v>
      </c>
      <c r="Y353" s="2">
        <f t="shared" si="70"/>
        <v>45254485.729424827</v>
      </c>
      <c r="Z353" s="2" t="str">
        <f t="shared" si="48"/>
        <v>MEEP</v>
      </c>
      <c r="AA353" s="2">
        <f>IF(Z353="HERE",Y353,AA352+Graph!$G$1*1000)</f>
        <v>103756069.72942483</v>
      </c>
      <c r="AB353" s="2">
        <f t="shared" si="59"/>
        <v>420000</v>
      </c>
      <c r="AC353" s="2">
        <f t="shared" si="71"/>
        <v>42326634.853891641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281</v>
      </c>
      <c r="C354" s="7"/>
      <c r="D354" s="2" t="e">
        <f t="shared" si="51"/>
        <v>#N/A</v>
      </c>
      <c r="E354" s="2" t="e">
        <f t="shared" si="63"/>
        <v>#N/A</v>
      </c>
      <c r="F354" s="2">
        <v>1288729.2948587686</v>
      </c>
      <c r="G354" s="2">
        <f t="shared" si="67"/>
        <v>486261</v>
      </c>
      <c r="H354" s="2">
        <f t="shared" si="72"/>
        <v>154166664.85389164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1341218.4357854128</v>
      </c>
      <c r="Q354" s="2">
        <f t="shared" si="66"/>
        <v>500000</v>
      </c>
      <c r="R354" s="2">
        <f t="shared" si="73"/>
        <v>158588965.58331648</v>
      </c>
      <c r="S354" s="2">
        <f t="shared" si="54"/>
        <v>486261</v>
      </c>
      <c r="T354" s="2">
        <f t="shared" si="55"/>
        <v>13739</v>
      </c>
      <c r="U354" s="2">
        <f t="shared" si="56"/>
        <v>500000</v>
      </c>
      <c r="V354" s="2">
        <f t="shared" si="33"/>
        <v>113320740.85389164</v>
      </c>
      <c r="W354" s="2">
        <f t="shared" si="57"/>
        <v>486261</v>
      </c>
      <c r="X354" s="2">
        <f t="shared" si="47"/>
        <v>13739</v>
      </c>
      <c r="Y354" s="2">
        <f t="shared" si="70"/>
        <v>45268224.729424827</v>
      </c>
      <c r="Z354" s="2" t="str">
        <f t="shared" si="48"/>
        <v>MEEP</v>
      </c>
      <c r="AA354" s="2">
        <f>IF(Z354="HERE",Y354,AA353+Graph!$G$1*1000)</f>
        <v>104176069.72942483</v>
      </c>
      <c r="AB354" s="2">
        <f t="shared" si="59"/>
        <v>420000</v>
      </c>
      <c r="AC354" s="2">
        <f t="shared" si="71"/>
        <v>42326634.853891641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282</v>
      </c>
      <c r="C355" s="7"/>
      <c r="D355" s="2" t="e">
        <f t="shared" si="51"/>
        <v>#N/A</v>
      </c>
      <c r="E355" s="2" t="e">
        <f t="shared" si="63"/>
        <v>#N/A</v>
      </c>
      <c r="F355" s="2">
        <v>1291763.3200569004</v>
      </c>
      <c r="G355" s="2">
        <f t="shared" si="67"/>
        <v>486261</v>
      </c>
      <c r="H355" s="2">
        <f t="shared" si="72"/>
        <v>154652925.85389164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1344412.7949603796</v>
      </c>
      <c r="Q355" s="2">
        <f t="shared" si="66"/>
        <v>500000</v>
      </c>
      <c r="R355" s="2">
        <f t="shared" si="73"/>
        <v>159088965.58331648</v>
      </c>
      <c r="S355" s="2">
        <f t="shared" si="54"/>
        <v>486261</v>
      </c>
      <c r="T355" s="2">
        <f t="shared" si="55"/>
        <v>13739</v>
      </c>
      <c r="U355" s="2">
        <f t="shared" si="56"/>
        <v>500000</v>
      </c>
      <c r="V355" s="2">
        <f t="shared" si="33"/>
        <v>113807001.85389164</v>
      </c>
      <c r="W355" s="2">
        <f t="shared" si="57"/>
        <v>486261</v>
      </c>
      <c r="X355" s="2">
        <f t="shared" si="47"/>
        <v>13739</v>
      </c>
      <c r="Y355" s="2">
        <f t="shared" si="70"/>
        <v>45281963.729424827</v>
      </c>
      <c r="Z355" s="2" t="str">
        <f t="shared" si="48"/>
        <v>MEEP</v>
      </c>
      <c r="AA355" s="2">
        <f>IF(Z355="HERE",Y355,AA354+Graph!$G$1*1000)</f>
        <v>104596069.72942483</v>
      </c>
      <c r="AB355" s="2">
        <f t="shared" si="59"/>
        <v>420000</v>
      </c>
      <c r="AC355" s="2">
        <f t="shared" si="71"/>
        <v>42326634.853891641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283</v>
      </c>
      <c r="C356" s="7"/>
      <c r="D356" s="2" t="e">
        <f t="shared" si="51"/>
        <v>#N/A</v>
      </c>
      <c r="E356" s="2" t="e">
        <f t="shared" si="63"/>
        <v>#N/A</v>
      </c>
      <c r="F356" s="2">
        <v>1294797.3452550322</v>
      </c>
      <c r="G356" s="2">
        <f t="shared" si="67"/>
        <v>486261</v>
      </c>
      <c r="H356" s="2">
        <f t="shared" si="72"/>
        <v>155139186.85389164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1347607.1541353464</v>
      </c>
      <c r="Q356" s="2">
        <f t="shared" si="66"/>
        <v>500000</v>
      </c>
      <c r="R356" s="2">
        <f t="shared" si="73"/>
        <v>159588965.58331648</v>
      </c>
      <c r="S356" s="2">
        <f t="shared" si="54"/>
        <v>486261</v>
      </c>
      <c r="T356" s="2">
        <f t="shared" si="55"/>
        <v>13739</v>
      </c>
      <c r="U356" s="2">
        <f t="shared" si="56"/>
        <v>500000</v>
      </c>
      <c r="V356" s="2">
        <f t="shared" ref="V356:V385" si="74">H272</f>
        <v>114293262.85389164</v>
      </c>
      <c r="W356" s="2">
        <f t="shared" si="57"/>
        <v>486261</v>
      </c>
      <c r="X356" s="2">
        <f t="shared" si="47"/>
        <v>13739</v>
      </c>
      <c r="Y356" s="2">
        <f t="shared" si="70"/>
        <v>45295702.729424827</v>
      </c>
      <c r="Z356" s="2" t="str">
        <f t="shared" si="48"/>
        <v>MEEP</v>
      </c>
      <c r="AA356" s="2">
        <f>IF(Z356="HERE",Y356,AA355+Graph!$G$1*1000)</f>
        <v>105016069.72942483</v>
      </c>
      <c r="AB356" s="2">
        <f t="shared" si="59"/>
        <v>420000</v>
      </c>
      <c r="AC356" s="2">
        <f t="shared" si="71"/>
        <v>42326634.853891641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284</v>
      </c>
      <c r="C357" s="7"/>
      <c r="D357" s="2" t="e">
        <f t="shared" si="51"/>
        <v>#N/A</v>
      </c>
      <c r="E357" s="2" t="e">
        <f t="shared" si="63"/>
        <v>#N/A</v>
      </c>
      <c r="F357" s="2">
        <v>1297831.370453164</v>
      </c>
      <c r="G357" s="2">
        <f t="shared" si="67"/>
        <v>486261</v>
      </c>
      <c r="H357" s="2">
        <f t="shared" si="72"/>
        <v>155625447.85389164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1350801.5133103132</v>
      </c>
      <c r="Q357" s="2">
        <f t="shared" si="66"/>
        <v>500000</v>
      </c>
      <c r="R357" s="2">
        <f t="shared" si="73"/>
        <v>160088965.58331648</v>
      </c>
      <c r="S357" s="2">
        <f t="shared" si="54"/>
        <v>486261</v>
      </c>
      <c r="T357" s="2">
        <f t="shared" si="55"/>
        <v>13739</v>
      </c>
      <c r="U357" s="2">
        <f t="shared" si="56"/>
        <v>500000</v>
      </c>
      <c r="V357" s="2">
        <f t="shared" si="74"/>
        <v>114779523.85389164</v>
      </c>
      <c r="W357" s="2">
        <f t="shared" si="57"/>
        <v>486261</v>
      </c>
      <c r="X357" s="2">
        <f t="shared" si="47"/>
        <v>13739</v>
      </c>
      <c r="Y357" s="2">
        <f t="shared" si="70"/>
        <v>45309441.729424827</v>
      </c>
      <c r="Z357" s="2" t="str">
        <f t="shared" si="48"/>
        <v>MEEP</v>
      </c>
      <c r="AA357" s="2">
        <f>IF(Z357="HERE",Y357,AA356+Graph!$G$1*1000)</f>
        <v>105436069.72942483</v>
      </c>
      <c r="AB357" s="2">
        <f t="shared" si="59"/>
        <v>420000</v>
      </c>
      <c r="AC357" s="2">
        <f t="shared" si="71"/>
        <v>42326634.853891641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285</v>
      </c>
      <c r="C358" s="7"/>
      <c r="D358" s="2" t="e">
        <f t="shared" si="51"/>
        <v>#N/A</v>
      </c>
      <c r="E358" s="2" t="e">
        <f t="shared" si="63"/>
        <v>#N/A</v>
      </c>
      <c r="F358" s="2">
        <v>1300865.3956512958</v>
      </c>
      <c r="G358" s="2">
        <f t="shared" si="67"/>
        <v>486261</v>
      </c>
      <c r="H358" s="2">
        <f t="shared" si="72"/>
        <v>156111708.85389164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1353995.87248528</v>
      </c>
      <c r="Q358" s="2">
        <f t="shared" ref="Q358:Q385" si="75">IF(P358&gt;500000,500000,P358)</f>
        <v>500000</v>
      </c>
      <c r="R358" s="2">
        <f t="shared" si="73"/>
        <v>160588965.58331648</v>
      </c>
      <c r="S358" s="2">
        <f t="shared" si="54"/>
        <v>486261</v>
      </c>
      <c r="T358" s="2">
        <f t="shared" si="55"/>
        <v>13739</v>
      </c>
      <c r="U358" s="2">
        <f t="shared" si="56"/>
        <v>500000</v>
      </c>
      <c r="V358" s="2">
        <f t="shared" si="74"/>
        <v>115265784.85389164</v>
      </c>
      <c r="W358" s="2">
        <f t="shared" si="57"/>
        <v>486261</v>
      </c>
      <c r="X358" s="2">
        <f t="shared" si="47"/>
        <v>13739</v>
      </c>
      <c r="Y358" s="2">
        <f t="shared" si="70"/>
        <v>45323180.729424827</v>
      </c>
      <c r="Z358" s="2" t="str">
        <f t="shared" si="48"/>
        <v>MEEP</v>
      </c>
      <c r="AA358" s="2">
        <f>IF(Z358="HERE",Y358,AA357+Graph!$G$1*1000)</f>
        <v>105856069.72942483</v>
      </c>
      <c r="AB358" s="2">
        <f t="shared" si="59"/>
        <v>420000</v>
      </c>
      <c r="AC358" s="2">
        <f t="shared" si="71"/>
        <v>42326634.853891641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286</v>
      </c>
      <c r="C359" s="7"/>
      <c r="D359" s="2" t="e">
        <f t="shared" si="51"/>
        <v>#N/A</v>
      </c>
      <c r="E359" s="2" t="e">
        <f t="shared" si="63"/>
        <v>#N/A</v>
      </c>
      <c r="F359" s="2">
        <v>1303899.4208494276</v>
      </c>
      <c r="G359" s="2">
        <f t="shared" si="67"/>
        <v>486261</v>
      </c>
      <c r="H359" s="2">
        <f t="shared" si="72"/>
        <v>156597969.85389164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1357190.2316602468</v>
      </c>
      <c r="Q359" s="2">
        <f t="shared" si="75"/>
        <v>500000</v>
      </c>
      <c r="R359" s="2">
        <f t="shared" si="73"/>
        <v>161088965.58331648</v>
      </c>
      <c r="S359" s="2">
        <f t="shared" si="54"/>
        <v>486261</v>
      </c>
      <c r="T359" s="2">
        <f t="shared" si="55"/>
        <v>13739</v>
      </c>
      <c r="U359" s="2">
        <f t="shared" si="56"/>
        <v>500000</v>
      </c>
      <c r="V359" s="2">
        <f t="shared" si="74"/>
        <v>115752045.85389164</v>
      </c>
      <c r="W359" s="2">
        <f t="shared" si="57"/>
        <v>486261</v>
      </c>
      <c r="X359" s="2">
        <f t="shared" si="47"/>
        <v>13739</v>
      </c>
      <c r="Y359" s="2">
        <f t="shared" si="70"/>
        <v>45336919.729424827</v>
      </c>
      <c r="Z359" s="2" t="str">
        <f t="shared" si="48"/>
        <v>MEEP</v>
      </c>
      <c r="AA359" s="2">
        <f>IF(Z359="HERE",Y359,AA358+Graph!$G$1*1000)</f>
        <v>106276069.72942483</v>
      </c>
      <c r="AB359" s="2">
        <f t="shared" si="59"/>
        <v>420000</v>
      </c>
      <c r="AC359" s="2">
        <f t="shared" si="71"/>
        <v>42326634.853891641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287</v>
      </c>
      <c r="C360" s="7"/>
      <c r="D360" s="2" t="e">
        <f t="shared" si="51"/>
        <v>#N/A</v>
      </c>
      <c r="E360" s="2" t="e">
        <f t="shared" si="63"/>
        <v>#N/A</v>
      </c>
      <c r="F360" s="2">
        <v>1306933.4460475594</v>
      </c>
      <c r="G360" s="2">
        <f t="shared" si="67"/>
        <v>486261</v>
      </c>
      <c r="H360" s="2">
        <f t="shared" si="72"/>
        <v>157084230.85389164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1360384.5908352137</v>
      </c>
      <c r="Q360" s="2">
        <f t="shared" si="75"/>
        <v>500000</v>
      </c>
      <c r="R360" s="2">
        <f t="shared" si="73"/>
        <v>161588965.58331648</v>
      </c>
      <c r="S360" s="2">
        <f t="shared" si="54"/>
        <v>486261</v>
      </c>
      <c r="T360" s="2">
        <f t="shared" si="55"/>
        <v>13739</v>
      </c>
      <c r="U360" s="2">
        <f t="shared" si="56"/>
        <v>500000</v>
      </c>
      <c r="V360" s="2">
        <f t="shared" si="74"/>
        <v>116238306.85389164</v>
      </c>
      <c r="W360" s="2">
        <f t="shared" si="57"/>
        <v>486261</v>
      </c>
      <c r="X360" s="2">
        <f t="shared" si="47"/>
        <v>13739</v>
      </c>
      <c r="Y360" s="2">
        <f t="shared" si="70"/>
        <v>45350658.729424827</v>
      </c>
      <c r="Z360" s="2" t="str">
        <f t="shared" si="48"/>
        <v>MEEP</v>
      </c>
      <c r="AA360" s="2">
        <f>IF(Z360="HERE",Y360,AA359+Graph!$G$1*1000)</f>
        <v>106696069.72942483</v>
      </c>
      <c r="AB360" s="2">
        <f t="shared" si="59"/>
        <v>420000</v>
      </c>
      <c r="AC360" s="2">
        <f t="shared" si="71"/>
        <v>42326634.853891641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288</v>
      </c>
      <c r="C361" s="7"/>
      <c r="D361" s="2" t="e">
        <f t="shared" si="51"/>
        <v>#N/A</v>
      </c>
      <c r="E361" s="2" t="e">
        <f t="shared" si="63"/>
        <v>#N/A</v>
      </c>
      <c r="F361" s="2">
        <v>1309967.4712456912</v>
      </c>
      <c r="G361" s="2">
        <f t="shared" si="67"/>
        <v>486261</v>
      </c>
      <c r="H361" s="2">
        <f t="shared" si="72"/>
        <v>157570491.85389164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1363578.9500101805</v>
      </c>
      <c r="Q361" s="2">
        <f t="shared" si="75"/>
        <v>500000</v>
      </c>
      <c r="R361" s="2">
        <f t="shared" si="73"/>
        <v>162088965.58331648</v>
      </c>
      <c r="S361" s="2">
        <f t="shared" si="54"/>
        <v>486261</v>
      </c>
      <c r="T361" s="2">
        <f t="shared" si="55"/>
        <v>13739</v>
      </c>
      <c r="U361" s="2">
        <f t="shared" si="56"/>
        <v>500000</v>
      </c>
      <c r="V361" s="2">
        <f t="shared" si="74"/>
        <v>116724567.85389164</v>
      </c>
      <c r="W361" s="2">
        <f t="shared" si="57"/>
        <v>486261</v>
      </c>
      <c r="X361" s="2">
        <f t="shared" si="47"/>
        <v>13739</v>
      </c>
      <c r="Y361" s="2">
        <f t="shared" si="70"/>
        <v>45364397.729424827</v>
      </c>
      <c r="Z361" s="2" t="str">
        <f t="shared" si="48"/>
        <v>MEEP</v>
      </c>
      <c r="AA361" s="2">
        <f>IF(Z361="HERE",Y361,AA360+Graph!$G$1*1000)</f>
        <v>107116069.72942483</v>
      </c>
      <c r="AB361" s="2">
        <f t="shared" si="59"/>
        <v>420000</v>
      </c>
      <c r="AC361" s="2">
        <f t="shared" si="71"/>
        <v>42326634.853891641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289</v>
      </c>
      <c r="C362" s="7"/>
      <c r="D362" s="2" t="e">
        <f t="shared" si="51"/>
        <v>#N/A</v>
      </c>
      <c r="E362" s="2" t="e">
        <f t="shared" si="63"/>
        <v>#N/A</v>
      </c>
      <c r="F362" s="2">
        <v>1313001.496443823</v>
      </c>
      <c r="G362" s="2">
        <f t="shared" si="67"/>
        <v>486261</v>
      </c>
      <c r="H362" s="2">
        <f t="shared" si="72"/>
        <v>158056752.85389164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1366773.3091851473</v>
      </c>
      <c r="Q362" s="2">
        <f t="shared" si="75"/>
        <v>500000</v>
      </c>
      <c r="R362" s="2">
        <f t="shared" si="73"/>
        <v>162588965.58331648</v>
      </c>
      <c r="S362" s="2">
        <f t="shared" si="54"/>
        <v>486261</v>
      </c>
      <c r="T362" s="2">
        <f t="shared" si="55"/>
        <v>13739</v>
      </c>
      <c r="U362" s="2">
        <f t="shared" si="56"/>
        <v>500000</v>
      </c>
      <c r="V362" s="2">
        <f t="shared" si="74"/>
        <v>117210828.85389164</v>
      </c>
      <c r="W362" s="2">
        <f t="shared" si="57"/>
        <v>486261</v>
      </c>
      <c r="X362" s="2">
        <f t="shared" si="47"/>
        <v>13739</v>
      </c>
      <c r="Y362" s="2">
        <f t="shared" si="70"/>
        <v>45378136.729424827</v>
      </c>
      <c r="Z362" s="2" t="str">
        <f t="shared" si="48"/>
        <v>MEEP</v>
      </c>
      <c r="AA362" s="2">
        <f>IF(Z362="HERE",Y362,AA361+Graph!$G$1*1000)</f>
        <v>107536069.72942483</v>
      </c>
      <c r="AB362" s="2">
        <f t="shared" si="59"/>
        <v>420000</v>
      </c>
      <c r="AC362" s="2">
        <f t="shared" si="71"/>
        <v>42326634.853891641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290</v>
      </c>
      <c r="C363" s="7"/>
      <c r="D363" s="2" t="e">
        <f t="shared" si="51"/>
        <v>#N/A</v>
      </c>
      <c r="E363" s="2" t="e">
        <f t="shared" si="63"/>
        <v>#N/A</v>
      </c>
      <c r="F363" s="2">
        <v>1316035.5216419548</v>
      </c>
      <c r="G363" s="2">
        <f t="shared" si="67"/>
        <v>486261</v>
      </c>
      <c r="H363" s="2">
        <f t="shared" si="72"/>
        <v>158543013.85389164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1369967.6683600843</v>
      </c>
      <c r="Q363" s="2">
        <f t="shared" si="75"/>
        <v>500000</v>
      </c>
      <c r="R363" s="2">
        <f t="shared" si="73"/>
        <v>163088965.58331648</v>
      </c>
      <c r="S363" s="2">
        <f t="shared" si="54"/>
        <v>486261</v>
      </c>
      <c r="T363" s="2">
        <f t="shared" si="55"/>
        <v>13739</v>
      </c>
      <c r="U363" s="2">
        <f t="shared" si="56"/>
        <v>500000</v>
      </c>
      <c r="V363" s="2">
        <f t="shared" si="74"/>
        <v>117697089.85389164</v>
      </c>
      <c r="W363" s="2">
        <f t="shared" si="57"/>
        <v>486261</v>
      </c>
      <c r="X363" s="2">
        <f t="shared" si="47"/>
        <v>13739</v>
      </c>
      <c r="Y363" s="2">
        <f t="shared" si="70"/>
        <v>45391875.729424827</v>
      </c>
      <c r="Z363" s="2" t="str">
        <f t="shared" si="48"/>
        <v>MEEP</v>
      </c>
      <c r="AA363" s="2">
        <f>IF(Z363="HERE",Y363,AA362+Graph!$G$1*1000)</f>
        <v>107956069.72942483</v>
      </c>
      <c r="AB363" s="2">
        <f t="shared" si="59"/>
        <v>420000</v>
      </c>
      <c r="AC363" s="2">
        <f t="shared" si="71"/>
        <v>42326634.853891641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291</v>
      </c>
      <c r="C364" s="7"/>
      <c r="D364" s="2" t="e">
        <f t="shared" si="51"/>
        <v>#N/A</v>
      </c>
      <c r="E364" s="2" t="e">
        <f t="shared" si="63"/>
        <v>#N/A</v>
      </c>
      <c r="F364" s="2">
        <v>1319069.5468400866</v>
      </c>
      <c r="G364" s="2">
        <f t="shared" si="67"/>
        <v>486261</v>
      </c>
      <c r="H364" s="2">
        <f t="shared" si="72"/>
        <v>159029274.85389164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1373162.0275350511</v>
      </c>
      <c r="Q364" s="2">
        <f t="shared" si="75"/>
        <v>500000</v>
      </c>
      <c r="R364" s="2">
        <f t="shared" si="73"/>
        <v>163588965.58331648</v>
      </c>
      <c r="S364" s="2">
        <f t="shared" si="54"/>
        <v>486261</v>
      </c>
      <c r="T364" s="2">
        <f t="shared" si="55"/>
        <v>13739</v>
      </c>
      <c r="U364" s="2">
        <f t="shared" si="56"/>
        <v>500000</v>
      </c>
      <c r="V364" s="2">
        <f t="shared" si="74"/>
        <v>118183350.85389164</v>
      </c>
      <c r="W364" s="2">
        <f t="shared" si="57"/>
        <v>486261</v>
      </c>
      <c r="X364" s="2">
        <f t="shared" si="47"/>
        <v>13739</v>
      </c>
      <c r="Y364" s="2">
        <f t="shared" si="70"/>
        <v>45405614.729424827</v>
      </c>
      <c r="Z364" s="2" t="str">
        <f t="shared" si="48"/>
        <v>MEEP</v>
      </c>
      <c r="AA364" s="2">
        <f>IF(Z364="HERE",Y364,AA363+Graph!$G$1*1000)</f>
        <v>108376069.72942483</v>
      </c>
      <c r="AB364" s="2">
        <f t="shared" si="59"/>
        <v>420000</v>
      </c>
      <c r="AC364" s="2">
        <f t="shared" si="71"/>
        <v>42326634.853891641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292</v>
      </c>
      <c r="C365" s="7"/>
      <c r="D365" s="2" t="e">
        <f t="shared" si="51"/>
        <v>#N/A</v>
      </c>
      <c r="E365" s="2" t="e">
        <f t="shared" si="63"/>
        <v>#N/A</v>
      </c>
      <c r="F365" s="2">
        <v>1322103.5720382184</v>
      </c>
      <c r="G365" s="2">
        <f t="shared" si="67"/>
        <v>486261</v>
      </c>
      <c r="H365" s="2">
        <f t="shared" si="72"/>
        <v>159515535.85389164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1376356.3867100179</v>
      </c>
      <c r="Q365" s="2">
        <f t="shared" si="75"/>
        <v>500000</v>
      </c>
      <c r="R365" s="2">
        <f t="shared" si="73"/>
        <v>164088965.58331648</v>
      </c>
      <c r="S365" s="2">
        <f t="shared" si="54"/>
        <v>486261</v>
      </c>
      <c r="T365" s="2">
        <f t="shared" si="55"/>
        <v>13739</v>
      </c>
      <c r="U365" s="2">
        <f t="shared" si="56"/>
        <v>500000</v>
      </c>
      <c r="V365" s="2">
        <f t="shared" si="74"/>
        <v>118669611.85389164</v>
      </c>
      <c r="W365" s="2">
        <f t="shared" si="57"/>
        <v>486261</v>
      </c>
      <c r="X365" s="2">
        <f t="shared" si="47"/>
        <v>13739</v>
      </c>
      <c r="Y365" s="2">
        <f t="shared" si="70"/>
        <v>45419353.729424827</v>
      </c>
      <c r="Z365" s="2" t="str">
        <f t="shared" si="48"/>
        <v>MEEP</v>
      </c>
      <c r="AA365" s="2">
        <f>IF(Z365="HERE",Y365,AA364+Graph!$G$1*1000)</f>
        <v>108796069.72942483</v>
      </c>
      <c r="AB365" s="2">
        <f t="shared" si="59"/>
        <v>420000</v>
      </c>
      <c r="AC365" s="2">
        <f t="shared" si="71"/>
        <v>42326634.853891641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293</v>
      </c>
      <c r="C366" s="7"/>
      <c r="D366" s="2" t="e">
        <f t="shared" si="51"/>
        <v>#N/A</v>
      </c>
      <c r="E366" s="2" t="e">
        <f t="shared" si="63"/>
        <v>#N/A</v>
      </c>
      <c r="F366" s="2">
        <v>1325137.5972363502</v>
      </c>
      <c r="G366" s="2">
        <f t="shared" si="67"/>
        <v>486261</v>
      </c>
      <c r="H366" s="2">
        <f t="shared" si="72"/>
        <v>160001796.85389164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1379550.7458849847</v>
      </c>
      <c r="Q366" s="2">
        <f t="shared" si="75"/>
        <v>500000</v>
      </c>
      <c r="R366" s="2">
        <f t="shared" si="73"/>
        <v>164588965.58331648</v>
      </c>
      <c r="S366" s="2">
        <f t="shared" si="54"/>
        <v>486261</v>
      </c>
      <c r="T366" s="2">
        <f t="shared" si="55"/>
        <v>13739</v>
      </c>
      <c r="U366" s="2">
        <f t="shared" si="56"/>
        <v>500000</v>
      </c>
      <c r="V366" s="2">
        <f t="shared" si="74"/>
        <v>119155872.85389164</v>
      </c>
      <c r="W366" s="2">
        <f t="shared" si="57"/>
        <v>486261</v>
      </c>
      <c r="X366" s="2">
        <f t="shared" si="47"/>
        <v>13739</v>
      </c>
      <c r="Y366" s="2">
        <f t="shared" si="70"/>
        <v>45433092.729424827</v>
      </c>
      <c r="Z366" s="2" t="str">
        <f t="shared" si="48"/>
        <v>MEEP</v>
      </c>
      <c r="AA366" s="2">
        <f>IF(Z366="HERE",Y366,AA365+Graph!$G$1*1000)</f>
        <v>109216069.72942483</v>
      </c>
      <c r="AB366" s="2">
        <f t="shared" si="59"/>
        <v>420000</v>
      </c>
      <c r="AC366" s="2">
        <f t="shared" si="71"/>
        <v>42326634.853891641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294</v>
      </c>
      <c r="C367" s="7"/>
      <c r="D367" s="2" t="e">
        <f t="shared" si="51"/>
        <v>#N/A</v>
      </c>
      <c r="E367" s="2" t="e">
        <f t="shared" si="63"/>
        <v>#N/A</v>
      </c>
      <c r="F367" s="2">
        <v>1328171.622434482</v>
      </c>
      <c r="G367" s="2">
        <f t="shared" si="67"/>
        <v>486261</v>
      </c>
      <c r="H367" s="2">
        <f t="shared" si="72"/>
        <v>160488057.85389164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1382745.1050599515</v>
      </c>
      <c r="Q367" s="2">
        <f t="shared" si="75"/>
        <v>500000</v>
      </c>
      <c r="R367" s="2">
        <f t="shared" si="73"/>
        <v>165088965.58331648</v>
      </c>
      <c r="S367" s="2">
        <f t="shared" si="54"/>
        <v>486261</v>
      </c>
      <c r="T367" s="2">
        <f t="shared" si="55"/>
        <v>13739</v>
      </c>
      <c r="U367" s="2">
        <f t="shared" si="56"/>
        <v>500000</v>
      </c>
      <c r="V367" s="2">
        <f t="shared" si="74"/>
        <v>119642133.85389164</v>
      </c>
      <c r="W367" s="2">
        <f t="shared" si="57"/>
        <v>486261</v>
      </c>
      <c r="X367" s="2">
        <f t="shared" si="47"/>
        <v>13739</v>
      </c>
      <c r="Y367" s="2">
        <f t="shared" si="70"/>
        <v>45446831.729424827</v>
      </c>
      <c r="Z367" s="2" t="str">
        <f t="shared" si="48"/>
        <v>MEEP</v>
      </c>
      <c r="AA367" s="2">
        <f>IF(Z367="HERE",Y367,AA366+Graph!$G$1*1000)</f>
        <v>109636069.72942483</v>
      </c>
      <c r="AB367" s="2">
        <f t="shared" si="59"/>
        <v>420000</v>
      </c>
      <c r="AC367" s="2">
        <f t="shared" si="71"/>
        <v>42326634.853891641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295</v>
      </c>
      <c r="C368" s="7"/>
      <c r="D368" s="2" t="e">
        <f t="shared" si="51"/>
        <v>#N/A</v>
      </c>
      <c r="E368" s="2" t="e">
        <f t="shared" si="63"/>
        <v>#N/A</v>
      </c>
      <c r="F368" s="2">
        <v>1331205.6476326138</v>
      </c>
      <c r="G368" s="2">
        <f t="shared" si="67"/>
        <v>486261</v>
      </c>
      <c r="H368" s="2">
        <f t="shared" si="72"/>
        <v>160974318.85389164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1385939.4642349184</v>
      </c>
      <c r="Q368" s="2">
        <f t="shared" si="75"/>
        <v>500000</v>
      </c>
      <c r="R368" s="2">
        <f t="shared" si="73"/>
        <v>165588965.58331648</v>
      </c>
      <c r="S368" s="2">
        <f t="shared" si="54"/>
        <v>486261</v>
      </c>
      <c r="T368" s="2">
        <f t="shared" si="55"/>
        <v>13739</v>
      </c>
      <c r="U368" s="2">
        <f t="shared" si="56"/>
        <v>500000</v>
      </c>
      <c r="V368" s="2">
        <f t="shared" si="74"/>
        <v>120128394.85389164</v>
      </c>
      <c r="W368" s="2">
        <f t="shared" si="57"/>
        <v>486261</v>
      </c>
      <c r="X368" s="2">
        <f t="shared" si="47"/>
        <v>13739</v>
      </c>
      <c r="Y368" s="2">
        <f t="shared" si="70"/>
        <v>45460570.729424827</v>
      </c>
      <c r="Z368" s="2" t="str">
        <f t="shared" si="48"/>
        <v>MEEP</v>
      </c>
      <c r="AA368" s="2">
        <f>IF(Z368="HERE",Y368,AA367+Graph!$G$1*1000)</f>
        <v>110056069.72942483</v>
      </c>
      <c r="AB368" s="2">
        <f t="shared" si="59"/>
        <v>420000</v>
      </c>
      <c r="AC368" s="2">
        <f t="shared" si="71"/>
        <v>42326634.853891641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296</v>
      </c>
      <c r="C369" s="7"/>
      <c r="D369" s="2" t="e">
        <f t="shared" si="51"/>
        <v>#N/A</v>
      </c>
      <c r="E369" s="2" t="e">
        <f t="shared" si="63"/>
        <v>#N/A</v>
      </c>
      <c r="F369" s="2">
        <v>1334239.6728307456</v>
      </c>
      <c r="G369" s="2">
        <f t="shared" si="67"/>
        <v>486261</v>
      </c>
      <c r="H369" s="2">
        <f t="shared" si="72"/>
        <v>161460579.85389164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1389133.8234098852</v>
      </c>
      <c r="Q369" s="2">
        <f t="shared" si="75"/>
        <v>500000</v>
      </c>
      <c r="R369" s="2">
        <f t="shared" si="73"/>
        <v>166088965.58331648</v>
      </c>
      <c r="S369" s="2">
        <f t="shared" si="54"/>
        <v>486261</v>
      </c>
      <c r="T369" s="2">
        <f t="shared" si="55"/>
        <v>13739</v>
      </c>
      <c r="U369" s="2">
        <f t="shared" si="56"/>
        <v>500000</v>
      </c>
      <c r="V369" s="2">
        <f t="shared" si="74"/>
        <v>120614655.85389164</v>
      </c>
      <c r="W369" s="2">
        <f t="shared" si="57"/>
        <v>486261</v>
      </c>
      <c r="X369" s="2">
        <f t="shared" si="47"/>
        <v>13739</v>
      </c>
      <c r="Y369" s="2">
        <f t="shared" si="70"/>
        <v>45474309.729424827</v>
      </c>
      <c r="Z369" s="2" t="str">
        <f t="shared" si="48"/>
        <v>MEEP</v>
      </c>
      <c r="AA369" s="2">
        <f>IF(Z369="HERE",Y369,AA368+Graph!$G$1*1000)</f>
        <v>110476069.72942483</v>
      </c>
      <c r="AB369" s="2">
        <f t="shared" si="59"/>
        <v>420000</v>
      </c>
      <c r="AC369" s="2">
        <f t="shared" si="71"/>
        <v>42326634.853891641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297</v>
      </c>
      <c r="C370" s="7"/>
      <c r="D370" s="2" t="e">
        <f t="shared" si="51"/>
        <v>#N/A</v>
      </c>
      <c r="E370" s="2" t="e">
        <f t="shared" si="63"/>
        <v>#N/A</v>
      </c>
      <c r="F370" s="2">
        <v>1337273.6980288774</v>
      </c>
      <c r="G370" s="2">
        <f t="shared" si="67"/>
        <v>486261</v>
      </c>
      <c r="H370" s="2">
        <f t="shared" si="72"/>
        <v>161946840.85389164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1392328.182584852</v>
      </c>
      <c r="Q370" s="2">
        <f t="shared" si="75"/>
        <v>500000</v>
      </c>
      <c r="R370" s="2">
        <f t="shared" si="73"/>
        <v>166588965.58331648</v>
      </c>
      <c r="S370" s="2">
        <f t="shared" si="54"/>
        <v>486261</v>
      </c>
      <c r="T370" s="2">
        <f t="shared" si="55"/>
        <v>13739</v>
      </c>
      <c r="U370" s="2">
        <f t="shared" si="56"/>
        <v>500000</v>
      </c>
      <c r="V370" s="2">
        <f t="shared" si="74"/>
        <v>121100916.85389164</v>
      </c>
      <c r="W370" s="2">
        <f t="shared" si="57"/>
        <v>486261</v>
      </c>
      <c r="X370" s="2">
        <f t="shared" si="47"/>
        <v>13739</v>
      </c>
      <c r="Y370" s="2">
        <f t="shared" si="70"/>
        <v>45488048.729424827</v>
      </c>
      <c r="Z370" s="2" t="str">
        <f t="shared" si="48"/>
        <v>MEEP</v>
      </c>
      <c r="AA370" s="2">
        <f>IF(Z370="HERE",Y370,AA369+Graph!$G$1*1000)</f>
        <v>110896069.72942483</v>
      </c>
      <c r="AB370" s="2">
        <f t="shared" si="59"/>
        <v>420000</v>
      </c>
      <c r="AC370" s="2">
        <f t="shared" si="71"/>
        <v>42326634.853891641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298</v>
      </c>
      <c r="C371" s="7"/>
      <c r="D371" s="2" t="e">
        <f t="shared" si="51"/>
        <v>#N/A</v>
      </c>
      <c r="E371" s="2" t="e">
        <f t="shared" si="63"/>
        <v>#N/A</v>
      </c>
      <c r="F371" s="2">
        <v>1340307.7232270092</v>
      </c>
      <c r="G371" s="2">
        <f t="shared" si="67"/>
        <v>486261</v>
      </c>
      <c r="H371" s="2">
        <f t="shared" si="72"/>
        <v>162433101.85389164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1395522.5417598188</v>
      </c>
      <c r="Q371" s="2">
        <f t="shared" si="75"/>
        <v>500000</v>
      </c>
      <c r="R371" s="2">
        <f t="shared" si="73"/>
        <v>167088965.58331648</v>
      </c>
      <c r="S371" s="2">
        <f t="shared" si="54"/>
        <v>486261</v>
      </c>
      <c r="T371" s="2">
        <f t="shared" si="55"/>
        <v>13739</v>
      </c>
      <c r="U371" s="2">
        <f t="shared" si="56"/>
        <v>500000</v>
      </c>
      <c r="V371" s="2">
        <f t="shared" si="74"/>
        <v>121587177.85389164</v>
      </c>
      <c r="W371" s="2">
        <f t="shared" si="57"/>
        <v>486261</v>
      </c>
      <c r="X371" s="2">
        <f t="shared" si="47"/>
        <v>13739</v>
      </c>
      <c r="Y371" s="2">
        <f t="shared" si="70"/>
        <v>45501787.729424827</v>
      </c>
      <c r="Z371" s="2" t="str">
        <f t="shared" si="48"/>
        <v>MEEP</v>
      </c>
      <c r="AA371" s="2">
        <f>IF(Z371="HERE",Y371,AA370+Graph!$G$1*1000)</f>
        <v>111316069.72942483</v>
      </c>
      <c r="AB371" s="2">
        <f t="shared" si="59"/>
        <v>420000</v>
      </c>
      <c r="AC371" s="2">
        <f t="shared" si="71"/>
        <v>42326634.853891641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299</v>
      </c>
      <c r="C372" s="7"/>
      <c r="D372" s="2" t="e">
        <f t="shared" si="51"/>
        <v>#N/A</v>
      </c>
      <c r="E372" s="2" t="e">
        <f t="shared" si="63"/>
        <v>#N/A</v>
      </c>
      <c r="F372" s="2">
        <v>1343341.748425141</v>
      </c>
      <c r="G372" s="2">
        <f t="shared" si="67"/>
        <v>486261</v>
      </c>
      <c r="H372" s="2">
        <f t="shared" si="72"/>
        <v>162919362.85389164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1398716.9009347856</v>
      </c>
      <c r="Q372" s="2">
        <f t="shared" si="75"/>
        <v>500000</v>
      </c>
      <c r="R372" s="2">
        <f t="shared" si="73"/>
        <v>167588965.58331648</v>
      </c>
      <c r="S372" s="2">
        <f t="shared" si="54"/>
        <v>486261</v>
      </c>
      <c r="T372" s="2">
        <f t="shared" si="55"/>
        <v>13739</v>
      </c>
      <c r="U372" s="2">
        <f t="shared" si="56"/>
        <v>500000</v>
      </c>
      <c r="V372" s="2">
        <f t="shared" si="74"/>
        <v>122073438.85389164</v>
      </c>
      <c r="W372" s="2">
        <f t="shared" si="57"/>
        <v>486261</v>
      </c>
      <c r="X372" s="2">
        <f t="shared" si="47"/>
        <v>13739</v>
      </c>
      <c r="Y372" s="2">
        <f t="shared" si="70"/>
        <v>45515526.729424827</v>
      </c>
      <c r="Z372" s="2" t="str">
        <f t="shared" si="48"/>
        <v>MEEP</v>
      </c>
      <c r="AA372" s="2">
        <f>IF(Z372="HERE",Y372,AA371+Graph!$G$1*1000)</f>
        <v>111736069.72942483</v>
      </c>
      <c r="AB372" s="2">
        <f t="shared" si="59"/>
        <v>420000</v>
      </c>
      <c r="AC372" s="2">
        <f t="shared" si="71"/>
        <v>42326634.853891641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300</v>
      </c>
      <c r="C373" s="7"/>
      <c r="D373" s="2" t="e">
        <f t="shared" si="51"/>
        <v>#N/A</v>
      </c>
      <c r="E373" s="2" t="e">
        <f t="shared" si="63"/>
        <v>#N/A</v>
      </c>
      <c r="F373" s="2">
        <v>1346375.773623243</v>
      </c>
      <c r="G373" s="2">
        <f t="shared" si="67"/>
        <v>486261</v>
      </c>
      <c r="H373" s="2">
        <f t="shared" si="72"/>
        <v>163405623.85389164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1401911.2601097524</v>
      </c>
      <c r="Q373" s="2">
        <f t="shared" si="75"/>
        <v>500000</v>
      </c>
      <c r="R373" s="2">
        <f t="shared" si="73"/>
        <v>168088965.58331648</v>
      </c>
      <c r="S373" s="2">
        <f t="shared" si="54"/>
        <v>486261</v>
      </c>
      <c r="T373" s="2">
        <f t="shared" si="55"/>
        <v>13739</v>
      </c>
      <c r="U373" s="2">
        <f t="shared" si="56"/>
        <v>500000</v>
      </c>
      <c r="V373" s="2">
        <f t="shared" si="74"/>
        <v>122559699.85389164</v>
      </c>
      <c r="W373" s="2">
        <f t="shared" si="57"/>
        <v>486261</v>
      </c>
      <c r="X373" s="2">
        <f t="shared" si="47"/>
        <v>13739</v>
      </c>
      <c r="Y373" s="2">
        <f t="shared" si="70"/>
        <v>45529265.729424827</v>
      </c>
      <c r="Z373" s="2" t="str">
        <f t="shared" si="48"/>
        <v>MEEP</v>
      </c>
      <c r="AA373" s="2">
        <f>IF(Z373="HERE",Y373,AA372+Graph!$G$1*1000)</f>
        <v>112156069.72942483</v>
      </c>
      <c r="AB373" s="2">
        <f t="shared" si="59"/>
        <v>420000</v>
      </c>
      <c r="AC373" s="2">
        <f t="shared" si="71"/>
        <v>42326634.853891641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301</v>
      </c>
      <c r="C374" s="7"/>
      <c r="D374" s="2" t="e">
        <f t="shared" si="51"/>
        <v>#N/A</v>
      </c>
      <c r="E374" s="2" t="e">
        <f t="shared" si="63"/>
        <v>#N/A</v>
      </c>
      <c r="F374" s="2">
        <v>1349409.7988213748</v>
      </c>
      <c r="G374" s="2">
        <f t="shared" si="67"/>
        <v>486261</v>
      </c>
      <c r="H374" s="2">
        <f t="shared" si="72"/>
        <v>163891884.85389164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1405105.6192847192</v>
      </c>
      <c r="Q374" s="2">
        <f t="shared" si="75"/>
        <v>500000</v>
      </c>
      <c r="R374" s="2">
        <f t="shared" si="73"/>
        <v>168588965.58331648</v>
      </c>
      <c r="S374" s="2">
        <f t="shared" si="54"/>
        <v>486261</v>
      </c>
      <c r="T374" s="2">
        <f t="shared" si="55"/>
        <v>13739</v>
      </c>
      <c r="U374" s="2">
        <f t="shared" si="56"/>
        <v>500000</v>
      </c>
      <c r="V374" s="2">
        <f t="shared" si="74"/>
        <v>123045960.85389164</v>
      </c>
      <c r="W374" s="2">
        <f t="shared" si="57"/>
        <v>486261</v>
      </c>
      <c r="X374" s="2">
        <f t="shared" si="47"/>
        <v>13739</v>
      </c>
      <c r="Y374" s="2">
        <f t="shared" si="70"/>
        <v>45543004.729424827</v>
      </c>
      <c r="Z374" s="2" t="str">
        <f t="shared" si="48"/>
        <v>MEEP</v>
      </c>
      <c r="AA374" s="2">
        <f>IF(Z374="HERE",Y374,AA373+Graph!$G$1*1000)</f>
        <v>112576069.72942483</v>
      </c>
      <c r="AB374" s="2">
        <f t="shared" si="59"/>
        <v>420000</v>
      </c>
      <c r="AC374" s="2">
        <f t="shared" si="71"/>
        <v>42326634.853891641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302</v>
      </c>
      <c r="C375" s="7"/>
      <c r="D375" s="2" t="e">
        <f t="shared" si="51"/>
        <v>#N/A</v>
      </c>
      <c r="E375" s="2" t="e">
        <f t="shared" si="63"/>
        <v>#N/A</v>
      </c>
      <c r="F375" s="2">
        <v>1352443.8240195066</v>
      </c>
      <c r="G375" s="2">
        <f t="shared" si="67"/>
        <v>486261</v>
      </c>
      <c r="H375" s="2">
        <f t="shared" si="72"/>
        <v>164378145.85389164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1408299.9784596562</v>
      </c>
      <c r="Q375" s="2">
        <f t="shared" si="75"/>
        <v>500000</v>
      </c>
      <c r="R375" s="2">
        <f t="shared" si="73"/>
        <v>169088965.58331648</v>
      </c>
      <c r="S375" s="2">
        <f t="shared" si="54"/>
        <v>486261</v>
      </c>
      <c r="T375" s="2">
        <f t="shared" si="55"/>
        <v>13739</v>
      </c>
      <c r="U375" s="2">
        <f t="shared" si="56"/>
        <v>500000</v>
      </c>
      <c r="V375" s="2">
        <f t="shared" si="74"/>
        <v>123532221.85389164</v>
      </c>
      <c r="W375" s="2">
        <f t="shared" si="57"/>
        <v>486261</v>
      </c>
      <c r="X375" s="2">
        <f t="shared" si="47"/>
        <v>13739</v>
      </c>
      <c r="Y375" s="2">
        <f t="shared" si="70"/>
        <v>45556743.729424827</v>
      </c>
      <c r="Z375" s="2" t="str">
        <f t="shared" si="48"/>
        <v>MEEP</v>
      </c>
      <c r="AA375" s="2">
        <f>IF(Z375="HERE",Y375,AA374+Graph!$G$1*1000)</f>
        <v>112996069.72942483</v>
      </c>
      <c r="AB375" s="2">
        <f t="shared" si="59"/>
        <v>420000</v>
      </c>
      <c r="AC375" s="2">
        <f t="shared" si="71"/>
        <v>42326634.853891641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303</v>
      </c>
      <c r="C376" s="7"/>
      <c r="D376" s="2" t="e">
        <f t="shared" si="51"/>
        <v>#N/A</v>
      </c>
      <c r="E376" s="2" t="e">
        <f t="shared" si="63"/>
        <v>#N/A</v>
      </c>
      <c r="F376" s="2">
        <v>1355477.8492176384</v>
      </c>
      <c r="G376" s="2">
        <f t="shared" si="67"/>
        <v>486261</v>
      </c>
      <c r="H376" s="2">
        <f t="shared" si="72"/>
        <v>164864406.85389164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1411494.3376346231</v>
      </c>
      <c r="Q376" s="2">
        <f t="shared" si="75"/>
        <v>500000</v>
      </c>
      <c r="R376" s="2">
        <f t="shared" si="73"/>
        <v>169588965.58331648</v>
      </c>
      <c r="S376" s="2">
        <f t="shared" si="54"/>
        <v>486261</v>
      </c>
      <c r="T376" s="2">
        <f t="shared" si="55"/>
        <v>13739</v>
      </c>
      <c r="U376" s="2">
        <f t="shared" si="56"/>
        <v>500000</v>
      </c>
      <c r="V376" s="2">
        <f t="shared" si="74"/>
        <v>124018482.85389164</v>
      </c>
      <c r="W376" s="2">
        <f t="shared" si="57"/>
        <v>486261</v>
      </c>
      <c r="X376" s="2">
        <f t="shared" si="47"/>
        <v>13739</v>
      </c>
      <c r="Y376" s="2">
        <f t="shared" si="70"/>
        <v>45570482.729424827</v>
      </c>
      <c r="Z376" s="2" t="str">
        <f t="shared" si="48"/>
        <v>MEEP</v>
      </c>
      <c r="AA376" s="2">
        <f>IF(Z376="HERE",Y376,AA375+Graph!$G$1*1000)</f>
        <v>113416069.72942483</v>
      </c>
      <c r="AB376" s="2">
        <f t="shared" si="59"/>
        <v>420000</v>
      </c>
      <c r="AC376" s="2">
        <f t="shared" si="71"/>
        <v>42326634.853891641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304</v>
      </c>
      <c r="C377" s="7"/>
      <c r="D377" s="2" t="e">
        <f t="shared" si="51"/>
        <v>#N/A</v>
      </c>
      <c r="E377" s="2" t="e">
        <f t="shared" si="63"/>
        <v>#N/A</v>
      </c>
      <c r="F377" s="2">
        <v>1358511.8744157702</v>
      </c>
      <c r="G377" s="2">
        <f t="shared" si="67"/>
        <v>486261</v>
      </c>
      <c r="H377" s="2">
        <f t="shared" si="72"/>
        <v>165350667.85389164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1414688.6968095899</v>
      </c>
      <c r="Q377" s="2">
        <f t="shared" si="75"/>
        <v>500000</v>
      </c>
      <c r="R377" s="2">
        <f t="shared" si="73"/>
        <v>170088965.58331648</v>
      </c>
      <c r="S377" s="2">
        <f t="shared" si="54"/>
        <v>486261</v>
      </c>
      <c r="T377" s="2">
        <f t="shared" si="55"/>
        <v>13739</v>
      </c>
      <c r="U377" s="2">
        <f t="shared" si="56"/>
        <v>500000</v>
      </c>
      <c r="V377" s="2">
        <f t="shared" si="74"/>
        <v>124504743.85389164</v>
      </c>
      <c r="W377" s="2">
        <f t="shared" si="57"/>
        <v>486261</v>
      </c>
      <c r="X377" s="2">
        <f t="shared" si="47"/>
        <v>13739</v>
      </c>
      <c r="Y377" s="2">
        <f t="shared" si="70"/>
        <v>45584221.729424827</v>
      </c>
      <c r="Z377" s="2" t="str">
        <f t="shared" si="48"/>
        <v>MEEP</v>
      </c>
      <c r="AA377" s="2">
        <f>IF(Z377="HERE",Y377,AA376+Graph!$G$1*1000)</f>
        <v>113836069.72942483</v>
      </c>
      <c r="AB377" s="2">
        <f t="shared" si="59"/>
        <v>420000</v>
      </c>
      <c r="AC377" s="2">
        <f t="shared" si="71"/>
        <v>42326634.853891641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305</v>
      </c>
      <c r="C378" s="7"/>
      <c r="D378" s="2" t="e">
        <f t="shared" si="51"/>
        <v>#N/A</v>
      </c>
      <c r="E378" s="2" t="e">
        <f t="shared" si="63"/>
        <v>#N/A</v>
      </c>
      <c r="F378" s="2">
        <v>1361545.899613902</v>
      </c>
      <c r="G378" s="2">
        <f t="shared" si="67"/>
        <v>486261</v>
      </c>
      <c r="H378" s="2">
        <f t="shared" si="72"/>
        <v>165836928.85389164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1417883.0559845567</v>
      </c>
      <c r="Q378" s="2">
        <f t="shared" si="75"/>
        <v>500000</v>
      </c>
      <c r="R378" s="2">
        <f t="shared" si="73"/>
        <v>170588965.58331648</v>
      </c>
      <c r="S378" s="2">
        <f t="shared" si="54"/>
        <v>486261</v>
      </c>
      <c r="T378" s="2">
        <f t="shared" si="55"/>
        <v>13739</v>
      </c>
      <c r="U378" s="2">
        <f t="shared" si="56"/>
        <v>500000</v>
      </c>
      <c r="V378" s="2">
        <f t="shared" si="74"/>
        <v>124991004.85389164</v>
      </c>
      <c r="W378" s="2">
        <f t="shared" si="57"/>
        <v>486261</v>
      </c>
      <c r="X378" s="2">
        <f t="shared" si="47"/>
        <v>13739</v>
      </c>
      <c r="Y378" s="2">
        <f t="shared" si="70"/>
        <v>45597960.729424827</v>
      </c>
      <c r="Z378" s="2" t="str">
        <f t="shared" si="48"/>
        <v>MEEP</v>
      </c>
      <c r="AA378" s="2">
        <f>IF(Z378="HERE",Y378,AA377+Graph!$G$1*1000)</f>
        <v>114256069.72942483</v>
      </c>
      <c r="AB378" s="2">
        <f t="shared" si="59"/>
        <v>420000</v>
      </c>
      <c r="AC378" s="2">
        <f t="shared" si="71"/>
        <v>42326634.853891641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306</v>
      </c>
      <c r="C379" s="7"/>
      <c r="D379" s="2" t="e">
        <f t="shared" si="51"/>
        <v>#N/A</v>
      </c>
      <c r="E379" s="2" t="e">
        <f t="shared" si="63"/>
        <v>#N/A</v>
      </c>
      <c r="F379" s="2">
        <v>1364579.9248120338</v>
      </c>
      <c r="G379" s="2">
        <f t="shared" si="67"/>
        <v>486261</v>
      </c>
      <c r="H379" s="2">
        <f t="shared" si="72"/>
        <v>166323189.85389164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1421077.4151595235</v>
      </c>
      <c r="Q379" s="2">
        <f t="shared" si="75"/>
        <v>500000</v>
      </c>
      <c r="R379" s="2">
        <f t="shared" si="73"/>
        <v>171088965.58331648</v>
      </c>
      <c r="S379" s="2">
        <f t="shared" si="54"/>
        <v>486261</v>
      </c>
      <c r="T379" s="2">
        <f t="shared" si="55"/>
        <v>13739</v>
      </c>
      <c r="U379" s="2">
        <f t="shared" si="56"/>
        <v>500000</v>
      </c>
      <c r="V379" s="2">
        <f t="shared" si="74"/>
        <v>125477265.85389164</v>
      </c>
      <c r="W379" s="2">
        <f t="shared" si="57"/>
        <v>486261</v>
      </c>
      <c r="X379" s="2">
        <f t="shared" si="47"/>
        <v>13739</v>
      </c>
      <c r="Y379" s="2">
        <f t="shared" si="70"/>
        <v>45611699.729424827</v>
      </c>
      <c r="Z379" s="2" t="str">
        <f t="shared" si="48"/>
        <v>MEEP</v>
      </c>
      <c r="AA379" s="2">
        <f>IF(Z379="HERE",Y379,AA378+Graph!$G$1*1000)</f>
        <v>114676069.72942483</v>
      </c>
      <c r="AB379" s="2">
        <f t="shared" si="59"/>
        <v>420000</v>
      </c>
      <c r="AC379" s="2">
        <f t="shared" si="71"/>
        <v>42326634.853891641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307</v>
      </c>
      <c r="C380" s="7"/>
      <c r="D380" s="2" t="e">
        <f t="shared" si="51"/>
        <v>#N/A</v>
      </c>
      <c r="E380" s="2" t="e">
        <f t="shared" si="63"/>
        <v>#N/A</v>
      </c>
      <c r="F380" s="2">
        <v>1367613.9500101656</v>
      </c>
      <c r="G380" s="2">
        <f t="shared" si="67"/>
        <v>486261</v>
      </c>
      <c r="H380" s="2">
        <f t="shared" si="72"/>
        <v>166809450.85389164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1424271.7743344903</v>
      </c>
      <c r="Q380" s="2">
        <f t="shared" si="75"/>
        <v>500000</v>
      </c>
      <c r="R380" s="2">
        <f t="shared" si="73"/>
        <v>171588965.58331648</v>
      </c>
      <c r="S380" s="2">
        <f t="shared" si="54"/>
        <v>486261</v>
      </c>
      <c r="T380" s="2">
        <f t="shared" si="55"/>
        <v>13739</v>
      </c>
      <c r="U380" s="2">
        <f t="shared" si="56"/>
        <v>500000</v>
      </c>
      <c r="V380" s="2">
        <f t="shared" si="74"/>
        <v>125963526.85389164</v>
      </c>
      <c r="W380" s="2">
        <f t="shared" si="57"/>
        <v>486261</v>
      </c>
      <c r="X380" s="2">
        <f t="shared" si="47"/>
        <v>13739</v>
      </c>
      <c r="Y380" s="2">
        <f t="shared" si="70"/>
        <v>45625438.729424827</v>
      </c>
      <c r="Z380" s="2" t="str">
        <f t="shared" si="48"/>
        <v>MEEP</v>
      </c>
      <c r="AA380" s="2">
        <f>IF(Z380="HERE",Y380,AA379+Graph!$G$1*1000)</f>
        <v>115096069.72942483</v>
      </c>
      <c r="AB380" s="2">
        <f t="shared" si="59"/>
        <v>420000</v>
      </c>
      <c r="AC380" s="2">
        <f t="shared" si="71"/>
        <v>42326634.853891641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308</v>
      </c>
      <c r="C381" s="7"/>
      <c r="D381" s="2" t="e">
        <f t="shared" si="51"/>
        <v>#N/A</v>
      </c>
      <c r="E381" s="2" t="e">
        <f t="shared" si="63"/>
        <v>#N/A</v>
      </c>
      <c r="F381" s="2">
        <v>1370647.9752082974</v>
      </c>
      <c r="G381" s="2">
        <f t="shared" si="67"/>
        <v>486261</v>
      </c>
      <c r="H381" s="2">
        <f t="shared" si="72"/>
        <v>167295711.85389164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1427466.1335094571</v>
      </c>
      <c r="Q381" s="2">
        <f t="shared" si="75"/>
        <v>500000</v>
      </c>
      <c r="R381" s="2">
        <f t="shared" si="73"/>
        <v>172088965.58331648</v>
      </c>
      <c r="S381" s="2">
        <f t="shared" si="54"/>
        <v>486261</v>
      </c>
      <c r="T381" s="2">
        <f t="shared" si="55"/>
        <v>13739</v>
      </c>
      <c r="U381" s="2">
        <f t="shared" si="56"/>
        <v>500000</v>
      </c>
      <c r="V381" s="2">
        <f t="shared" si="74"/>
        <v>126449787.85389164</v>
      </c>
      <c r="W381" s="2">
        <f t="shared" si="57"/>
        <v>486261</v>
      </c>
      <c r="X381" s="2">
        <f t="shared" si="47"/>
        <v>13739</v>
      </c>
      <c r="Y381" s="2">
        <f t="shared" si="70"/>
        <v>45639177.729424827</v>
      </c>
      <c r="Z381" s="2" t="str">
        <f t="shared" si="48"/>
        <v>MEEP</v>
      </c>
      <c r="AA381" s="2">
        <f>IF(Z381="HERE",Y381,AA380+Graph!$G$1*1000)</f>
        <v>115516069.72942483</v>
      </c>
      <c r="AB381" s="2">
        <f t="shared" si="59"/>
        <v>420000</v>
      </c>
      <c r="AC381" s="2">
        <f t="shared" si="71"/>
        <v>42326634.853891641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309</v>
      </c>
      <c r="C382" s="7"/>
      <c r="D382" s="2" t="e">
        <f t="shared" si="51"/>
        <v>#N/A</v>
      </c>
      <c r="E382" s="2" t="e">
        <f t="shared" si="63"/>
        <v>#N/A</v>
      </c>
      <c r="F382" s="2">
        <v>1373682.0004064292</v>
      </c>
      <c r="G382" s="2">
        <f t="shared" si="67"/>
        <v>486261</v>
      </c>
      <c r="H382" s="2">
        <f t="shared" si="72"/>
        <v>167781972.85389164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1430660.4926844239</v>
      </c>
      <c r="Q382" s="2">
        <f t="shared" si="75"/>
        <v>500000</v>
      </c>
      <c r="R382" s="2">
        <f t="shared" si="73"/>
        <v>172588965.58331648</v>
      </c>
      <c r="S382" s="2">
        <f t="shared" si="54"/>
        <v>486261</v>
      </c>
      <c r="T382" s="2">
        <f t="shared" si="55"/>
        <v>13739</v>
      </c>
      <c r="U382" s="2">
        <f t="shared" si="56"/>
        <v>500000</v>
      </c>
      <c r="V382" s="2">
        <f t="shared" si="74"/>
        <v>126936048.85389164</v>
      </c>
      <c r="W382" s="2">
        <f t="shared" si="57"/>
        <v>486261</v>
      </c>
      <c r="X382" s="2">
        <f t="shared" si="47"/>
        <v>13739</v>
      </c>
      <c r="Y382" s="2">
        <f t="shared" si="70"/>
        <v>45652916.729424827</v>
      </c>
      <c r="Z382" s="2" t="str">
        <f t="shared" si="48"/>
        <v>MEEP</v>
      </c>
      <c r="AA382" s="2">
        <f>IF(Z382="HERE",Y382,AA381+Graph!$G$1*1000)</f>
        <v>115936069.72942483</v>
      </c>
      <c r="AB382" s="2">
        <f t="shared" si="59"/>
        <v>420000</v>
      </c>
      <c r="AC382" s="2">
        <f t="shared" si="71"/>
        <v>42326634.853891641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310</v>
      </c>
      <c r="C383" s="7"/>
      <c r="D383" s="2" t="e">
        <f t="shared" si="51"/>
        <v>#N/A</v>
      </c>
      <c r="E383" s="2" t="e">
        <f t="shared" si="63"/>
        <v>#N/A</v>
      </c>
      <c r="F383" s="2">
        <v>1376716.025604561</v>
      </c>
      <c r="G383" s="2">
        <f t="shared" si="67"/>
        <v>486261</v>
      </c>
      <c r="H383" s="2">
        <f t="shared" si="72"/>
        <v>168268233.85389164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1433854.8518593907</v>
      </c>
      <c r="Q383" s="2">
        <f t="shared" si="75"/>
        <v>500000</v>
      </c>
      <c r="R383" s="2">
        <f t="shared" si="73"/>
        <v>173088965.58331648</v>
      </c>
      <c r="S383" s="2">
        <f t="shared" si="54"/>
        <v>486261</v>
      </c>
      <c r="T383" s="2">
        <f t="shared" si="55"/>
        <v>13739</v>
      </c>
      <c r="U383" s="2">
        <f t="shared" si="56"/>
        <v>500000</v>
      </c>
      <c r="V383" s="2">
        <f t="shared" si="74"/>
        <v>127422309.85389164</v>
      </c>
      <c r="W383" s="2">
        <f t="shared" si="57"/>
        <v>486261</v>
      </c>
      <c r="X383" s="2">
        <f t="shared" si="47"/>
        <v>13739</v>
      </c>
      <c r="Y383" s="2">
        <f t="shared" si="70"/>
        <v>45666655.729424827</v>
      </c>
      <c r="Z383" s="2" t="str">
        <f t="shared" si="48"/>
        <v>MEEP</v>
      </c>
      <c r="AA383" s="2">
        <f>IF(Z383="HERE",Y383,AA382+Graph!$G$1*1000)</f>
        <v>116356069.72942483</v>
      </c>
      <c r="AB383" s="2">
        <f t="shared" si="59"/>
        <v>420000</v>
      </c>
      <c r="AC383" s="2">
        <f t="shared" si="71"/>
        <v>42326634.853891641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311</v>
      </c>
      <c r="C384" s="7"/>
      <c r="D384" s="2" t="e">
        <f t="shared" si="51"/>
        <v>#N/A</v>
      </c>
      <c r="E384" s="2" t="e">
        <f t="shared" si="63"/>
        <v>#N/A</v>
      </c>
      <c r="F384" s="2">
        <v>1379750.0508026928</v>
      </c>
      <c r="G384" s="2">
        <f t="shared" si="67"/>
        <v>486261</v>
      </c>
      <c r="H384" s="2">
        <f t="shared" si="72"/>
        <v>168754494.85389164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1437049.2110343575</v>
      </c>
      <c r="Q384" s="2">
        <f t="shared" si="75"/>
        <v>500000</v>
      </c>
      <c r="R384" s="2">
        <f t="shared" si="73"/>
        <v>173588965.58331648</v>
      </c>
      <c r="S384" s="2">
        <f t="shared" si="54"/>
        <v>486261</v>
      </c>
      <c r="T384" s="2">
        <f t="shared" si="55"/>
        <v>13739</v>
      </c>
      <c r="U384" s="2">
        <f t="shared" si="56"/>
        <v>500000</v>
      </c>
      <c r="V384" s="2">
        <f t="shared" si="74"/>
        <v>127908570.85389164</v>
      </c>
      <c r="W384" s="2">
        <f t="shared" si="57"/>
        <v>486261</v>
      </c>
      <c r="X384" s="2">
        <f t="shared" si="47"/>
        <v>13739</v>
      </c>
      <c r="Y384" s="2">
        <f t="shared" si="70"/>
        <v>45680394.729424827</v>
      </c>
      <c r="Z384" s="2" t="str">
        <f t="shared" si="48"/>
        <v>MEEP</v>
      </c>
      <c r="AA384" s="2">
        <f>IF(Z384="HERE",Y384,AA383+Graph!$G$1*1000)</f>
        <v>116776069.72942483</v>
      </c>
      <c r="AB384" s="2">
        <f t="shared" si="59"/>
        <v>420000</v>
      </c>
      <c r="AC384" s="2">
        <f t="shared" si="71"/>
        <v>42326634.853891641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312</v>
      </c>
      <c r="C385" s="7"/>
      <c r="D385" s="2" t="e">
        <f t="shared" si="51"/>
        <v>#N/A</v>
      </c>
      <c r="E385" s="2" t="e">
        <f t="shared" si="63"/>
        <v>#N/A</v>
      </c>
      <c r="F385" s="2">
        <v>1382784.0760008246</v>
      </c>
      <c r="G385" s="2">
        <f t="shared" si="67"/>
        <v>486261</v>
      </c>
      <c r="H385" s="2">
        <f t="shared" si="72"/>
        <v>169240755.85389164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1440243.5702093244</v>
      </c>
      <c r="Q385" s="2">
        <f t="shared" si="75"/>
        <v>500000</v>
      </c>
      <c r="R385" s="2">
        <f t="shared" si="73"/>
        <v>174088965.58331648</v>
      </c>
      <c r="S385" s="2">
        <f t="shared" si="54"/>
        <v>486261</v>
      </c>
      <c r="T385" s="2">
        <f t="shared" si="55"/>
        <v>13739</v>
      </c>
      <c r="U385" s="2">
        <f t="shared" si="56"/>
        <v>500000</v>
      </c>
      <c r="V385" s="2">
        <f t="shared" si="74"/>
        <v>128394831.85389164</v>
      </c>
      <c r="W385" s="2">
        <f t="shared" si="57"/>
        <v>486261</v>
      </c>
      <c r="X385" s="2">
        <f t="shared" si="47"/>
        <v>13739</v>
      </c>
      <c r="Y385" s="2">
        <f t="shared" si="70"/>
        <v>45694133.729424827</v>
      </c>
      <c r="Z385" s="2" t="str">
        <f t="shared" si="48"/>
        <v>MEEP</v>
      </c>
      <c r="AA385" s="2">
        <f>IF(Z385="HERE",Y385,AA384+Graph!$G$1*1000)</f>
        <v>117196069.72942483</v>
      </c>
      <c r="AB385" s="2">
        <f t="shared" si="59"/>
        <v>420000</v>
      </c>
      <c r="AC385" s="2">
        <f t="shared" si="71"/>
        <v>42326634.853891641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4:I385">
    <cfRule type="cellIs" dxfId="156" priority="28" operator="greaterThan">
      <formula>0</formula>
    </cfRule>
  </conditionalFormatting>
  <conditionalFormatting sqref="C31:C64 C117:C385 C74:C114">
    <cfRule type="cellIs" dxfId="155" priority="29" operator="greaterThan">
      <formula>0</formula>
    </cfRule>
  </conditionalFormatting>
  <conditionalFormatting sqref="C31:C64 C117:C385 C74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54" priority="31" operator="greaterThan">
      <formula>0</formula>
    </cfRule>
  </conditionalFormatting>
  <conditionalFormatting sqref="C115">
    <cfRule type="cellIs" dxfId="153" priority="32" operator="greaterThan">
      <formula>0</formula>
    </cfRule>
  </conditionalFormatting>
  <conditionalFormatting sqref="C65">
    <cfRule type="cellIs" dxfId="152" priority="26" operator="greaterThan">
      <formula>0</formula>
    </cfRule>
  </conditionalFormatting>
  <conditionalFormatting sqref="C6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51" priority="25" operator="greaterThan">
      <formula>0</formula>
    </cfRule>
  </conditionalFormatting>
  <conditionalFormatting sqref="C66">
    <cfRule type="cellIs" dxfId="15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49" priority="22" operator="greaterThan">
      <formula>0</formula>
    </cfRule>
  </conditionalFormatting>
  <conditionalFormatting sqref="C67">
    <cfRule type="cellIs" dxfId="14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47" priority="19" operator="greaterThan">
      <formula>0</formula>
    </cfRule>
  </conditionalFormatting>
  <conditionalFormatting sqref="C68">
    <cfRule type="cellIs" dxfId="14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45" priority="16" operator="greaterThan">
      <formula>0</formula>
    </cfRule>
  </conditionalFormatting>
  <conditionalFormatting sqref="C69">
    <cfRule type="cellIs" dxfId="14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43" priority="13" operator="greaterThan">
      <formula>0</formula>
    </cfRule>
  </conditionalFormatting>
  <conditionalFormatting sqref="C70">
    <cfRule type="cellIs" dxfId="14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41" priority="10" operator="greaterThan">
      <formula>0</formula>
    </cfRule>
  </conditionalFormatting>
  <conditionalFormatting sqref="C71">
    <cfRule type="cellIs" dxfId="14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39" priority="7" operator="greaterThan">
      <formula>0</formula>
    </cfRule>
  </conditionalFormatting>
  <conditionalFormatting sqref="C72">
    <cfRule type="cellIs" dxfId="13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37" priority="4" operator="greaterThan">
      <formula>0</formula>
    </cfRule>
  </conditionalFormatting>
  <conditionalFormatting sqref="C73">
    <cfRule type="cellIs" dxfId="15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7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3" sqref="I73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536.26099999999997</v>
      </c>
    </row>
    <row r="32" spans="1:37" ht="15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326943.30705142021</v>
      </c>
      <c r="G37" s="2">
        <f>IF(F37&gt;550000,$AK$31*1000,F37)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328606.5773216784</v>
      </c>
      <c r="Q37" s="2">
        <f>IF(P37&gt;550000,550000,P37)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 t="shared" ref="G38:G101" si="25">IF(F38&gt;550000,$AK$31*1000,F38)</f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331800.93649664521</v>
      </c>
      <c r="Q38" s="2">
        <f t="shared" ref="Q38:Q101" si="26">IF(P38&gt;550000,550000,P38)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 t="shared" si="25"/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334995.29567161202</v>
      </c>
      <c r="Q39" s="2">
        <f t="shared" si="26"/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 t="shared" si="25"/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338189.65484657884</v>
      </c>
      <c r="Q40" s="2">
        <f t="shared" si="26"/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si="25"/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341384.01402154565</v>
      </c>
      <c r="Q41" s="2">
        <f t="shared" si="26"/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5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344578.37319651246</v>
      </c>
      <c r="Q42" s="2">
        <f t="shared" si="26"/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5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347772.73237147927</v>
      </c>
      <c r="Q43" s="2">
        <f t="shared" si="26"/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5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350967.09154644608</v>
      </c>
      <c r="Q44" s="2">
        <f t="shared" si="26"/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5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354161.4507214129</v>
      </c>
      <c r="Q45" s="2">
        <f t="shared" si="26"/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5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357355.80989637971</v>
      </c>
      <c r="Q46" s="2">
        <f t="shared" si="26"/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5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360550.16907134652</v>
      </c>
      <c r="Q47" s="2">
        <f t="shared" si="26"/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5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363744.52824631333</v>
      </c>
      <c r="Q48" s="2">
        <f t="shared" si="26"/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5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370133.24659621716</v>
      </c>
      <c r="Q50" s="2">
        <f t="shared" si="26"/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5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373327.60577118397</v>
      </c>
      <c r="Q51" s="2">
        <f t="shared" si="26"/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5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376521.96494615078</v>
      </c>
      <c r="Q52" s="2">
        <f t="shared" si="26"/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5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379716.32412111759</v>
      </c>
      <c r="Q53" s="2">
        <f t="shared" si="26"/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5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382910.6832960844</v>
      </c>
      <c r="Q54" s="2">
        <f t="shared" si="26"/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5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386105.04247105122</v>
      </c>
      <c r="Q55" s="2">
        <f t="shared" si="26"/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5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389299.40164601803</v>
      </c>
      <c r="Q56" s="2">
        <f t="shared" si="26"/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5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392493.76082098484</v>
      </c>
      <c r="Q57" s="2">
        <f t="shared" si="26"/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5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395688.11999595165</v>
      </c>
      <c r="Q58" s="2">
        <f t="shared" si="26"/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5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398882.47917091846</v>
      </c>
      <c r="Q59" s="2">
        <f t="shared" si="26"/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5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402076.83834588528</v>
      </c>
      <c r="Q60" s="2">
        <f t="shared" si="26"/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5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405271.19752082229</v>
      </c>
      <c r="Q61" s="2">
        <f t="shared" si="26"/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5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408465.5566957891</v>
      </c>
      <c r="Q62" s="2">
        <f t="shared" si="26"/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5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411659.91587075591</v>
      </c>
      <c r="Q63" s="2">
        <f t="shared" si="26"/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5"/>
        <v>408861.9874009341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414854.27504572272</v>
      </c>
      <c r="Q64" s="2">
        <f t="shared" si="26"/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5"/>
        <v>411896.0125990659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418048.63422068954</v>
      </c>
      <c r="Q65" s="2">
        <f t="shared" si="26"/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5"/>
        <v>414930.0377971977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421242.99339565635</v>
      </c>
      <c r="Q66" s="2">
        <f t="shared" si="26"/>
        <v>421242.99339565635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5"/>
        <v>417964.0629953295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424437.35257062316</v>
      </c>
      <c r="Q67" s="2">
        <f t="shared" si="26"/>
        <v>424437.35257062316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5"/>
        <v>420998.0881934613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427631.71174558997</v>
      </c>
      <c r="Q68" s="2">
        <f t="shared" si="26"/>
        <v>427631.71174558997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5"/>
        <v>424032.1133915931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430826.07092055678</v>
      </c>
      <c r="Q69" s="2">
        <f t="shared" si="26"/>
        <v>430826.07092055678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5"/>
        <v>427066.1385897249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434020.4300955236</v>
      </c>
      <c r="Q70" s="2">
        <f t="shared" si="26"/>
        <v>434020.4300955236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5"/>
        <v>430100.1637878567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437214.78927049041</v>
      </c>
      <c r="Q71" s="2">
        <f t="shared" si="26"/>
        <v>437214.78927049041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5"/>
        <v>433134.1889859885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440409.14844545722</v>
      </c>
      <c r="Q72" s="2">
        <f t="shared" si="26"/>
        <v>440409.14844545722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5"/>
        <v>436168.2141841203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443603.50762042403</v>
      </c>
      <c r="Q73" s="2">
        <f t="shared" si="26"/>
        <v>443603.50762042403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5"/>
        <v>439202.2393822521</v>
      </c>
      <c r="H74" s="2">
        <f t="shared" si="13"/>
        <v>18355383.239382252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446797.86679536104</v>
      </c>
      <c r="Q74" s="2">
        <f t="shared" si="26"/>
        <v>446797.86679536104</v>
      </c>
      <c r="R74" s="2">
        <f t="shared" si="16"/>
        <v>19005766.866795361</v>
      </c>
      <c r="S74" s="2">
        <f t="shared" si="17"/>
        <v>439202.2393822521</v>
      </c>
      <c r="T74" s="2">
        <f t="shared" si="18"/>
        <v>13739</v>
      </c>
      <c r="U74" s="2">
        <f t="shared" si="19"/>
        <v>446797.86679536104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1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5"/>
        <v>442236.2645803839</v>
      </c>
      <c r="H75" s="2">
        <f t="shared" si="13"/>
        <v>18797619.503962636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449992.22597032785</v>
      </c>
      <c r="Q75" s="2">
        <f t="shared" si="26"/>
        <v>449992.22597032785</v>
      </c>
      <c r="R75" s="2">
        <f t="shared" si="16"/>
        <v>19455759.092765689</v>
      </c>
      <c r="S75" s="2">
        <f t="shared" si="17"/>
        <v>442236.2645803839</v>
      </c>
      <c r="T75" s="2">
        <f t="shared" si="18"/>
        <v>13739</v>
      </c>
      <c r="U75" s="2">
        <f t="shared" si="19"/>
        <v>449992.22597032785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1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5"/>
        <v>445270.2897785157</v>
      </c>
      <c r="H76" s="2">
        <f t="shared" si="13"/>
        <v>19242889.793741152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453186.58514529467</v>
      </c>
      <c r="Q76" s="2">
        <f t="shared" si="26"/>
        <v>453186.58514529467</v>
      </c>
      <c r="R76" s="2">
        <f t="shared" si="16"/>
        <v>19908945.677910984</v>
      </c>
      <c r="S76" s="2">
        <f t="shared" si="17"/>
        <v>445270.2897785157</v>
      </c>
      <c r="T76" s="2">
        <f t="shared" si="18"/>
        <v>13739</v>
      </c>
      <c r="U76" s="2">
        <f t="shared" si="19"/>
        <v>453186.58514529467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439847.99255270208</v>
      </c>
      <c r="Y76" s="2">
        <f t="shared" si="7"/>
        <v>19226141.900133204</v>
      </c>
      <c r="Z76" s="2" t="str">
        <f t="shared" si="8"/>
        <v>HERE</v>
      </c>
      <c r="AA76" s="2">
        <f>IF(Z76="HERE",Y76,AA75+Graph!$G$1*1000)</f>
        <v>19226141.900133204</v>
      </c>
      <c r="AB76" s="2">
        <f t="shared" si="21"/>
        <v>439847.99255270138</v>
      </c>
      <c r="AC76" s="2">
        <f t="shared" si="9"/>
        <v>682803.77777777775</v>
      </c>
      <c r="AD76" s="3">
        <f t="shared" si="10"/>
        <v>19226141.900133204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5"/>
        <v>448304.3149766475</v>
      </c>
      <c r="H77" s="2">
        <f t="shared" si="13"/>
        <v>19691194.108717799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456380.94432026148</v>
      </c>
      <c r="Q77" s="2">
        <f t="shared" si="26"/>
        <v>456380.94432026148</v>
      </c>
      <c r="R77" s="2">
        <f t="shared" si="16"/>
        <v>20365326.622231245</v>
      </c>
      <c r="S77" s="2">
        <f t="shared" si="17"/>
        <v>448304.3149766475</v>
      </c>
      <c r="T77" s="2">
        <f t="shared" si="18"/>
        <v>13739</v>
      </c>
      <c r="U77" s="2">
        <f t="shared" si="19"/>
        <v>456380.94432026148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443042.35172766889</v>
      </c>
      <c r="Y77" s="2">
        <f t="shared" si="7"/>
        <v>19669184.251860872</v>
      </c>
      <c r="Z77" s="2" t="str">
        <f t="shared" si="8"/>
        <v>HERE</v>
      </c>
      <c r="AA77" s="2">
        <f>IF(Z77="HERE",Y77,AA76+Graph!$G$1*1000)</f>
        <v>19669184.251860872</v>
      </c>
      <c r="AB77" s="2">
        <f t="shared" si="21"/>
        <v>443042.3517276682</v>
      </c>
      <c r="AC77" s="2">
        <f t="shared" si="9"/>
        <v>696142.37037037034</v>
      </c>
      <c r="AD77" s="3">
        <f t="shared" si="10"/>
        <v>19669184.251860872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5"/>
        <v>451338.3401747793</v>
      </c>
      <c r="H78" s="2">
        <f t="shared" si="13"/>
        <v>20142532.448892578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459575.30349522829</v>
      </c>
      <c r="Q78" s="2">
        <f t="shared" si="26"/>
        <v>459575.30349522829</v>
      </c>
      <c r="R78" s="2">
        <f t="shared" si="16"/>
        <v>20824901.925726473</v>
      </c>
      <c r="S78" s="2">
        <f t="shared" si="17"/>
        <v>451338.3401747793</v>
      </c>
      <c r="T78" s="2">
        <f t="shared" si="18"/>
        <v>13739</v>
      </c>
      <c r="U78" s="2">
        <f t="shared" si="19"/>
        <v>459575.30349522829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446236.71090263571</v>
      </c>
      <c r="Y78" s="2">
        <f t="shared" si="7"/>
        <v>20115420.962763507</v>
      </c>
      <c r="Z78" s="2" t="str">
        <f t="shared" si="8"/>
        <v>HERE</v>
      </c>
      <c r="AA78" s="2">
        <f>IF(Z78="HERE",Y78,AA77+Graph!$G$1*1000)</f>
        <v>20115420.962763507</v>
      </c>
      <c r="AB78" s="2">
        <f t="shared" si="21"/>
        <v>446236.71090263501</v>
      </c>
      <c r="AC78" s="2">
        <f t="shared" si="9"/>
        <v>709480.96296296292</v>
      </c>
      <c r="AD78" s="3">
        <f t="shared" si="10"/>
        <v>20115420.962763507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5"/>
        <v>454372.3653729111</v>
      </c>
      <c r="H79" s="2">
        <f t="shared" si="13"/>
        <v>20596904.81426549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462769.6626701951</v>
      </c>
      <c r="Q79" s="2">
        <f t="shared" si="26"/>
        <v>462769.6626701951</v>
      </c>
      <c r="R79" s="2">
        <f t="shared" si="16"/>
        <v>21287671.588396668</v>
      </c>
      <c r="S79" s="2">
        <f t="shared" si="17"/>
        <v>454372.3653729111</v>
      </c>
      <c r="T79" s="2">
        <f t="shared" si="18"/>
        <v>13739</v>
      </c>
      <c r="U79" s="2">
        <f t="shared" si="19"/>
        <v>462769.6626701951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449431.07007760252</v>
      </c>
      <c r="Y79" s="2">
        <f t="shared" si="7"/>
        <v>20564852.032841109</v>
      </c>
      <c r="Z79" s="2" t="str">
        <f t="shared" si="8"/>
        <v>HERE</v>
      </c>
      <c r="AA79" s="2">
        <f>IF(Z79="HERE",Y79,AA78+Graph!$G$1*1000)</f>
        <v>20564852.032841109</v>
      </c>
      <c r="AB79" s="2">
        <f t="shared" si="21"/>
        <v>449431.07007760182</v>
      </c>
      <c r="AC79" s="2">
        <f t="shared" si="9"/>
        <v>722819.5555555555</v>
      </c>
      <c r="AD79" s="3">
        <f t="shared" si="10"/>
        <v>20564852.032841109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5"/>
        <v>457406.3905710429</v>
      </c>
      <c r="H80" s="2">
        <f t="shared" si="13"/>
        <v>21054311.204836532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465964.02184516191</v>
      </c>
      <c r="Q80" s="2">
        <f t="shared" si="26"/>
        <v>465964.02184516191</v>
      </c>
      <c r="R80" s="2">
        <f t="shared" si="16"/>
        <v>21753635.61024183</v>
      </c>
      <c r="S80" s="2">
        <f t="shared" si="17"/>
        <v>457406.3905710429</v>
      </c>
      <c r="T80" s="2">
        <f t="shared" si="18"/>
        <v>13739</v>
      </c>
      <c r="U80" s="2">
        <f t="shared" si="19"/>
        <v>465964.02184516191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452625.42925256933</v>
      </c>
      <c r="Y80" s="2">
        <f t="shared" si="7"/>
        <v>21017477.462093677</v>
      </c>
      <c r="Z80" s="2" t="str">
        <f t="shared" si="8"/>
        <v>HERE</v>
      </c>
      <c r="AA80" s="2">
        <f>IF(Z80="HERE",Y80,AA79+Graph!$G$1*1000)</f>
        <v>21017477.462093677</v>
      </c>
      <c r="AB80" s="2">
        <f t="shared" si="21"/>
        <v>452625.42925256863</v>
      </c>
      <c r="AC80" s="2">
        <f t="shared" si="9"/>
        <v>736158.14814814809</v>
      </c>
      <c r="AD80" s="3">
        <f t="shared" si="10"/>
        <v>21017477.462093677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5"/>
        <v>460440.4157691747</v>
      </c>
      <c r="H81" s="2">
        <f t="shared" si="13"/>
        <v>21514751.620605707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469158.38102012873</v>
      </c>
      <c r="Q81" s="2">
        <f t="shared" si="26"/>
        <v>469158.38102012873</v>
      </c>
      <c r="R81" s="2">
        <f t="shared" si="16"/>
        <v>22222793.991261959</v>
      </c>
      <c r="S81" s="2">
        <f t="shared" si="17"/>
        <v>460440.4157691747</v>
      </c>
      <c r="T81" s="2">
        <f t="shared" si="18"/>
        <v>13739</v>
      </c>
      <c r="U81" s="2">
        <f t="shared" si="19"/>
        <v>469158.38102012873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455819.78842753603</v>
      </c>
      <c r="Y81" s="2">
        <f t="shared" si="7"/>
        <v>21473297.250521213</v>
      </c>
      <c r="Z81" s="2" t="str">
        <f t="shared" si="8"/>
        <v>HERE</v>
      </c>
      <c r="AA81" s="2">
        <f>IF(Z81="HERE",Y81,AA80+Graph!$G$1*1000)</f>
        <v>21473297.250521213</v>
      </c>
      <c r="AB81" s="2">
        <f t="shared" si="21"/>
        <v>455819.78842753544</v>
      </c>
      <c r="AC81" s="2">
        <f t="shared" si="9"/>
        <v>749496.74074074079</v>
      </c>
      <c r="AD81" s="3">
        <f t="shared" si="10"/>
        <v>21473297.250521213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5"/>
        <v>463474.44096730649</v>
      </c>
      <c r="H82" s="2">
        <f t="shared" si="13"/>
        <v>21978226.061573014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472352.74019509554</v>
      </c>
      <c r="Q82" s="2">
        <f t="shared" si="26"/>
        <v>472352.74019509554</v>
      </c>
      <c r="R82" s="2">
        <f t="shared" si="16"/>
        <v>22695146.731457055</v>
      </c>
      <c r="S82" s="2">
        <f t="shared" si="17"/>
        <v>463474.44096730649</v>
      </c>
      <c r="T82" s="2">
        <f t="shared" si="18"/>
        <v>13739</v>
      </c>
      <c r="U82" s="2">
        <f t="shared" si="19"/>
        <v>472352.74019509554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459014.14760250296</v>
      </c>
      <c r="Y82" s="2">
        <f t="shared" si="7"/>
        <v>21932311.398123715</v>
      </c>
      <c r="Z82" s="2" t="str">
        <f t="shared" si="8"/>
        <v>HERE</v>
      </c>
      <c r="AA82" s="2">
        <f>IF(Z82="HERE",Y82,AA81+Graph!$G$1*1000)</f>
        <v>21932311.398123715</v>
      </c>
      <c r="AB82" s="2">
        <f t="shared" si="21"/>
        <v>459014.14760250226</v>
      </c>
      <c r="AC82" s="2">
        <f t="shared" si="9"/>
        <v>762835.33333333337</v>
      </c>
      <c r="AD82" s="3">
        <f t="shared" si="10"/>
        <v>21932311.398123715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5"/>
        <v>466508.46616540849</v>
      </c>
      <c r="H83" s="2">
        <f t="shared" si="13"/>
        <v>22444734.527738422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475547.09937006235</v>
      </c>
      <c r="Q83" s="2">
        <f t="shared" si="26"/>
        <v>475547.09937006235</v>
      </c>
      <c r="R83" s="2">
        <f t="shared" si="16"/>
        <v>23170693.830827117</v>
      </c>
      <c r="S83" s="2">
        <f t="shared" si="17"/>
        <v>466508.46616540849</v>
      </c>
      <c r="T83" s="2">
        <f t="shared" si="18"/>
        <v>13739</v>
      </c>
      <c r="U83" s="2">
        <f t="shared" si="19"/>
        <v>475547.09937006235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462208.50677746977</v>
      </c>
      <c r="Y83" s="2">
        <f t="shared" si="7"/>
        <v>22394519.904901184</v>
      </c>
      <c r="Z83" s="2" t="str">
        <f t="shared" si="8"/>
        <v>HERE</v>
      </c>
      <c r="AA83" s="2">
        <f>IF(Z83="HERE",Y83,AA82+Graph!$G$1*1000)</f>
        <v>22394519.904901184</v>
      </c>
      <c r="AB83" s="2">
        <f t="shared" si="21"/>
        <v>462208.50677746907</v>
      </c>
      <c r="AC83" s="2">
        <f t="shared" si="9"/>
        <v>776173.92592592596</v>
      </c>
      <c r="AD83" s="3">
        <f t="shared" si="10"/>
        <v>22394519.904901184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5"/>
        <v>469542.49136354029</v>
      </c>
      <c r="H84" s="2">
        <f t="shared" si="13"/>
        <v>22914277.019101962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478741.45854502916</v>
      </c>
      <c r="Q84" s="2">
        <f t="shared" si="26"/>
        <v>478741.45854502916</v>
      </c>
      <c r="R84" s="2">
        <f t="shared" si="16"/>
        <v>23649435.289372146</v>
      </c>
      <c r="S84" s="2">
        <f t="shared" si="17"/>
        <v>469542.49136354029</v>
      </c>
      <c r="T84" s="2">
        <f t="shared" si="18"/>
        <v>13739</v>
      </c>
      <c r="U84" s="2">
        <f t="shared" si="19"/>
        <v>478741.45854502916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465402.86595243658</v>
      </c>
      <c r="Y84" s="2">
        <f t="shared" si="7"/>
        <v>22859922.77085362</v>
      </c>
      <c r="Z84" s="2" t="str">
        <f t="shared" si="8"/>
        <v>HERE</v>
      </c>
      <c r="AA84" s="2">
        <f>IF(Z84="HERE",Y84,AA83+Graph!$G$1*1000)</f>
        <v>22859922.77085362</v>
      </c>
      <c r="AB84" s="2">
        <f t="shared" si="21"/>
        <v>465402.86595243588</v>
      </c>
      <c r="AC84" s="2">
        <f t="shared" si="9"/>
        <v>789512.51851851854</v>
      </c>
      <c r="AD84" s="3">
        <f t="shared" si="10"/>
        <v>22859922.77085362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5"/>
        <v>472576.51656167209</v>
      </c>
      <c r="H85" s="2">
        <f t="shared" si="13"/>
        <v>23386853.535663635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481935.81771999598</v>
      </c>
      <c r="Q85" s="2">
        <f t="shared" si="26"/>
        <v>481935.81771999598</v>
      </c>
      <c r="R85" s="2">
        <f t="shared" si="16"/>
        <v>24131371.107092142</v>
      </c>
      <c r="S85" s="2">
        <f t="shared" si="17"/>
        <v>472576.51656167209</v>
      </c>
      <c r="T85" s="2">
        <f t="shared" si="18"/>
        <v>13739</v>
      </c>
      <c r="U85" s="2">
        <f t="shared" si="19"/>
        <v>481935.81771999598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468597.22512740339</v>
      </c>
      <c r="Y85" s="2">
        <f t="shared" si="7"/>
        <v>23328519.995981023</v>
      </c>
      <c r="Z85" s="2" t="str">
        <f t="shared" si="8"/>
        <v>HERE</v>
      </c>
      <c r="AA85" s="2">
        <f>IF(Z85="HERE",Y85,AA84+Graph!$G$1*1000)</f>
        <v>23328519.995981023</v>
      </c>
      <c r="AB85" s="2">
        <f t="shared" si="21"/>
        <v>468597.22512740269</v>
      </c>
      <c r="AC85" s="2">
        <f t="shared" si="9"/>
        <v>802851.11111111112</v>
      </c>
      <c r="AD85" s="3">
        <f t="shared" si="10"/>
        <v>23328519.995981023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5"/>
        <v>475610.54175980389</v>
      </c>
      <c r="H86" s="2">
        <f t="shared" si="13"/>
        <v>23862464.077423438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485130.17689493299</v>
      </c>
      <c r="Q86" s="2">
        <f t="shared" si="26"/>
        <v>485130.17689493299</v>
      </c>
      <c r="R86" s="2">
        <f t="shared" si="16"/>
        <v>24616501.283987075</v>
      </c>
      <c r="S86" s="2">
        <f t="shared" si="17"/>
        <v>475610.54175980389</v>
      </c>
      <c r="T86" s="2">
        <f t="shared" si="18"/>
        <v>13739</v>
      </c>
      <c r="U86" s="2">
        <f t="shared" si="19"/>
        <v>485130.17689493299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471791.5843023404</v>
      </c>
      <c r="Y86" s="2">
        <f t="shared" si="7"/>
        <v>23800311.580283362</v>
      </c>
      <c r="Z86" s="2" t="str">
        <f t="shared" si="8"/>
        <v>HERE</v>
      </c>
      <c r="AA86" s="2">
        <f>IF(Z86="HERE",Y86,AA85+Graph!$G$1*1000)</f>
        <v>23800311.580283362</v>
      </c>
      <c r="AB86" s="2">
        <f t="shared" si="21"/>
        <v>471791.5843023397</v>
      </c>
      <c r="AC86" s="2">
        <f t="shared" si="9"/>
        <v>816189.70370370371</v>
      </c>
      <c r="AD86" s="3">
        <f t="shared" si="10"/>
        <v>23800311.580283362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5"/>
        <v>478644.56695793569</v>
      </c>
      <c r="H87" s="2">
        <f t="shared" si="13"/>
        <v>24341108.644381374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488324.5360698998</v>
      </c>
      <c r="Q87" s="2">
        <f t="shared" si="26"/>
        <v>488324.5360698998</v>
      </c>
      <c r="R87" s="2">
        <f t="shared" si="16"/>
        <v>25104825.820056975</v>
      </c>
      <c r="S87" s="2">
        <f t="shared" si="17"/>
        <v>478644.56695793569</v>
      </c>
      <c r="T87" s="2">
        <f t="shared" si="18"/>
        <v>13739</v>
      </c>
      <c r="U87" s="2">
        <f t="shared" si="19"/>
        <v>488324.5360698998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474985.94347730721</v>
      </c>
      <c r="Y87" s="2">
        <f t="shared" si="7"/>
        <v>24275297.523760669</v>
      </c>
      <c r="Z87" s="2" t="str">
        <f t="shared" si="8"/>
        <v>HERE</v>
      </c>
      <c r="AA87" s="2">
        <f>IF(Z87="HERE",Y87,AA86+Graph!$G$1*1000)</f>
        <v>24275297.523760669</v>
      </c>
      <c r="AB87" s="2">
        <f t="shared" si="21"/>
        <v>474985.94347730651</v>
      </c>
      <c r="AC87" s="2">
        <f t="shared" si="9"/>
        <v>829528.29629629629</v>
      </c>
      <c r="AD87" s="3">
        <f t="shared" si="10"/>
        <v>24275297.523760669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5"/>
        <v>481678.59215606749</v>
      </c>
      <c r="H88" s="2">
        <f t="shared" si="13"/>
        <v>24822787.236537442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491518.89524486661</v>
      </c>
      <c r="Q88" s="2">
        <f t="shared" si="26"/>
        <v>491518.89524486661</v>
      </c>
      <c r="R88" s="2">
        <f t="shared" si="16"/>
        <v>25596344.715301841</v>
      </c>
      <c r="S88" s="2">
        <f t="shared" si="17"/>
        <v>481678.59215606749</v>
      </c>
      <c r="T88" s="2">
        <f t="shared" si="18"/>
        <v>13739</v>
      </c>
      <c r="U88" s="2">
        <f t="shared" si="19"/>
        <v>491518.89524486661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478180.30265227403</v>
      </c>
      <c r="Y88" s="2">
        <f t="shared" si="7"/>
        <v>24753477.826412942</v>
      </c>
      <c r="Z88" s="2" t="str">
        <f t="shared" si="8"/>
        <v>HERE</v>
      </c>
      <c r="AA88" s="2">
        <f>IF(Z88="HERE",Y88,AA87+Graph!$G$1*1000)</f>
        <v>24753477.826412942</v>
      </c>
      <c r="AB88" s="2">
        <f t="shared" si="21"/>
        <v>478180.30265227333</v>
      </c>
      <c r="AC88" s="2">
        <f t="shared" si="9"/>
        <v>842866.88888888888</v>
      </c>
      <c r="AD88" s="3">
        <f t="shared" si="10"/>
        <v>24753477.826412942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5"/>
        <v>484712.61735419929</v>
      </c>
      <c r="H89" s="2">
        <f t="shared" si="13"/>
        <v>25307499.853891641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494713.25441983342</v>
      </c>
      <c r="Q89" s="2">
        <f t="shared" si="26"/>
        <v>494713.25441983342</v>
      </c>
      <c r="R89" s="2">
        <f t="shared" si="16"/>
        <v>26091057.969721675</v>
      </c>
      <c r="S89" s="2">
        <f t="shared" si="17"/>
        <v>484712.61735419929</v>
      </c>
      <c r="T89" s="2">
        <f t="shared" si="18"/>
        <v>13739</v>
      </c>
      <c r="U89" s="2">
        <f t="shared" si="19"/>
        <v>494713.25441983342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481374.66182724084</v>
      </c>
      <c r="Y89" s="2">
        <f t="shared" si="7"/>
        <v>25234852.488240182</v>
      </c>
      <c r="Z89" s="2" t="str">
        <f t="shared" si="8"/>
        <v>HERE</v>
      </c>
      <c r="AA89" s="2">
        <f>IF(Z89="HERE",Y89,AA88+Graph!$G$1*1000)</f>
        <v>25234852.488240182</v>
      </c>
      <c r="AB89" s="2">
        <f t="shared" si="21"/>
        <v>481374.66182724014</v>
      </c>
      <c r="AC89" s="2">
        <f t="shared" si="9"/>
        <v>856205.48148148146</v>
      </c>
      <c r="AD89" s="3">
        <f t="shared" si="10"/>
        <v>25234852.488240182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5"/>
        <v>487746.64255233109</v>
      </c>
      <c r="H90" s="2">
        <f t="shared" si="13"/>
        <v>25795246.496443972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497907.61359480023</v>
      </c>
      <c r="Q90" s="2">
        <f t="shared" si="26"/>
        <v>497907.61359480023</v>
      </c>
      <c r="R90" s="2">
        <f t="shared" si="16"/>
        <v>26588965.583316475</v>
      </c>
      <c r="S90" s="2">
        <f t="shared" si="17"/>
        <v>487746.64255233109</v>
      </c>
      <c r="T90" s="2">
        <f t="shared" si="18"/>
        <v>13739</v>
      </c>
      <c r="U90" s="2">
        <f t="shared" si="19"/>
        <v>497907.61359480023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484569.02100220765</v>
      </c>
      <c r="Y90" s="2">
        <f t="shared" si="7"/>
        <v>25719421.509242389</v>
      </c>
      <c r="Z90" s="2" t="str">
        <f t="shared" si="8"/>
        <v>HERE</v>
      </c>
      <c r="AA90" s="2">
        <f>IF(Z90="HERE",Y90,AA89+Graph!$G$1*1000)</f>
        <v>25719421.509242389</v>
      </c>
      <c r="AB90" s="2">
        <f t="shared" si="21"/>
        <v>484569.02100220695</v>
      </c>
      <c r="AC90" s="2">
        <f t="shared" si="9"/>
        <v>869544.07407407404</v>
      </c>
      <c r="AD90" s="3">
        <f t="shared" si="10"/>
        <v>25719421.509242389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5"/>
        <v>490780.66775046289</v>
      </c>
      <c r="H91" s="2">
        <f t="shared" si="13"/>
        <v>26286027.164194435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501101.97276976705</v>
      </c>
      <c r="Q91" s="2">
        <f t="shared" si="26"/>
        <v>501101.97276976705</v>
      </c>
      <c r="R91" s="2">
        <f t="shared" si="16"/>
        <v>27090067.556086242</v>
      </c>
      <c r="S91" s="2">
        <f t="shared" si="17"/>
        <v>490780.66775046289</v>
      </c>
      <c r="T91" s="2">
        <f t="shared" si="18"/>
        <v>13739</v>
      </c>
      <c r="U91" s="2">
        <f t="shared" si="19"/>
        <v>501101.97276976705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487763.38017717435</v>
      </c>
      <c r="Y91" s="2">
        <f t="shared" si="7"/>
        <v>26207184.889419563</v>
      </c>
      <c r="Z91" s="2" t="str">
        <f t="shared" si="8"/>
        <v>HERE</v>
      </c>
      <c r="AA91" s="2">
        <f>IF(Z91="HERE",Y91,AA90+Graph!$G$1*1000)</f>
        <v>26207184.889419563</v>
      </c>
      <c r="AB91" s="2">
        <f t="shared" si="21"/>
        <v>487763.38017717376</v>
      </c>
      <c r="AC91" s="2">
        <f t="shared" si="9"/>
        <v>882882.66666666674</v>
      </c>
      <c r="AD91" s="3">
        <f t="shared" si="10"/>
        <v>26207184.889419563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5"/>
        <v>493814.69294859469</v>
      </c>
      <c r="H92" s="2">
        <f t="shared" si="13"/>
        <v>26779841.85714303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504296.33194473386</v>
      </c>
      <c r="Q92" s="2">
        <f t="shared" si="26"/>
        <v>504296.33194473386</v>
      </c>
      <c r="R92" s="2">
        <f t="shared" si="16"/>
        <v>27594363.888030976</v>
      </c>
      <c r="S92" s="2">
        <f t="shared" si="17"/>
        <v>493814.69294859469</v>
      </c>
      <c r="T92" s="2">
        <f t="shared" si="18"/>
        <v>13739</v>
      </c>
      <c r="U92" s="2">
        <f t="shared" si="19"/>
        <v>504296.33194473386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490957.73935214127</v>
      </c>
      <c r="Y92" s="2">
        <f t="shared" si="7"/>
        <v>26698142.628771704</v>
      </c>
      <c r="Z92" s="2" t="str">
        <f t="shared" si="8"/>
        <v>HERE</v>
      </c>
      <c r="AA92" s="2">
        <f>IF(Z92="HERE",Y92,AA91+Graph!$G$1*1000)</f>
        <v>26698142.628771704</v>
      </c>
      <c r="AB92" s="2">
        <f t="shared" si="21"/>
        <v>490957.73935214058</v>
      </c>
      <c r="AC92" s="2">
        <f t="shared" si="9"/>
        <v>896221.25925925933</v>
      </c>
      <c r="AD92" s="3">
        <f t="shared" si="10"/>
        <v>26698142.628771704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5"/>
        <v>496848.71814672649</v>
      </c>
      <c r="H93" s="2">
        <f t="shared" si="13"/>
        <v>27276690.575289756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507490.69111970067</v>
      </c>
      <c r="Q93" s="2">
        <f t="shared" si="26"/>
        <v>507490.69111970067</v>
      </c>
      <c r="R93" s="2">
        <f t="shared" si="16"/>
        <v>28101854.579150677</v>
      </c>
      <c r="S93" s="2">
        <f t="shared" si="17"/>
        <v>496848.71814672649</v>
      </c>
      <c r="T93" s="2">
        <f t="shared" si="18"/>
        <v>13739</v>
      </c>
      <c r="U93" s="2">
        <f t="shared" si="19"/>
        <v>507490.69111970067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494152.09852710809</v>
      </c>
      <c r="Y93" s="2">
        <f t="shared" si="7"/>
        <v>27192294.727298811</v>
      </c>
      <c r="Z93" s="2" t="str">
        <f t="shared" si="8"/>
        <v>HERE</v>
      </c>
      <c r="AA93" s="2">
        <f>IF(Z93="HERE",Y93,AA92+Graph!$G$1*1000)</f>
        <v>27192294.727298811</v>
      </c>
      <c r="AB93" s="2">
        <f t="shared" si="21"/>
        <v>494152.09852710739</v>
      </c>
      <c r="AC93" s="2">
        <f t="shared" si="9"/>
        <v>909559.85185185191</v>
      </c>
      <c r="AD93" s="3">
        <f t="shared" si="10"/>
        <v>27192294.727298811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5"/>
        <v>499882.74334485829</v>
      </c>
      <c r="H94" s="2">
        <f t="shared" si="13"/>
        <v>27776573.318634614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510685.05029466748</v>
      </c>
      <c r="Q94" s="2">
        <f t="shared" si="26"/>
        <v>510685.05029466748</v>
      </c>
      <c r="R94" s="2">
        <f t="shared" si="16"/>
        <v>28612539.629445344</v>
      </c>
      <c r="S94" s="2">
        <f t="shared" si="17"/>
        <v>499882.74334485829</v>
      </c>
      <c r="T94" s="2">
        <f t="shared" si="18"/>
        <v>13739</v>
      </c>
      <c r="U94" s="2">
        <f t="shared" si="19"/>
        <v>510685.05029466748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497346.4577020749</v>
      </c>
      <c r="Y94" s="2">
        <f t="shared" si="7"/>
        <v>27689641.185000885</v>
      </c>
      <c r="Z94" s="2" t="str">
        <f t="shared" si="8"/>
        <v>HERE</v>
      </c>
      <c r="AA94" s="2">
        <f>IF(Z94="HERE",Y94,AA93+Graph!$G$1*1000)</f>
        <v>27689641.185000885</v>
      </c>
      <c r="AB94" s="2">
        <f t="shared" si="21"/>
        <v>497346.4577020742</v>
      </c>
      <c r="AC94" s="2">
        <f t="shared" si="9"/>
        <v>922898.4444444445</v>
      </c>
      <c r="AD94" s="3">
        <f t="shared" si="10"/>
        <v>27689641.185000885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5"/>
        <v>502916.76854299009</v>
      </c>
      <c r="H95" s="2">
        <f t="shared" si="13"/>
        <v>28279490.087177604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513879.40946963429</v>
      </c>
      <c r="Q95" s="2">
        <f t="shared" si="26"/>
        <v>513879.40946963429</v>
      </c>
      <c r="R95" s="2">
        <f t="shared" si="16"/>
        <v>29126419.038914979</v>
      </c>
      <c r="S95" s="2">
        <f t="shared" si="17"/>
        <v>502916.76854299009</v>
      </c>
      <c r="T95" s="2">
        <f t="shared" si="18"/>
        <v>13739</v>
      </c>
      <c r="U95" s="2">
        <f t="shared" si="19"/>
        <v>513879.40946963429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500540.81687704171</v>
      </c>
      <c r="Y95" s="2">
        <f t="shared" ref="Y95:Y158" si="30">IF(COUNT($C96)=0,IF(COUNT($C95)=1,C95,SUM(Y94+X95)),C95)</f>
        <v>28190182.001877926</v>
      </c>
      <c r="Z95" s="2" t="str">
        <f t="shared" si="8"/>
        <v>HERE</v>
      </c>
      <c r="AA95" s="2">
        <f>IF(Z95="HERE",Y95,AA94+Graph!$G$1*1000)</f>
        <v>28190182.001877926</v>
      </c>
      <c r="AB95" s="2">
        <f t="shared" si="21"/>
        <v>500540.81687704101</v>
      </c>
      <c r="AC95" s="2">
        <f t="shared" ref="AC95:AC158" si="31">IF(Z96="HERE",V95,AC94)</f>
        <v>936237.03703703708</v>
      </c>
      <c r="AD95" s="3">
        <f t="shared" si="10"/>
        <v>28190182.001877926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9"/>
        <v>16547482.576412121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5"/>
        <v>505950.79374112189</v>
      </c>
      <c r="H96" s="2">
        <f t="shared" ref="H96:H159" si="32">IF(COUNT($C97)=0,IF(COUNT($C96)=1,C96,SUM(H95+G96)),C96)</f>
        <v>28785440.880918726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517073.76864460111</v>
      </c>
      <c r="Q96" s="2">
        <f t="shared" si="26"/>
        <v>517073.76864460111</v>
      </c>
      <c r="R96" s="2">
        <f t="shared" ref="R96:R159" si="33">IF(COUNT($C97)=0,IF(COUNT($C96)=1,M96,SUM(R95+Q96)),M96)</f>
        <v>29643492.80755958</v>
      </c>
      <c r="S96" s="2">
        <f t="shared" si="17"/>
        <v>505950.79374112189</v>
      </c>
      <c r="T96" s="2">
        <f t="shared" si="18"/>
        <v>13739</v>
      </c>
      <c r="U96" s="2">
        <f t="shared" si="19"/>
        <v>517073.76864460111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503735.17605200852</v>
      </c>
      <c r="Y96" s="2">
        <f t="shared" si="30"/>
        <v>28693917.177929934</v>
      </c>
      <c r="Z96" s="2" t="str">
        <f t="shared" si="8"/>
        <v>HERE</v>
      </c>
      <c r="AA96" s="2">
        <f>IF(Z96="HERE",Y96,AA95+Graph!$G$1*1000)</f>
        <v>28693917.177929934</v>
      </c>
      <c r="AB96" s="2">
        <f t="shared" si="21"/>
        <v>503735.17605200782</v>
      </c>
      <c r="AC96" s="2">
        <f t="shared" si="31"/>
        <v>949575.62962962966</v>
      </c>
      <c r="AD96" s="3">
        <f t="shared" si="10"/>
        <v>28693917.177929934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9"/>
        <v>16941137.776081711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5"/>
        <v>508984.81893925369</v>
      </c>
      <c r="H97" s="2">
        <f t="shared" si="32"/>
        <v>29294425.69985798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520268.12781956792</v>
      </c>
      <c r="Q97" s="2">
        <f t="shared" si="26"/>
        <v>520268.12781956792</v>
      </c>
      <c r="R97" s="2">
        <f t="shared" si="33"/>
        <v>30163760.935379148</v>
      </c>
      <c r="S97" s="2">
        <f t="shared" si="17"/>
        <v>508984.81893925369</v>
      </c>
      <c r="T97" s="2">
        <f t="shared" si="18"/>
        <v>13739</v>
      </c>
      <c r="U97" s="2">
        <f t="shared" si="19"/>
        <v>520268.12781956792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506929.53522697533</v>
      </c>
      <c r="Y97" s="2">
        <f t="shared" si="30"/>
        <v>29200846.713156909</v>
      </c>
      <c r="Z97" s="2" t="str">
        <f t="shared" si="8"/>
        <v>HERE</v>
      </c>
      <c r="AA97" s="2">
        <f>IF(Z97="HERE",Y97,AA96+Graph!$G$1*1000)</f>
        <v>29200846.713156909</v>
      </c>
      <c r="AB97" s="2">
        <f t="shared" si="21"/>
        <v>506929.53522697464</v>
      </c>
      <c r="AC97" s="2">
        <f t="shared" si="31"/>
        <v>962914.22222222225</v>
      </c>
      <c r="AD97" s="3">
        <f t="shared" si="10"/>
        <v>29200846.713156909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9"/>
        <v>17337667.899008773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5"/>
        <v>512018.84413738549</v>
      </c>
      <c r="H98" s="2">
        <f t="shared" si="32"/>
        <v>29806444.543995366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523462.48699453473</v>
      </c>
      <c r="Q98" s="2">
        <f t="shared" si="26"/>
        <v>523462.48699453473</v>
      </c>
      <c r="R98" s="2">
        <f t="shared" si="33"/>
        <v>30687223.422373682</v>
      </c>
      <c r="S98" s="2">
        <f t="shared" si="17"/>
        <v>512018.84413738549</v>
      </c>
      <c r="T98" s="2">
        <f t="shared" si="18"/>
        <v>13739</v>
      </c>
      <c r="U98" s="2">
        <f t="shared" si="19"/>
        <v>523462.48699453473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510123.89440194215</v>
      </c>
      <c r="Y98" s="2">
        <f t="shared" si="30"/>
        <v>29710970.60755885</v>
      </c>
      <c r="Z98" s="2" t="str">
        <f t="shared" si="8"/>
        <v>HERE</v>
      </c>
      <c r="AA98" s="2">
        <f>IF(Z98="HERE",Y98,AA97+Graph!$G$1*1000)</f>
        <v>29710970.60755885</v>
      </c>
      <c r="AB98" s="2">
        <f t="shared" si="21"/>
        <v>510123.89440194145</v>
      </c>
      <c r="AC98" s="2">
        <f t="shared" si="31"/>
        <v>976252.81481481483</v>
      </c>
      <c r="AD98" s="3">
        <f t="shared" si="10"/>
        <v>29710970.60755885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9"/>
        <v>17737072.945193306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5"/>
        <v>515052.86933551729</v>
      </c>
      <c r="H99" s="2">
        <f t="shared" si="32"/>
        <v>30321497.413330883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526656.84616947174</v>
      </c>
      <c r="Q99" s="2">
        <f t="shared" si="26"/>
        <v>526656.84616947174</v>
      </c>
      <c r="R99" s="2">
        <f t="shared" si="33"/>
        <v>31213880.268543154</v>
      </c>
      <c r="S99" s="2">
        <f t="shared" si="17"/>
        <v>515052.86933551729</v>
      </c>
      <c r="T99" s="2">
        <f t="shared" si="18"/>
        <v>13739</v>
      </c>
      <c r="U99" s="2">
        <f t="shared" si="19"/>
        <v>526656.84616947174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513318.25357687916</v>
      </c>
      <c r="Y99" s="2">
        <f t="shared" si="30"/>
        <v>30224288.861135729</v>
      </c>
      <c r="Z99" s="2" t="str">
        <f t="shared" si="8"/>
        <v>HERE</v>
      </c>
      <c r="AA99" s="2">
        <f>IF(Z99="HERE",Y99,AA98+Graph!$G$1*1000)</f>
        <v>30224288.861135729</v>
      </c>
      <c r="AB99" s="2">
        <f t="shared" si="21"/>
        <v>513318.25357687846</v>
      </c>
      <c r="AC99" s="2">
        <f t="shared" si="31"/>
        <v>989591.40740740742</v>
      </c>
      <c r="AD99" s="3">
        <f t="shared" si="10"/>
        <v>30224288.861135729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9"/>
        <v>18139352.914635304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2">
        <f t="shared" si="25"/>
        <v>518086.89453364909</v>
      </c>
      <c r="H100" s="13">
        <f t="shared" si="32"/>
        <v>30839584.307864532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529851.20534443855</v>
      </c>
      <c r="Q100" s="2">
        <f t="shared" si="26"/>
        <v>529851.20534443855</v>
      </c>
      <c r="R100" s="13">
        <f t="shared" si="33"/>
        <v>31743731.473887593</v>
      </c>
      <c r="S100" s="13">
        <f t="shared" si="17"/>
        <v>518086.89453364909</v>
      </c>
      <c r="T100" s="13">
        <f t="shared" si="18"/>
        <v>13739</v>
      </c>
      <c r="U100" s="13">
        <f t="shared" si="19"/>
        <v>529851.20534443855</v>
      </c>
      <c r="V100" s="13">
        <f t="shared" si="5"/>
        <v>1002930</v>
      </c>
      <c r="W100" s="13">
        <f t="shared" si="20"/>
        <v>13338.592592592584</v>
      </c>
      <c r="X100" s="13">
        <f t="shared" si="6"/>
        <v>516512.61275184597</v>
      </c>
      <c r="Y100" s="2">
        <f t="shared" si="30"/>
        <v>30740801.473887574</v>
      </c>
      <c r="Z100" s="2" t="str">
        <f t="shared" si="8"/>
        <v>HERE</v>
      </c>
      <c r="AA100" s="2">
        <f>IF(Z100="HERE",Y100,AA99+Graph!$G$1*1000)</f>
        <v>30740801.473887574</v>
      </c>
      <c r="AB100" s="2">
        <f t="shared" si="21"/>
        <v>516512.61275184527</v>
      </c>
      <c r="AC100" s="2">
        <f t="shared" si="31"/>
        <v>1002930</v>
      </c>
      <c r="AD100" s="3">
        <f t="shared" si="10"/>
        <v>30740801.473887574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18544507.807334777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5"/>
        <v>521120.91973178089</v>
      </c>
      <c r="H101" s="2">
        <f t="shared" si="32"/>
        <v>31360705.227596313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533045.56451940536</v>
      </c>
      <c r="Q101" s="2">
        <f t="shared" si="26"/>
        <v>533045.56451940536</v>
      </c>
      <c r="R101" s="2">
        <f t="shared" si="33"/>
        <v>32276777.038406998</v>
      </c>
      <c r="S101" s="2">
        <f t="shared" si="17"/>
        <v>521120.91973178089</v>
      </c>
      <c r="T101" s="2">
        <f t="shared" si="18"/>
        <v>13739</v>
      </c>
      <c r="U101" s="2">
        <f t="shared" si="19"/>
        <v>533045.56451940536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479607.85023369105</v>
      </c>
      <c r="Y101" s="2">
        <f t="shared" si="30"/>
        <v>31220409.324121267</v>
      </c>
      <c r="Z101" s="2" t="str">
        <f t="shared" si="8"/>
        <v>HERE</v>
      </c>
      <c r="AA101" s="2">
        <f>IF(Z101="HERE",Y101,AA100+Graph!$G$1*1000)</f>
        <v>31220409.324121267</v>
      </c>
      <c r="AB101" s="2">
        <f t="shared" si="21"/>
        <v>479607.85023369268</v>
      </c>
      <c r="AC101" s="2">
        <f t="shared" si="31"/>
        <v>1056367.7142857143</v>
      </c>
      <c r="AD101" s="3">
        <f t="shared" si="10"/>
        <v>31220409.324121267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18952537.623291716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ref="G102:G165" si="35">IF(F102&gt;550000,$AK$31*1000,F102)</f>
        <v>524154.94492991269</v>
      </c>
      <c r="H102" s="2">
        <f t="shared" si="32"/>
        <v>31884860.172526225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536239.92369437218</v>
      </c>
      <c r="Q102" s="2">
        <f t="shared" ref="Q102:Q165" si="36">IF(P102&gt;550000,550000,P102)</f>
        <v>536239.92369437218</v>
      </c>
      <c r="R102" s="2">
        <f t="shared" si="33"/>
        <v>32813016.96210137</v>
      </c>
      <c r="S102" s="2">
        <f t="shared" si="17"/>
        <v>524154.94492991269</v>
      </c>
      <c r="T102" s="2">
        <f t="shared" si="18"/>
        <v>13739</v>
      </c>
      <c r="U102" s="2">
        <f t="shared" si="19"/>
        <v>536239.92369437218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482802.20940865786</v>
      </c>
      <c r="Y102" s="2">
        <f t="shared" si="30"/>
        <v>31703211.533529926</v>
      </c>
      <c r="Z102" s="2" t="str">
        <f t="shared" si="8"/>
        <v>HERE</v>
      </c>
      <c r="AA102" s="2">
        <f>IF(Z102="HERE",Y102,AA101+Graph!$G$1*1000)</f>
        <v>31703211.533529926</v>
      </c>
      <c r="AB102" s="2">
        <f t="shared" si="21"/>
        <v>482802.20940865949</v>
      </c>
      <c r="AC102" s="2">
        <f t="shared" si="31"/>
        <v>1109805.4285714286</v>
      </c>
      <c r="AD102" s="3">
        <f t="shared" si="10"/>
        <v>31703211.533529926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19363442.362506129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35"/>
        <v>527188.97012804449</v>
      </c>
      <c r="H103" s="2">
        <f t="shared" si="32"/>
        <v>32412049.14265427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539434.28286933899</v>
      </c>
      <c r="Q103" s="2">
        <f t="shared" si="36"/>
        <v>539434.28286933899</v>
      </c>
      <c r="R103" s="2">
        <f t="shared" si="33"/>
        <v>33352451.244970709</v>
      </c>
      <c r="S103" s="2">
        <f t="shared" si="17"/>
        <v>527188.97012804449</v>
      </c>
      <c r="T103" s="2">
        <f t="shared" si="18"/>
        <v>13739</v>
      </c>
      <c r="U103" s="2">
        <f t="shared" si="19"/>
        <v>539434.28286933899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485996.5685836249</v>
      </c>
      <c r="Y103" s="2">
        <f t="shared" si="30"/>
        <v>32189208.102113552</v>
      </c>
      <c r="Z103" s="2" t="str">
        <f t="shared" si="8"/>
        <v>HERE</v>
      </c>
      <c r="AA103" s="2">
        <f>IF(Z103="HERE",Y103,AA102+Graph!$G$1*1000)</f>
        <v>32189208.102113552</v>
      </c>
      <c r="AB103" s="2">
        <f t="shared" si="21"/>
        <v>485996.5685836263</v>
      </c>
      <c r="AC103" s="2">
        <f t="shared" si="31"/>
        <v>1163243.1428571427</v>
      </c>
      <c r="AD103" s="3">
        <f t="shared" si="10"/>
        <v>32189208.102113552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19777222.024978008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35"/>
        <v>530222.99532617629</v>
      </c>
      <c r="H104" s="2">
        <f t="shared" si="32"/>
        <v>32942272.137980446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542628.6420443058</v>
      </c>
      <c r="Q104" s="2">
        <f t="shared" si="36"/>
        <v>542628.6420443058</v>
      </c>
      <c r="R104" s="2">
        <f t="shared" si="33"/>
        <v>33895079.887015015</v>
      </c>
      <c r="S104" s="2">
        <f t="shared" si="17"/>
        <v>530222.99532617629</v>
      </c>
      <c r="T104" s="2">
        <f t="shared" si="18"/>
        <v>13739</v>
      </c>
      <c r="U104" s="2">
        <f t="shared" si="19"/>
        <v>542628.6420443058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489190.92775859148</v>
      </c>
      <c r="Y104" s="2">
        <f t="shared" si="30"/>
        <v>32678399.029872146</v>
      </c>
      <c r="Z104" s="2" t="str">
        <f t="shared" si="8"/>
        <v>HERE</v>
      </c>
      <c r="AA104" s="2">
        <f>IF(Z104="HERE",Y104,AA103+Graph!$G$1*1000)</f>
        <v>32678399.029872146</v>
      </c>
      <c r="AB104" s="2">
        <f t="shared" si="21"/>
        <v>489190.92775859311</v>
      </c>
      <c r="AC104" s="2">
        <f t="shared" si="31"/>
        <v>1216680.857142857</v>
      </c>
      <c r="AD104" s="3">
        <f t="shared" si="10"/>
        <v>32678399.029872146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20193876.610707365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35"/>
        <v>533257.02052427828</v>
      </c>
      <c r="H105" s="2">
        <f t="shared" si="32"/>
        <v>33475529.158504725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545823.00121927261</v>
      </c>
      <c r="Q105" s="2">
        <f t="shared" si="36"/>
        <v>545823.00121927261</v>
      </c>
      <c r="R105" s="2">
        <f t="shared" si="33"/>
        <v>34440902.888234288</v>
      </c>
      <c r="S105" s="2">
        <f t="shared" si="17"/>
        <v>533257.02052427828</v>
      </c>
      <c r="T105" s="2">
        <f t="shared" si="18"/>
        <v>13739</v>
      </c>
      <c r="U105" s="2">
        <f t="shared" si="19"/>
        <v>545823.00121927261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492385.28693355829</v>
      </c>
      <c r="Y105" s="2">
        <f t="shared" si="30"/>
        <v>33170784.316805705</v>
      </c>
      <c r="Z105" s="2" t="str">
        <f t="shared" si="8"/>
        <v>HERE</v>
      </c>
      <c r="AA105" s="2">
        <f>IF(Z105="HERE",Y105,AA104+Graph!$G$1*1000)</f>
        <v>33170784.316805705</v>
      </c>
      <c r="AB105" s="2">
        <f t="shared" si="21"/>
        <v>492385.28693355992</v>
      </c>
      <c r="AC105" s="2">
        <f t="shared" si="31"/>
        <v>1270118.5714285714</v>
      </c>
      <c r="AD105" s="3">
        <f t="shared" si="10"/>
        <v>33170784.316805705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20613406.119694185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35"/>
        <v>536291.04572241008</v>
      </c>
      <c r="H106" s="2">
        <f t="shared" si="32"/>
        <v>34011820.204227135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549017.36039423943</v>
      </c>
      <c r="Q106" s="2">
        <f t="shared" si="36"/>
        <v>549017.36039423943</v>
      </c>
      <c r="R106" s="2">
        <f t="shared" si="33"/>
        <v>34989920.248628527</v>
      </c>
      <c r="S106" s="2">
        <f t="shared" si="17"/>
        <v>536291.04572241008</v>
      </c>
      <c r="T106" s="2">
        <f t="shared" si="18"/>
        <v>13739</v>
      </c>
      <c r="U106" s="2">
        <f t="shared" si="19"/>
        <v>549017.36039423943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495579.64610852511</v>
      </c>
      <c r="Y106" s="2">
        <f t="shared" si="30"/>
        <v>33666363.962914228</v>
      </c>
      <c r="Z106" s="2" t="str">
        <f t="shared" si="8"/>
        <v>HERE</v>
      </c>
      <c r="AA106" s="2">
        <f>IF(Z106="HERE",Y106,AA105+Graph!$G$1*1000)</f>
        <v>33666363.962914228</v>
      </c>
      <c r="AB106" s="2">
        <f t="shared" si="21"/>
        <v>495579.64610852301</v>
      </c>
      <c r="AC106" s="2">
        <f t="shared" si="31"/>
        <v>1323556.2857142857</v>
      </c>
      <c r="AD106" s="3">
        <f t="shared" si="10"/>
        <v>33666363.962914228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21035810.551938478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35"/>
        <v>539325.07092054188</v>
      </c>
      <c r="H107" s="2">
        <f t="shared" si="32"/>
        <v>34551145.275147676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552211.71956920624</v>
      </c>
      <c r="Q107" s="2">
        <f t="shared" si="36"/>
        <v>550000</v>
      </c>
      <c r="R107" s="2">
        <f t="shared" si="33"/>
        <v>35539920.248628527</v>
      </c>
      <c r="S107" s="2">
        <f t="shared" si="17"/>
        <v>539325.07092054188</v>
      </c>
      <c r="T107" s="2">
        <f t="shared" si="18"/>
        <v>13739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34162926.248628512</v>
      </c>
      <c r="Z107" s="2" t="str">
        <f t="shared" si="8"/>
        <v>HERE</v>
      </c>
      <c r="AA107" s="2">
        <f>IF(Z107="HERE",Y107,AA106+Graph!$G$1*1000)</f>
        <v>34162926.248628512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34162926.248628512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21461089.907440212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35"/>
        <v>542359.09611867368</v>
      </c>
      <c r="H108" s="2">
        <f t="shared" si="32"/>
        <v>35093504.37126635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555406.07874417305</v>
      </c>
      <c r="Q108" s="2">
        <f t="shared" si="36"/>
        <v>550000</v>
      </c>
      <c r="R108" s="2">
        <f t="shared" si="33"/>
        <v>36089920.248628527</v>
      </c>
      <c r="S108" s="2">
        <f t="shared" si="17"/>
        <v>542359.09611867368</v>
      </c>
      <c r="T108" s="2">
        <f t="shared" si="18"/>
        <v>13739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34581094.498628512</v>
      </c>
      <c r="Z108" s="2" t="str">
        <f t="shared" si="8"/>
        <v>HERE</v>
      </c>
      <c r="AA108" s="2">
        <f>IF(Z108="HERE",Y108,AA107+Graph!$G$1*1000)</f>
        <v>34581094.498628512</v>
      </c>
      <c r="AB108" s="2">
        <f t="shared" si="21"/>
        <v>418168.25</v>
      </c>
      <c r="AC108" s="2">
        <f t="shared" si="31"/>
        <v>1508825.75</v>
      </c>
      <c r="AD108" s="3">
        <f t="shared" si="10"/>
        <v>34581094.498628512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21889244.186199419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35"/>
        <v>545393.12131680548</v>
      </c>
      <c r="H109" s="2">
        <f t="shared" si="32"/>
        <v>35638897.492583156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558600.43791913986</v>
      </c>
      <c r="Q109" s="2">
        <f t="shared" si="36"/>
        <v>550000</v>
      </c>
      <c r="R109" s="2">
        <f t="shared" si="33"/>
        <v>36639920.248628527</v>
      </c>
      <c r="S109" s="2">
        <f t="shared" si="17"/>
        <v>545393.12131680548</v>
      </c>
      <c r="T109" s="2">
        <f t="shared" si="18"/>
        <v>13739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34999262.748628512</v>
      </c>
      <c r="Z109" s="2" t="str">
        <f t="shared" si="8"/>
        <v>HERE</v>
      </c>
      <c r="AA109" s="2">
        <f>IF(Z109="HERE",Y109,AA108+Graph!$G$1*1000)</f>
        <v>34999262.748628512</v>
      </c>
      <c r="AB109" s="2">
        <f t="shared" si="21"/>
        <v>418168.25</v>
      </c>
      <c r="AC109" s="2">
        <f t="shared" si="31"/>
        <v>1640657.5</v>
      </c>
      <c r="AD109" s="3">
        <f t="shared" si="10"/>
        <v>34999262.748628512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22320273.388216093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35"/>
        <v>548427.14651493728</v>
      </c>
      <c r="H110" s="2">
        <f t="shared" si="32"/>
        <v>36187324.639098093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561794.79709410667</v>
      </c>
      <c r="Q110" s="2">
        <f t="shared" si="36"/>
        <v>550000</v>
      </c>
      <c r="R110" s="2">
        <f t="shared" si="33"/>
        <v>37189920.248628527</v>
      </c>
      <c r="S110" s="2">
        <f t="shared" si="17"/>
        <v>548427.14651493728</v>
      </c>
      <c r="T110" s="2">
        <f t="shared" si="18"/>
        <v>13739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35417430.998628512</v>
      </c>
      <c r="Z110" s="2" t="str">
        <f t="shared" si="8"/>
        <v>HERE</v>
      </c>
      <c r="AA110" s="2">
        <f>IF(Z110="HERE",Y110,AA109+Graph!$G$1*1000)</f>
        <v>35417430.998628512</v>
      </c>
      <c r="AB110" s="2">
        <f t="shared" si="21"/>
        <v>418168.25</v>
      </c>
      <c r="AC110" s="2">
        <f t="shared" si="31"/>
        <v>1772489.25</v>
      </c>
      <c r="AD110" s="3">
        <f t="shared" si="10"/>
        <v>35417430.998628512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22754177.513490237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35"/>
        <v>536261</v>
      </c>
      <c r="H111" s="2">
        <f t="shared" si="32"/>
        <v>36723585.639098093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564989.15626907349</v>
      </c>
      <c r="Q111" s="2">
        <f t="shared" si="36"/>
        <v>550000</v>
      </c>
      <c r="R111" s="2">
        <f t="shared" si="33"/>
        <v>37739920.248628527</v>
      </c>
      <c r="S111" s="2">
        <f t="shared" si="17"/>
        <v>536261</v>
      </c>
      <c r="T111" s="2">
        <f t="shared" si="18"/>
        <v>13739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35835599.248628512</v>
      </c>
      <c r="Z111" s="2" t="str">
        <f t="shared" si="8"/>
        <v>HERE</v>
      </c>
      <c r="AA111" s="2">
        <f>IF(Z111="HERE",Y111,AA110+Graph!$G$1*1000)</f>
        <v>35835599.248628512</v>
      </c>
      <c r="AB111" s="2">
        <f t="shared" si="21"/>
        <v>418168.25</v>
      </c>
      <c r="AC111" s="2">
        <f t="shared" si="31"/>
        <v>1904321</v>
      </c>
      <c r="AD111" s="3">
        <f t="shared" si="10"/>
        <v>35835599.248628512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23190956.562021855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35"/>
        <v>536261</v>
      </c>
      <c r="H112" s="2">
        <f t="shared" si="32"/>
        <v>37259846.639098093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568183.5154440105</v>
      </c>
      <c r="Q112" s="2">
        <f t="shared" si="36"/>
        <v>550000</v>
      </c>
      <c r="R112" s="2">
        <f t="shared" si="33"/>
        <v>38289920.248628527</v>
      </c>
      <c r="S112" s="2">
        <f t="shared" si="17"/>
        <v>536261</v>
      </c>
      <c r="T112" s="2">
        <f t="shared" si="18"/>
        <v>13739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36253767.498628512</v>
      </c>
      <c r="Z112" s="2" t="str">
        <f t="shared" si="8"/>
        <v>HERE</v>
      </c>
      <c r="AA112" s="2">
        <f>IF(Z112="HERE",Y112,AA111+Graph!$G$1*1000)</f>
        <v>36253767.498628512</v>
      </c>
      <c r="AB112" s="2">
        <f t="shared" si="21"/>
        <v>418168.25</v>
      </c>
      <c r="AC112" s="2">
        <f t="shared" si="31"/>
        <v>2036152.75</v>
      </c>
      <c r="AD112" s="3">
        <f t="shared" si="10"/>
        <v>36253767.498628512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23630610.53381094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35"/>
        <v>536261</v>
      </c>
      <c r="H113" s="2">
        <f t="shared" si="32"/>
        <v>37796107.639098093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571377.87461897731</v>
      </c>
      <c r="Q113" s="2">
        <f t="shared" si="36"/>
        <v>550000</v>
      </c>
      <c r="R113" s="2">
        <f t="shared" si="33"/>
        <v>38839920.248628527</v>
      </c>
      <c r="S113" s="2">
        <f t="shared" si="17"/>
        <v>536261</v>
      </c>
      <c r="T113" s="2">
        <f t="shared" si="18"/>
        <v>13739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36671935.748628512</v>
      </c>
      <c r="Z113" s="2" t="str">
        <f t="shared" si="8"/>
        <v>HERE</v>
      </c>
      <c r="AA113" s="2">
        <f>IF(Z113="HERE",Y113,AA112+Graph!$G$1*1000)</f>
        <v>36671935.748628512</v>
      </c>
      <c r="AB113" s="2">
        <f t="shared" si="21"/>
        <v>418168.25</v>
      </c>
      <c r="AC113" s="2">
        <f t="shared" si="31"/>
        <v>2167984.5</v>
      </c>
      <c r="AD113" s="3">
        <f t="shared" si="10"/>
        <v>36671935.748628512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24073139.428857498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35"/>
        <v>536261</v>
      </c>
      <c r="H114" s="2">
        <f t="shared" si="32"/>
        <v>38332368.639098093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574572.23379394412</v>
      </c>
      <c r="Q114" s="2">
        <f t="shared" si="36"/>
        <v>550000</v>
      </c>
      <c r="R114" s="2">
        <f t="shared" si="33"/>
        <v>39389920.248628527</v>
      </c>
      <c r="S114" s="2">
        <f t="shared" si="17"/>
        <v>536261</v>
      </c>
      <c r="T114" s="2">
        <f t="shared" si="18"/>
        <v>13739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37090103.998628512</v>
      </c>
      <c r="Z114" s="2" t="str">
        <f t="shared" si="8"/>
        <v>HERE</v>
      </c>
      <c r="AA114" s="2">
        <f>IF(Z114="HERE",Y114,AA113+Graph!$G$1*1000)</f>
        <v>37090103.998628512</v>
      </c>
      <c r="AB114" s="2">
        <f t="shared" si="21"/>
        <v>418168.25</v>
      </c>
      <c r="AC114" s="2">
        <f t="shared" si="31"/>
        <v>2299816.25</v>
      </c>
      <c r="AD114" s="3">
        <f t="shared" si="10"/>
        <v>37090103.998628512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24518543.247161523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35"/>
        <v>536261</v>
      </c>
      <c r="H115" s="2">
        <f t="shared" si="32"/>
        <v>38868629.639098093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577766.59296891093</v>
      </c>
      <c r="Q115" s="2">
        <f t="shared" si="36"/>
        <v>550000</v>
      </c>
      <c r="R115" s="2">
        <f t="shared" si="33"/>
        <v>39939920.248628527</v>
      </c>
      <c r="S115" s="2">
        <f t="shared" si="17"/>
        <v>536261</v>
      </c>
      <c r="T115" s="2">
        <f t="shared" si="18"/>
        <v>13739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37508272.248628512</v>
      </c>
      <c r="Z115" s="2" t="str">
        <f t="shared" si="8"/>
        <v>HERE</v>
      </c>
      <c r="AA115" s="2">
        <f>IF(Z115="HERE",Y115,AA114+Graph!$G$1*1000)</f>
        <v>37508272.248628512</v>
      </c>
      <c r="AB115" s="2">
        <f t="shared" si="21"/>
        <v>418168.25</v>
      </c>
      <c r="AC115" s="2">
        <f t="shared" si="31"/>
        <v>2431648</v>
      </c>
      <c r="AD115" s="3">
        <f t="shared" si="10"/>
        <v>37508272.248628512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24966821.988723021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35"/>
        <v>536261</v>
      </c>
      <c r="H116" s="2">
        <f t="shared" si="32"/>
        <v>39404890.639098093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580960.95214387774</v>
      </c>
      <c r="Q116" s="2">
        <f t="shared" si="36"/>
        <v>550000</v>
      </c>
      <c r="R116" s="2">
        <f t="shared" si="33"/>
        <v>40489920.248628527</v>
      </c>
      <c r="S116" s="2">
        <f t="shared" si="17"/>
        <v>536261</v>
      </c>
      <c r="T116" s="2">
        <f t="shared" si="18"/>
        <v>13739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37850611.248628512</v>
      </c>
      <c r="Z116" s="2" t="str">
        <f t="shared" si="8"/>
        <v>HERE</v>
      </c>
      <c r="AA116" s="2">
        <f>IF(Z116="HERE",Y116,AA115+Graph!$G$1*1000)</f>
        <v>37850611.248628512</v>
      </c>
      <c r="AB116" s="2">
        <f t="shared" si="21"/>
        <v>342339</v>
      </c>
      <c r="AC116" s="2">
        <f t="shared" si="31"/>
        <v>2639309</v>
      </c>
      <c r="AD116" s="3">
        <f t="shared" si="10"/>
        <v>37850611.248628512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25417975.653541986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35"/>
        <v>536261</v>
      </c>
      <c r="H117" s="2">
        <f t="shared" si="32"/>
        <v>39941151.639098093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584155.31131884456</v>
      </c>
      <c r="Q117" s="2">
        <f t="shared" si="36"/>
        <v>550000</v>
      </c>
      <c r="R117" s="2">
        <f t="shared" si="33"/>
        <v>41039920.248628527</v>
      </c>
      <c r="S117" s="2">
        <f t="shared" si="17"/>
        <v>536261</v>
      </c>
      <c r="T117" s="2">
        <f t="shared" si="18"/>
        <v>13739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38121668.248628512</v>
      </c>
      <c r="Z117" s="2" t="str">
        <f t="shared" si="8"/>
        <v>HERE</v>
      </c>
      <c r="AA117" s="2">
        <f>IF(Z117="HERE",Y117,AA116+Graph!$G$1*1000)</f>
        <v>38121668.248628512</v>
      </c>
      <c r="AB117" s="2">
        <f t="shared" si="21"/>
        <v>271057</v>
      </c>
      <c r="AC117" s="2">
        <f t="shared" si="31"/>
        <v>2918252</v>
      </c>
      <c r="AD117" s="3">
        <f t="shared" si="10"/>
        <v>38121668.248628512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25872004.241618425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35"/>
        <v>536261</v>
      </c>
      <c r="H118" s="2">
        <f t="shared" si="32"/>
        <v>40477412.639098093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587349.67049381137</v>
      </c>
      <c r="Q118" s="2">
        <f t="shared" si="36"/>
        <v>550000</v>
      </c>
      <c r="R118" s="2">
        <f t="shared" si="33"/>
        <v>41589920.248628527</v>
      </c>
      <c r="S118" s="2">
        <f t="shared" si="17"/>
        <v>536261</v>
      </c>
      <c r="T118" s="2">
        <f t="shared" si="18"/>
        <v>13739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38354974.248628512</v>
      </c>
      <c r="Z118" s="2" t="str">
        <f t="shared" si="8"/>
        <v>HERE</v>
      </c>
      <c r="AA118" s="2">
        <f>IF(Z118="HERE",Y118,AA117+Graph!$G$1*1000)</f>
        <v>38354974.248628512</v>
      </c>
      <c r="AB118" s="2">
        <f t="shared" si="21"/>
        <v>233306</v>
      </c>
      <c r="AC118" s="2">
        <f t="shared" si="31"/>
        <v>3234946</v>
      </c>
      <c r="AD118" s="3">
        <f t="shared" si="10"/>
        <v>38354974.248628512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26328907.75295233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35"/>
        <v>536261</v>
      </c>
      <c r="H119" s="2">
        <f t="shared" si="32"/>
        <v>41013673.639098093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590544.02966877818</v>
      </c>
      <c r="Q119" s="2">
        <f t="shared" si="36"/>
        <v>550000</v>
      </c>
      <c r="R119" s="2">
        <f t="shared" si="33"/>
        <v>42139920.248628527</v>
      </c>
      <c r="S119" s="2">
        <f t="shared" si="17"/>
        <v>536261</v>
      </c>
      <c r="T119" s="2">
        <f t="shared" si="18"/>
        <v>13739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38580741.248628512</v>
      </c>
      <c r="Z119" s="2" t="str">
        <f t="shared" si="8"/>
        <v>HERE</v>
      </c>
      <c r="AA119" s="2">
        <f>IF(Z119="HERE",Y119,AA118+Graph!$G$1*1000)</f>
        <v>38580741.248628512</v>
      </c>
      <c r="AB119" s="2">
        <f t="shared" si="21"/>
        <v>225767</v>
      </c>
      <c r="AC119" s="2">
        <f t="shared" si="31"/>
        <v>3559179</v>
      </c>
      <c r="AD119" s="3">
        <f t="shared" si="10"/>
        <v>38580741.248628512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26788686.187543705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35"/>
        <v>536261</v>
      </c>
      <c r="H120" s="2">
        <f t="shared" si="32"/>
        <v>41549934.639098093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593738.38884374499</v>
      </c>
      <c r="Q120" s="2">
        <f t="shared" si="36"/>
        <v>550000</v>
      </c>
      <c r="R120" s="2">
        <f t="shared" si="33"/>
        <v>42689920.248628527</v>
      </c>
      <c r="S120" s="2">
        <f t="shared" si="17"/>
        <v>536261</v>
      </c>
      <c r="T120" s="2">
        <f t="shared" si="18"/>
        <v>13739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38852826.248628512</v>
      </c>
      <c r="Z120" s="2" t="str">
        <f t="shared" si="8"/>
        <v>HERE</v>
      </c>
      <c r="AA120" s="2">
        <f>IF(Z120="HERE",Y120,AA119+Graph!$G$1*1000)</f>
        <v>38852826.248628512</v>
      </c>
      <c r="AB120" s="2">
        <f t="shared" si="21"/>
        <v>272085</v>
      </c>
      <c r="AC120" s="2">
        <f t="shared" si="31"/>
        <v>3837094</v>
      </c>
      <c r="AD120" s="3">
        <f t="shared" si="10"/>
        <v>38852826.248628512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27251339.545392524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35"/>
        <v>536261</v>
      </c>
      <c r="H121" s="2">
        <f t="shared" si="32"/>
        <v>42086195.639098093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596932.74801871181</v>
      </c>
      <c r="Q121" s="2">
        <f t="shared" si="36"/>
        <v>550000</v>
      </c>
      <c r="R121" s="2">
        <f t="shared" si="33"/>
        <v>43239920.248628527</v>
      </c>
      <c r="S121" s="2">
        <f t="shared" si="17"/>
        <v>536261</v>
      </c>
      <c r="T121" s="2">
        <f t="shared" si="18"/>
        <v>13739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39177419.248628512</v>
      </c>
      <c r="Z121" s="2" t="str">
        <f t="shared" si="8"/>
        <v>HERE</v>
      </c>
      <c r="AA121" s="2">
        <f>IF(Z121="HERE",Y121,AA120+Graph!$G$1*1000)</f>
        <v>39177419.248628512</v>
      </c>
      <c r="AB121" s="2">
        <f t="shared" si="21"/>
        <v>324593</v>
      </c>
      <c r="AC121" s="2">
        <f t="shared" si="31"/>
        <v>4062501</v>
      </c>
      <c r="AD121" s="3">
        <f t="shared" si="10"/>
        <v>39177419.248628512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27716867.826498818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35"/>
        <v>536261</v>
      </c>
      <c r="H122" s="2">
        <f t="shared" si="32"/>
        <v>42622456.639098093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600127.10719367862</v>
      </c>
      <c r="Q122" s="2">
        <f t="shared" si="36"/>
        <v>550000</v>
      </c>
      <c r="R122" s="2">
        <f t="shared" si="33"/>
        <v>43789920.248628527</v>
      </c>
      <c r="S122" s="2">
        <f t="shared" si="17"/>
        <v>536261</v>
      </c>
      <c r="T122" s="2">
        <f t="shared" si="18"/>
        <v>13739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39523343.248628512</v>
      </c>
      <c r="Z122" s="2" t="str">
        <f t="shared" si="8"/>
        <v>HERE</v>
      </c>
      <c r="AA122" s="2">
        <f>IF(Z122="HERE",Y122,AA121+Graph!$G$1*1000)</f>
        <v>39523343.248628512</v>
      </c>
      <c r="AB122" s="2">
        <f t="shared" si="21"/>
        <v>345924</v>
      </c>
      <c r="AC122" s="2">
        <f t="shared" si="31"/>
        <v>4266577</v>
      </c>
      <c r="AD122" s="3">
        <f t="shared" si="10"/>
        <v>39523343.248628512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28151186.777423427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35"/>
        <v>536261</v>
      </c>
      <c r="H123" s="2">
        <f t="shared" si="32"/>
        <v>43158717.639098093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603321.46636864543</v>
      </c>
      <c r="Q123" s="2">
        <f t="shared" si="36"/>
        <v>550000</v>
      </c>
      <c r="R123" s="2">
        <f t="shared" si="33"/>
        <v>44339920.248628527</v>
      </c>
      <c r="S123" s="2">
        <f t="shared" si="17"/>
        <v>536261</v>
      </c>
      <c r="T123" s="2">
        <f t="shared" si="18"/>
        <v>13739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39730180.248628512</v>
      </c>
      <c r="Z123" s="2" t="str">
        <f t="shared" si="8"/>
        <v>HERE</v>
      </c>
      <c r="AA123" s="2">
        <f>IF(Z123="HERE",Y123,AA122+Graph!$G$1*1000)</f>
        <v>39730180.248628512</v>
      </c>
      <c r="AB123" s="2">
        <f t="shared" si="21"/>
        <v>206837</v>
      </c>
      <c r="AC123" s="2">
        <f t="shared" si="31"/>
        <v>4609740</v>
      </c>
      <c r="AD123" s="3">
        <f t="shared" si="10"/>
        <v>39730180.248628512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28588380.651605505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35"/>
        <v>536261</v>
      </c>
      <c r="H124" s="2">
        <f t="shared" si="32"/>
        <v>43694978.639098093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606515.82554358244</v>
      </c>
      <c r="Q124" s="2">
        <f t="shared" si="36"/>
        <v>550000</v>
      </c>
      <c r="R124" s="2">
        <f t="shared" si="33"/>
        <v>44889920.248628527</v>
      </c>
      <c r="S124" s="2">
        <f t="shared" si="17"/>
        <v>536261</v>
      </c>
      <c r="T124" s="2">
        <f t="shared" si="18"/>
        <v>13739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39916672.248628512</v>
      </c>
      <c r="Z124" s="2" t="str">
        <f t="shared" si="8"/>
        <v>HERE</v>
      </c>
      <c r="AA124" s="2">
        <f>IF(Z124="HERE",Y124,AA123+Graph!$G$1*1000)</f>
        <v>39916672.248628512</v>
      </c>
      <c r="AB124" s="2">
        <f t="shared" si="21"/>
        <v>186492</v>
      </c>
      <c r="AC124" s="2">
        <f t="shared" si="31"/>
        <v>4973248</v>
      </c>
      <c r="AD124" s="3">
        <f t="shared" si="10"/>
        <v>39916672.248628512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29028449.449045058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35"/>
        <v>536261</v>
      </c>
      <c r="H125" s="2">
        <f t="shared" si="32"/>
        <v>44231239.639098093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609710.18471854925</v>
      </c>
      <c r="Q125" s="2">
        <f t="shared" si="36"/>
        <v>550000</v>
      </c>
      <c r="R125" s="2">
        <f t="shared" si="33"/>
        <v>45439920.248628527</v>
      </c>
      <c r="S125" s="2">
        <f t="shared" si="17"/>
        <v>536261</v>
      </c>
      <c r="T125" s="2">
        <f t="shared" si="18"/>
        <v>13739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40056817.248628512</v>
      </c>
      <c r="Z125" s="2" t="str">
        <f t="shared" si="8"/>
        <v>HERE</v>
      </c>
      <c r="AA125" s="2">
        <f>IF(Z125="HERE",Y125,AA124+Graph!$G$1*1000)</f>
        <v>40056817.248628512</v>
      </c>
      <c r="AB125" s="2">
        <f t="shared" si="21"/>
        <v>140145</v>
      </c>
      <c r="AC125" s="2">
        <f t="shared" si="31"/>
        <v>5383103</v>
      </c>
      <c r="AD125" s="3">
        <f t="shared" si="10"/>
        <v>40056817.248628512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29471393.169742074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35"/>
        <v>536261</v>
      </c>
      <c r="H126" s="2">
        <f t="shared" si="32"/>
        <v>44767500.639098093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612904.54389351606</v>
      </c>
      <c r="Q126" s="2">
        <f t="shared" si="36"/>
        <v>550000</v>
      </c>
      <c r="R126" s="2">
        <f t="shared" si="33"/>
        <v>45989920.248628527</v>
      </c>
      <c r="S126" s="2">
        <f t="shared" si="17"/>
        <v>536261</v>
      </c>
      <c r="T126" s="2">
        <f t="shared" si="18"/>
        <v>13739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40128569.248628512</v>
      </c>
      <c r="Z126" s="2" t="str">
        <f t="shared" si="8"/>
        <v>HERE</v>
      </c>
      <c r="AA126" s="2">
        <f>IF(Z126="HERE",Y126,AA125+Graph!$G$1*1000)</f>
        <v>40128569.248628512</v>
      </c>
      <c r="AB126" s="2">
        <f t="shared" si="21"/>
        <v>71752</v>
      </c>
      <c r="AC126" s="2">
        <f t="shared" si="31"/>
        <v>5861351</v>
      </c>
      <c r="AD126" s="3">
        <f t="shared" si="10"/>
        <v>40128569.248628512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29917211.813696563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35"/>
        <v>536261</v>
      </c>
      <c r="H127" s="2">
        <f t="shared" si="32"/>
        <v>45303761.639098093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616098.90306848288</v>
      </c>
      <c r="Q127" s="2">
        <f t="shared" si="36"/>
        <v>550000</v>
      </c>
      <c r="R127" s="2">
        <f t="shared" si="33"/>
        <v>46539920.248628527</v>
      </c>
      <c r="S127" s="2">
        <f t="shared" si="17"/>
        <v>536261</v>
      </c>
      <c r="T127" s="2">
        <f t="shared" si="18"/>
        <v>13739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40186599.248628512</v>
      </c>
      <c r="Z127" s="2" t="str">
        <f t="shared" si="8"/>
        <v>HERE</v>
      </c>
      <c r="AA127" s="2">
        <f>IF(Z127="HERE",Y127,AA126+Graph!$G$1*1000)</f>
        <v>40186599.248628512</v>
      </c>
      <c r="AB127" s="2">
        <f t="shared" si="21"/>
        <v>58030</v>
      </c>
      <c r="AC127" s="2">
        <f t="shared" si="31"/>
        <v>6353321</v>
      </c>
      <c r="AD127" s="3">
        <f t="shared" si="10"/>
        <v>40186599.248628512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30365905.380908519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35"/>
        <v>536261</v>
      </c>
      <c r="H128" s="2">
        <f t="shared" si="32"/>
        <v>45840022.639098093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619293.26224344969</v>
      </c>
      <c r="Q128" s="2">
        <f t="shared" si="36"/>
        <v>550000</v>
      </c>
      <c r="R128" s="2">
        <f t="shared" si="33"/>
        <v>47089920.248628527</v>
      </c>
      <c r="S128" s="2">
        <f t="shared" si="17"/>
        <v>536261</v>
      </c>
      <c r="T128" s="2">
        <f t="shared" si="18"/>
        <v>13739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40516350.248628512</v>
      </c>
      <c r="Z128" s="2" t="str">
        <f t="shared" si="8"/>
        <v>HERE</v>
      </c>
      <c r="AA128" s="2">
        <f>IF(Z128="HERE",Y128,AA127+Graph!$G$1*1000)</f>
        <v>40516350.248628512</v>
      </c>
      <c r="AB128" s="2">
        <f t="shared" si="21"/>
        <v>329751</v>
      </c>
      <c r="AC128" s="2">
        <f t="shared" si="31"/>
        <v>6573570</v>
      </c>
      <c r="AD128" s="3">
        <f t="shared" si="10"/>
        <v>40516350.248628512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30815483.323765662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35"/>
        <v>536261</v>
      </c>
      <c r="H129" s="2">
        <f t="shared" si="32"/>
        <v>46376283.639098093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622487.6214184165</v>
      </c>
      <c r="Q129" s="2">
        <f t="shared" si="36"/>
        <v>550000</v>
      </c>
      <c r="R129" s="2">
        <f t="shared" si="33"/>
        <v>47639920.248628527</v>
      </c>
      <c r="S129" s="2">
        <f t="shared" si="17"/>
        <v>536261</v>
      </c>
      <c r="T129" s="2">
        <f t="shared" si="18"/>
        <v>13739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40786548.248628512</v>
      </c>
      <c r="Z129" s="2" t="str">
        <f t="shared" si="8"/>
        <v>HERE</v>
      </c>
      <c r="AA129" s="2">
        <f>IF(Z129="HERE",Y129,AA128+Graph!$G$1*1000)</f>
        <v>40786548.248628512</v>
      </c>
      <c r="AB129" s="2">
        <f t="shared" si="21"/>
        <v>270198</v>
      </c>
      <c r="AC129" s="2">
        <f t="shared" si="31"/>
        <v>6853372</v>
      </c>
      <c r="AD129" s="3">
        <f t="shared" si="10"/>
        <v>40786548.248628512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31198426.336265665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35"/>
        <v>536261</v>
      </c>
      <c r="H130" s="2">
        <f t="shared" si="32"/>
        <v>46912544.639098093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625681.98059338331</v>
      </c>
      <c r="Q130" s="2">
        <f t="shared" si="36"/>
        <v>550000</v>
      </c>
      <c r="R130" s="2">
        <f t="shared" si="33"/>
        <v>48189920.248628527</v>
      </c>
      <c r="S130" s="2">
        <f t="shared" si="17"/>
        <v>536261</v>
      </c>
      <c r="T130" s="2">
        <f t="shared" si="18"/>
        <v>13739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41025533.248628512</v>
      </c>
      <c r="Z130" s="2" t="str">
        <f t="shared" si="8"/>
        <v>HERE</v>
      </c>
      <c r="AA130" s="2">
        <f>IF(Z130="HERE",Y130,AA129+Graph!$G$1*1000)</f>
        <v>41025533.248628512</v>
      </c>
      <c r="AB130" s="2">
        <f t="shared" si="21"/>
        <v>238985</v>
      </c>
      <c r="AC130" s="2">
        <f t="shared" si="31"/>
        <v>7164387</v>
      </c>
      <c r="AD130" s="3">
        <f t="shared" si="10"/>
        <v>41025533.248628512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31581369.34876566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35"/>
        <v>536261</v>
      </c>
      <c r="H131" s="2">
        <f t="shared" si="32"/>
        <v>47448805.639098093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628876.33976835012</v>
      </c>
      <c r="Q131" s="2">
        <f t="shared" si="36"/>
        <v>550000</v>
      </c>
      <c r="R131" s="2">
        <f t="shared" si="33"/>
        <v>48739920.248628527</v>
      </c>
      <c r="S131" s="2">
        <f t="shared" si="17"/>
        <v>536261</v>
      </c>
      <c r="T131" s="2">
        <f t="shared" si="18"/>
        <v>13739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41292721.248628512</v>
      </c>
      <c r="Z131" s="2" t="str">
        <f t="shared" si="8"/>
        <v>HERE</v>
      </c>
      <c r="AA131" s="2">
        <f>IF(Z131="HERE",Y131,AA130+Graph!$G$1*1000)</f>
        <v>41292721.248628512</v>
      </c>
      <c r="AB131" s="2">
        <f t="shared" si="21"/>
        <v>267188</v>
      </c>
      <c r="AC131" s="2">
        <f t="shared" si="31"/>
        <v>7447199</v>
      </c>
      <c r="AD131" s="3">
        <f t="shared" si="10"/>
        <v>41292721.248628512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31964312.361265659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35"/>
        <v>536261</v>
      </c>
      <c r="H132" s="2">
        <f t="shared" si="32"/>
        <v>47985066.639098093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632070.69894331694</v>
      </c>
      <c r="Q132" s="2">
        <f t="shared" si="36"/>
        <v>550000</v>
      </c>
      <c r="R132" s="2">
        <f t="shared" si="33"/>
        <v>49289920.248628527</v>
      </c>
      <c r="S132" s="2">
        <f t="shared" si="17"/>
        <v>536261</v>
      </c>
      <c r="T132" s="2">
        <f t="shared" si="18"/>
        <v>13739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41398736.248628512</v>
      </c>
      <c r="Z132" s="2" t="str">
        <f t="shared" si="8"/>
        <v>HERE</v>
      </c>
      <c r="AA132" s="2">
        <f>IF(Z132="HERE",Y132,AA131+Graph!$G$1*1000)</f>
        <v>41398736.248628512</v>
      </c>
      <c r="AB132" s="2">
        <f t="shared" si="21"/>
        <v>106015</v>
      </c>
      <c r="AC132" s="2">
        <f t="shared" si="31"/>
        <v>7891184</v>
      </c>
      <c r="AD132" s="3">
        <f t="shared" si="10"/>
        <v>41398736.248628512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32347255.373765662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35"/>
        <v>536261</v>
      </c>
      <c r="H133" s="2">
        <f t="shared" si="32"/>
        <v>48521327.639098093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635265.05811828375</v>
      </c>
      <c r="Q133" s="2">
        <f t="shared" si="36"/>
        <v>550000</v>
      </c>
      <c r="R133" s="2">
        <f t="shared" si="33"/>
        <v>49839920.248628527</v>
      </c>
      <c r="S133" s="2">
        <f t="shared" si="17"/>
        <v>536261</v>
      </c>
      <c r="T133" s="2">
        <f t="shared" si="18"/>
        <v>13739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41460980.248628512</v>
      </c>
      <c r="Z133" s="2" t="str">
        <f t="shared" si="8"/>
        <v>HERE</v>
      </c>
      <c r="AA133" s="2">
        <f>IF(Z133="HERE",Y133,AA132+Graph!$G$1*1000)</f>
        <v>41460980.248628512</v>
      </c>
      <c r="AB133" s="2">
        <f t="shared" si="21"/>
        <v>62244</v>
      </c>
      <c r="AC133" s="2">
        <f t="shared" si="31"/>
        <v>8378940</v>
      </c>
      <c r="AD133" s="3">
        <f t="shared" si="10"/>
        <v>41460980.248628512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32730198.386265662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35"/>
        <v>536261</v>
      </c>
      <c r="H134" s="2">
        <f t="shared" si="32"/>
        <v>49057588.639098093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638459.41729325056</v>
      </c>
      <c r="Q134" s="2">
        <f t="shared" si="36"/>
        <v>550000</v>
      </c>
      <c r="R134" s="2">
        <f t="shared" si="33"/>
        <v>50389920.248628527</v>
      </c>
      <c r="S134" s="2">
        <f t="shared" si="17"/>
        <v>536261</v>
      </c>
      <c r="T134" s="2">
        <f t="shared" si="18"/>
        <v>13739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41412591.248628512</v>
      </c>
      <c r="Z134" s="2" t="str">
        <f t="shared" si="8"/>
        <v>HERE</v>
      </c>
      <c r="AA134" s="2">
        <f>IF(Z134="HERE",Y134,AA133+Graph!$G$1*1000)</f>
        <v>41412591.248628512</v>
      </c>
      <c r="AB134" s="2">
        <f t="shared" si="21"/>
        <v>-48389</v>
      </c>
      <c r="AC134" s="2">
        <f t="shared" si="31"/>
        <v>8977329</v>
      </c>
      <c r="AD134" s="3">
        <f t="shared" si="10"/>
        <v>41412591.248628512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33113141.398765665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35"/>
        <v>536261</v>
      </c>
      <c r="H135" s="2">
        <f t="shared" si="32"/>
        <v>49593849.639098093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641653.77646821737</v>
      </c>
      <c r="Q135" s="2">
        <f t="shared" si="36"/>
        <v>550000</v>
      </c>
      <c r="R135" s="2">
        <f t="shared" si="33"/>
        <v>50939920.248628527</v>
      </c>
      <c r="S135" s="2">
        <f t="shared" si="17"/>
        <v>536261</v>
      </c>
      <c r="T135" s="2">
        <f t="shared" si="18"/>
        <v>13739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41643553.248628512</v>
      </c>
      <c r="Z135" s="2" t="str">
        <f t="shared" si="8"/>
        <v>HERE</v>
      </c>
      <c r="AA135" s="2">
        <f>IF(Z135="HERE",Y135,AA134+Graph!$G$1*1000)</f>
        <v>41643553.248628512</v>
      </c>
      <c r="AB135" s="2">
        <f t="shared" si="21"/>
        <v>230962</v>
      </c>
      <c r="AC135" s="2">
        <f t="shared" si="31"/>
        <v>9296367</v>
      </c>
      <c r="AD135" s="3">
        <f t="shared" si="10"/>
        <v>41643553.248628512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33496084.41126566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35"/>
        <v>536261</v>
      </c>
      <c r="H136" s="2">
        <f t="shared" si="32"/>
        <v>50130110.639098093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644848.13564318419</v>
      </c>
      <c r="Q136" s="2">
        <f t="shared" si="36"/>
        <v>550000</v>
      </c>
      <c r="R136" s="2">
        <f t="shared" si="33"/>
        <v>51489920.248628527</v>
      </c>
      <c r="S136" s="2">
        <f t="shared" si="17"/>
        <v>536261</v>
      </c>
      <c r="T136" s="2">
        <f t="shared" si="18"/>
        <v>13739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41843205.248628512</v>
      </c>
      <c r="Z136" s="2" t="str">
        <f t="shared" si="8"/>
        <v>HERE</v>
      </c>
      <c r="AA136" s="2">
        <f>IF(Z136="HERE",Y136,AA135+Graph!$G$1*1000)</f>
        <v>41843205.248628512</v>
      </c>
      <c r="AB136" s="2">
        <f t="shared" si="21"/>
        <v>199652</v>
      </c>
      <c r="AC136" s="2">
        <f t="shared" si="31"/>
        <v>9646715</v>
      </c>
      <c r="AD136" s="3">
        <f t="shared" si="10"/>
        <v>41843205.248628512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33879027.423765659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35"/>
        <v>536261</v>
      </c>
      <c r="H137" s="2">
        <f t="shared" si="32"/>
        <v>50666371.639098093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648042.49481812119</v>
      </c>
      <c r="Q137" s="2">
        <f t="shared" si="36"/>
        <v>550000</v>
      </c>
      <c r="R137" s="2">
        <f t="shared" si="33"/>
        <v>52039920.248628527</v>
      </c>
      <c r="S137" s="2">
        <f t="shared" si="17"/>
        <v>536261</v>
      </c>
      <c r="T137" s="2">
        <f t="shared" si="18"/>
        <v>13739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42018449.248628512</v>
      </c>
      <c r="Z137" s="2" t="str">
        <f t="shared" si="8"/>
        <v>HERE</v>
      </c>
      <c r="AA137" s="2">
        <f>IF(Z137="HERE",Y137,AA136+Graph!$G$1*1000)</f>
        <v>42018449.248628512</v>
      </c>
      <c r="AB137" s="2">
        <f t="shared" si="21"/>
        <v>175244</v>
      </c>
      <c r="AC137" s="2">
        <f t="shared" si="31"/>
        <v>10021471</v>
      </c>
      <c r="AD137" s="3">
        <f t="shared" si="10"/>
        <v>42018449.248628512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34197515.573765665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35"/>
        <v>536261</v>
      </c>
      <c r="H138" s="2">
        <f t="shared" si="32"/>
        <v>51202632.639098093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651236.85399308801</v>
      </c>
      <c r="Q138" s="2">
        <f t="shared" si="36"/>
        <v>550000</v>
      </c>
      <c r="R138" s="2">
        <f t="shared" si="33"/>
        <v>52589920.248628527</v>
      </c>
      <c r="S138" s="2">
        <f t="shared" si="17"/>
        <v>536261</v>
      </c>
      <c r="T138" s="2">
        <f t="shared" si="18"/>
        <v>13739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42099433.248628512</v>
      </c>
      <c r="Z138" s="2" t="str">
        <f t="shared" si="8"/>
        <v>HERE</v>
      </c>
      <c r="AA138" s="2">
        <f>IF(Z138="HERE",Y138,AA137+Graph!$G$1*1000)</f>
        <v>42099433.248628512</v>
      </c>
      <c r="AB138" s="2">
        <f t="shared" si="21"/>
        <v>80984</v>
      </c>
      <c r="AC138" s="2">
        <f t="shared" si="31"/>
        <v>10490487</v>
      </c>
      <c r="AD138" s="3">
        <f t="shared" si="10"/>
        <v>42099433.248628512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34455414.023765661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35"/>
        <v>536261</v>
      </c>
      <c r="H139" s="2">
        <f t="shared" si="32"/>
        <v>51738893.639098093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654431.21316805482</v>
      </c>
      <c r="Q139" s="2">
        <f t="shared" si="36"/>
        <v>550000</v>
      </c>
      <c r="R139" s="2">
        <f t="shared" si="33"/>
        <v>53139920.248628527</v>
      </c>
      <c r="S139" s="2">
        <f t="shared" si="17"/>
        <v>536261</v>
      </c>
      <c r="T139" s="2">
        <f t="shared" si="18"/>
        <v>13739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42168873.248628512</v>
      </c>
      <c r="Z139" s="2" t="str">
        <f t="shared" si="8"/>
        <v>HERE</v>
      </c>
      <c r="AA139" s="2">
        <f>IF(Z139="HERE",Y139,AA138+Graph!$G$1*1000)</f>
        <v>42168873.248628512</v>
      </c>
      <c r="AB139" s="2">
        <f t="shared" si="21"/>
        <v>69440</v>
      </c>
      <c r="AC139" s="2">
        <f t="shared" si="31"/>
        <v>10971047</v>
      </c>
      <c r="AD139" s="3">
        <f t="shared" si="10"/>
        <v>42168873.248628512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34681224.123765662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35"/>
        <v>536261</v>
      </c>
      <c r="H140" s="2">
        <f t="shared" si="32"/>
        <v>52275154.639098093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657625.57234302163</v>
      </c>
      <c r="Q140" s="2">
        <f t="shared" si="36"/>
        <v>550000</v>
      </c>
      <c r="R140" s="2">
        <f t="shared" si="33"/>
        <v>53689920.248628527</v>
      </c>
      <c r="S140" s="2">
        <f t="shared" si="17"/>
        <v>536261</v>
      </c>
      <c r="T140" s="2">
        <f t="shared" si="18"/>
        <v>13739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42224710.248628512</v>
      </c>
      <c r="Z140" s="2" t="str">
        <f t="shared" si="8"/>
        <v>HERE</v>
      </c>
      <c r="AA140" s="2">
        <f>IF(Z140="HERE",Y140,AA139+Graph!$G$1*1000)</f>
        <v>42224710.248628512</v>
      </c>
      <c r="AB140" s="2">
        <f t="shared" si="21"/>
        <v>55837</v>
      </c>
      <c r="AC140" s="2">
        <f t="shared" si="31"/>
        <v>11465210</v>
      </c>
      <c r="AD140" s="3">
        <f t="shared" si="10"/>
        <v>42224710.248628512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34900626.073765665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35"/>
        <v>536261</v>
      </c>
      <c r="H141" s="2">
        <f t="shared" si="32"/>
        <v>52811415.639098093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660819.93151798844</v>
      </c>
      <c r="Q141" s="2">
        <f t="shared" si="36"/>
        <v>550000</v>
      </c>
      <c r="R141" s="2">
        <f t="shared" si="33"/>
        <v>54239920.248628527</v>
      </c>
      <c r="S141" s="2">
        <f t="shared" si="17"/>
        <v>536261</v>
      </c>
      <c r="T141" s="2">
        <f t="shared" si="18"/>
        <v>13739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42225632.248628512</v>
      </c>
      <c r="Z141" s="2" t="str">
        <f t="shared" si="8"/>
        <v>HERE</v>
      </c>
      <c r="AA141" s="2">
        <f>IF(Z141="HERE",Y141,AA140+Graph!$G$1*1000)</f>
        <v>42225632.248628512</v>
      </c>
      <c r="AB141" s="2">
        <f t="shared" si="21"/>
        <v>922</v>
      </c>
      <c r="AC141" s="2">
        <f t="shared" si="31"/>
        <v>12014288</v>
      </c>
      <c r="AD141" s="3">
        <f t="shared" si="10"/>
        <v>42225632.248628512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35159398.323765665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35"/>
        <v>536261</v>
      </c>
      <c r="H142" s="2">
        <f t="shared" si="32"/>
        <v>53347676.639098093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664014.29069295526</v>
      </c>
      <c r="Q142" s="2">
        <f t="shared" si="36"/>
        <v>550000</v>
      </c>
      <c r="R142" s="2">
        <f t="shared" si="33"/>
        <v>54789920.248628527</v>
      </c>
      <c r="S142" s="2">
        <f t="shared" si="17"/>
        <v>536261</v>
      </c>
      <c r="T142" s="2">
        <f t="shared" si="18"/>
        <v>13739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42495914.248628512</v>
      </c>
      <c r="Z142" s="2" t="str">
        <f t="shared" si="8"/>
        <v>HERE</v>
      </c>
      <c r="AA142" s="2">
        <f>IF(Z142="HERE",Y142,AA141+Graph!$G$1*1000)</f>
        <v>42495914.248628512</v>
      </c>
      <c r="AB142" s="2">
        <f t="shared" si="21"/>
        <v>270282</v>
      </c>
      <c r="AC142" s="2">
        <f t="shared" si="31"/>
        <v>12294006</v>
      </c>
      <c r="AD142" s="3">
        <f t="shared" si="10"/>
        <v>42495914.248628512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35462802.373765662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35"/>
        <v>536261</v>
      </c>
      <c r="H143" s="2">
        <f t="shared" si="32"/>
        <v>53883937.639098093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667208.64986792207</v>
      </c>
      <c r="Q143" s="2">
        <f t="shared" si="36"/>
        <v>550000</v>
      </c>
      <c r="R143" s="2">
        <f t="shared" si="33"/>
        <v>55339920.248628527</v>
      </c>
      <c r="S143" s="2">
        <f t="shared" si="17"/>
        <v>536261</v>
      </c>
      <c r="T143" s="2">
        <f t="shared" si="18"/>
        <v>13739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42693434.248628512</v>
      </c>
      <c r="Z143" s="2" t="str">
        <f t="shared" si="8"/>
        <v>HERE</v>
      </c>
      <c r="AA143" s="2">
        <f>IF(Z143="HERE",Y143,AA142+Graph!$G$1*1000)</f>
        <v>42693434.248628512</v>
      </c>
      <c r="AB143" s="2">
        <f t="shared" si="21"/>
        <v>197520</v>
      </c>
      <c r="AC143" s="2">
        <f t="shared" si="31"/>
        <v>12646486</v>
      </c>
      <c r="AD143" s="3">
        <f t="shared" si="10"/>
        <v>42693434.248628512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35784337.773765661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35"/>
        <v>536261</v>
      </c>
      <c r="H144" s="2">
        <f t="shared" si="32"/>
        <v>54420198.639098093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670403.00904288888</v>
      </c>
      <c r="Q144" s="2">
        <f t="shared" si="36"/>
        <v>550000</v>
      </c>
      <c r="R144" s="2">
        <f t="shared" si="33"/>
        <v>55889920.248628527</v>
      </c>
      <c r="S144" s="2">
        <f t="shared" si="17"/>
        <v>536261</v>
      </c>
      <c r="T144" s="2">
        <f t="shared" si="18"/>
        <v>13739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42831622.248628512</v>
      </c>
      <c r="Z144" s="2" t="str">
        <f t="shared" si="8"/>
        <v>HERE</v>
      </c>
      <c r="AA144" s="2">
        <f>IF(Z144="HERE",Y144,AA143+Graph!$G$1*1000)</f>
        <v>42831622.248628512</v>
      </c>
      <c r="AB144" s="2">
        <f t="shared" si="21"/>
        <v>138188</v>
      </c>
      <c r="AC144" s="2">
        <f t="shared" si="31"/>
        <v>13058298</v>
      </c>
      <c r="AD144" s="3">
        <f t="shared" si="10"/>
        <v>42831622.248628512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35987649.223765664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35"/>
        <v>536261</v>
      </c>
      <c r="H145" s="2">
        <f t="shared" si="32"/>
        <v>54956459.639098093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673597.36821785569</v>
      </c>
      <c r="Q145" s="2">
        <f t="shared" si="36"/>
        <v>550000</v>
      </c>
      <c r="R145" s="2">
        <f t="shared" si="33"/>
        <v>56439920.248628527</v>
      </c>
      <c r="S145" s="2">
        <f t="shared" si="17"/>
        <v>536261</v>
      </c>
      <c r="T145" s="2">
        <f t="shared" si="18"/>
        <v>13739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42930812.248628512</v>
      </c>
      <c r="Z145" s="2" t="str">
        <f t="shared" si="8"/>
        <v>HERE</v>
      </c>
      <c r="AA145" s="2">
        <f>IF(Z145="HERE",Y145,AA144+Graph!$G$1*1000)</f>
        <v>42930812.248628512</v>
      </c>
      <c r="AB145" s="2">
        <f t="shared" si="21"/>
        <v>99190</v>
      </c>
      <c r="AC145" s="2">
        <f t="shared" si="31"/>
        <v>13509108</v>
      </c>
      <c r="AD145" s="3">
        <f t="shared" si="10"/>
        <v>42930812.248628512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36173667.423765659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35"/>
        <v>536261</v>
      </c>
      <c r="H146" s="2">
        <f t="shared" si="32"/>
        <v>55492720.639098093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676791.7273928225</v>
      </c>
      <c r="Q146" s="2">
        <f t="shared" si="36"/>
        <v>550000</v>
      </c>
      <c r="R146" s="2">
        <f t="shared" si="33"/>
        <v>56989920.248628527</v>
      </c>
      <c r="S146" s="2">
        <f t="shared" si="17"/>
        <v>536261</v>
      </c>
      <c r="T146" s="2">
        <f t="shared" si="18"/>
        <v>13739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42977696.248628512</v>
      </c>
      <c r="Z146" s="2" t="str">
        <f t="shared" si="8"/>
        <v>HERE</v>
      </c>
      <c r="AA146" s="2">
        <f>IF(Z146="HERE",Y146,AA145+Graph!$G$1*1000)</f>
        <v>42977696.248628512</v>
      </c>
      <c r="AB146" s="2">
        <f t="shared" si="21"/>
        <v>46884</v>
      </c>
      <c r="AC146" s="2">
        <f t="shared" si="31"/>
        <v>14012224</v>
      </c>
      <c r="AD146" s="3">
        <f t="shared" si="10"/>
        <v>42977696.248628512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36320290.673765659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35"/>
        <v>536261</v>
      </c>
      <c r="H147" s="2">
        <f t="shared" si="32"/>
        <v>56028981.639098093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679986.08656778932</v>
      </c>
      <c r="Q147" s="2">
        <f t="shared" si="36"/>
        <v>550000</v>
      </c>
      <c r="R147" s="2">
        <f t="shared" si="33"/>
        <v>57539920.248628527</v>
      </c>
      <c r="S147" s="2">
        <f t="shared" si="17"/>
        <v>536261</v>
      </c>
      <c r="T147" s="2">
        <f t="shared" si="18"/>
        <v>13739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42983093.248628512</v>
      </c>
      <c r="Z147" s="2" t="str">
        <f t="shared" si="8"/>
        <v>HERE</v>
      </c>
      <c r="AA147" s="2">
        <f>IF(Z147="HERE",Y147,AA146+Graph!$G$1*1000)</f>
        <v>42983093.248628512</v>
      </c>
      <c r="AB147" s="2">
        <f t="shared" si="21"/>
        <v>5397</v>
      </c>
      <c r="AC147" s="2">
        <f t="shared" si="31"/>
        <v>14556827</v>
      </c>
      <c r="AD147" s="3">
        <f t="shared" si="10"/>
        <v>42983093.248628512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36408779.873765662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35"/>
        <v>536261</v>
      </c>
      <c r="H148" s="2">
        <f t="shared" si="32"/>
        <v>56565242.639098093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683180.44574275613</v>
      </c>
      <c r="Q148" s="2">
        <f t="shared" si="36"/>
        <v>550000</v>
      </c>
      <c r="R148" s="2">
        <f t="shared" si="33"/>
        <v>58089920.248628527</v>
      </c>
      <c r="S148" s="2">
        <f t="shared" si="17"/>
        <v>536261</v>
      </c>
      <c r="T148" s="2">
        <f t="shared" si="18"/>
        <v>13739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43027731.248628512</v>
      </c>
      <c r="Z148" s="2" t="str">
        <f t="shared" si="8"/>
        <v>HERE</v>
      </c>
      <c r="AA148" s="2">
        <f>IF(Z148="HERE",Y148,AA147+Graph!$G$1*1000)</f>
        <v>43027731.248628512</v>
      </c>
      <c r="AB148" s="2">
        <f t="shared" si="21"/>
        <v>44638</v>
      </c>
      <c r="AC148" s="2">
        <f t="shared" si="31"/>
        <v>15062189</v>
      </c>
      <c r="AD148" s="3">
        <f t="shared" si="10"/>
        <v>43027731.248628512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36485605.373765662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35"/>
        <v>536261</v>
      </c>
      <c r="H149" s="2">
        <f t="shared" si="32"/>
        <v>57101503.639098093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686374.80491769314</v>
      </c>
      <c r="Q149" s="2">
        <f t="shared" si="36"/>
        <v>550000</v>
      </c>
      <c r="R149" s="2">
        <f t="shared" si="33"/>
        <v>58639920.248628527</v>
      </c>
      <c r="S149" s="2">
        <f t="shared" si="17"/>
        <v>536261</v>
      </c>
      <c r="T149" s="2">
        <f t="shared" si="18"/>
        <v>13739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43339769.248628512</v>
      </c>
      <c r="Z149" s="2" t="str">
        <f t="shared" si="8"/>
        <v>HERE</v>
      </c>
      <c r="AA149" s="2">
        <f>IF(Z149="HERE",Y149,AA148+Graph!$G$1*1000)</f>
        <v>43339769.248628512</v>
      </c>
      <c r="AB149" s="2">
        <f t="shared" si="21"/>
        <v>312038</v>
      </c>
      <c r="AC149" s="2">
        <f t="shared" si="31"/>
        <v>15300151</v>
      </c>
      <c r="AD149" s="3">
        <f t="shared" si="10"/>
        <v>43339769.248628512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36793393.723765664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35"/>
        <v>536261</v>
      </c>
      <c r="H150" s="2">
        <f t="shared" si="32"/>
        <v>57637764.639098093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689569.16409265995</v>
      </c>
      <c r="Q150" s="2">
        <f t="shared" si="36"/>
        <v>550000</v>
      </c>
      <c r="R150" s="2">
        <f t="shared" si="33"/>
        <v>59189920.248628527</v>
      </c>
      <c r="S150" s="2">
        <f t="shared" si="17"/>
        <v>536261</v>
      </c>
      <c r="T150" s="2">
        <f t="shared" si="18"/>
        <v>13739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43613813.248628512</v>
      </c>
      <c r="Z150" s="2" t="str">
        <f t="shared" si="8"/>
        <v>HERE</v>
      </c>
      <c r="AA150" s="2">
        <f>IF(Z150="HERE",Y150,AA149+Graph!$G$1*1000)</f>
        <v>43613813.248628512</v>
      </c>
      <c r="AB150" s="2">
        <f t="shared" si="21"/>
        <v>274044</v>
      </c>
      <c r="AC150" s="2">
        <f t="shared" si="31"/>
        <v>15576107</v>
      </c>
      <c r="AD150" s="3">
        <f t="shared" si="10"/>
        <v>43613813.248628512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37050562.023765661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35"/>
        <v>536261</v>
      </c>
      <c r="H151" s="2">
        <f t="shared" si="32"/>
        <v>58174025.639098093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692763.52326762676</v>
      </c>
      <c r="Q151" s="2">
        <f t="shared" si="36"/>
        <v>550000</v>
      </c>
      <c r="R151" s="2">
        <f t="shared" si="33"/>
        <v>59739920.248628527</v>
      </c>
      <c r="S151" s="2">
        <f t="shared" si="17"/>
        <v>536261</v>
      </c>
      <c r="T151" s="2">
        <f t="shared" si="18"/>
        <v>13739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43798948.248628512</v>
      </c>
      <c r="Z151" s="2" t="str">
        <f t="shared" si="8"/>
        <v>HERE</v>
      </c>
      <c r="AA151" s="2">
        <f>IF(Z151="HERE",Y151,AA150+Graph!$G$1*1000)</f>
        <v>43798948.248628512</v>
      </c>
      <c r="AB151" s="2">
        <f t="shared" si="21"/>
        <v>185135</v>
      </c>
      <c r="AC151" s="2">
        <f t="shared" si="31"/>
        <v>15940972</v>
      </c>
      <c r="AD151" s="3">
        <f t="shared" si="10"/>
        <v>43798948.248628512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37281199.273765661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35"/>
        <v>536261</v>
      </c>
      <c r="H152" s="2">
        <f t="shared" si="32"/>
        <v>58710286.639098093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695957.88244259357</v>
      </c>
      <c r="Q152" s="2">
        <f t="shared" si="36"/>
        <v>550000</v>
      </c>
      <c r="R152" s="2">
        <f t="shared" si="33"/>
        <v>60289920.248628527</v>
      </c>
      <c r="S152" s="2">
        <f t="shared" si="17"/>
        <v>536261</v>
      </c>
      <c r="T152" s="2">
        <f t="shared" si="18"/>
        <v>13739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43866838.248628512</v>
      </c>
      <c r="Z152" s="2" t="str">
        <f t="shared" si="8"/>
        <v>HERE</v>
      </c>
      <c r="AA152" s="2">
        <f>IF(Z152="HERE",Y152,AA151+Graph!$G$1*1000)</f>
        <v>43866838.248628512</v>
      </c>
      <c r="AB152" s="2">
        <f t="shared" si="21"/>
        <v>67890</v>
      </c>
      <c r="AC152" s="2">
        <f t="shared" si="31"/>
        <v>16423082</v>
      </c>
      <c r="AD152" s="3">
        <f t="shared" si="10"/>
        <v>43866838.248628512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37535809.073765665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35"/>
        <v>536261</v>
      </c>
      <c r="H153" s="2">
        <f t="shared" si="32"/>
        <v>59246547.639098093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699152.24161756039</v>
      </c>
      <c r="Q153" s="2">
        <f t="shared" si="36"/>
        <v>550000</v>
      </c>
      <c r="R153" s="2">
        <f t="shared" si="33"/>
        <v>60839920.248628527</v>
      </c>
      <c r="S153" s="2">
        <f t="shared" si="17"/>
        <v>536261</v>
      </c>
      <c r="T153" s="2">
        <f t="shared" si="18"/>
        <v>13739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43964384.248628512</v>
      </c>
      <c r="Z153" s="2" t="str">
        <f t="shared" si="8"/>
        <v>HERE</v>
      </c>
      <c r="AA153" s="2">
        <f>IF(Z153="HERE",Y153,AA152+Graph!$G$1*1000)</f>
        <v>43964384.248628512</v>
      </c>
      <c r="AB153" s="2">
        <f t="shared" si="21"/>
        <v>97546</v>
      </c>
      <c r="AC153" s="2">
        <f t="shared" si="31"/>
        <v>16875536</v>
      </c>
      <c r="AD153" s="3">
        <f t="shared" si="10"/>
        <v>43964384.248628512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37653421.823765665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35"/>
        <v>536261</v>
      </c>
      <c r="H154" s="2">
        <f t="shared" si="32"/>
        <v>59782808.639098093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702346.6007925272</v>
      </c>
      <c r="Q154" s="2">
        <f t="shared" si="36"/>
        <v>550000</v>
      </c>
      <c r="R154" s="2">
        <f t="shared" si="33"/>
        <v>61389920.248628527</v>
      </c>
      <c r="S154" s="2">
        <f t="shared" si="17"/>
        <v>536261</v>
      </c>
      <c r="T154" s="2">
        <f t="shared" si="18"/>
        <v>13739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44142478.248628512</v>
      </c>
      <c r="Z154" s="2" t="str">
        <f t="shared" si="8"/>
        <v>HERE</v>
      </c>
      <c r="AA154" s="2">
        <f>IF(Z154="HERE",Y154,AA153+Graph!$G$1*1000)</f>
        <v>44142478.248628512</v>
      </c>
      <c r="AB154" s="2">
        <f t="shared" si="21"/>
        <v>178094</v>
      </c>
      <c r="AC154" s="2">
        <f t="shared" si="31"/>
        <v>17247442</v>
      </c>
      <c r="AD154" s="3">
        <f t="shared" si="10"/>
        <v>44142478.248628512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37733829.223765664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35"/>
        <v>536261</v>
      </c>
      <c r="H155" s="2">
        <f t="shared" si="32"/>
        <v>60319069.639098093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705540.95996749401</v>
      </c>
      <c r="Q155" s="2">
        <f t="shared" si="36"/>
        <v>550000</v>
      </c>
      <c r="R155" s="2">
        <f t="shared" si="33"/>
        <v>61939920.248628527</v>
      </c>
      <c r="S155" s="2">
        <f t="shared" si="17"/>
        <v>536261</v>
      </c>
      <c r="T155" s="2">
        <f t="shared" si="18"/>
        <v>13739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44357799.248628512</v>
      </c>
      <c r="Z155" s="2" t="str">
        <f t="shared" si="8"/>
        <v>HERE</v>
      </c>
      <c r="AA155" s="2">
        <f>IF(Z155="HERE",Y155,AA154+Graph!$G$1*1000)</f>
        <v>44357799.248628512</v>
      </c>
      <c r="AB155" s="2">
        <f t="shared" si="21"/>
        <v>215321</v>
      </c>
      <c r="AC155" s="2">
        <f t="shared" si="31"/>
        <v>17582121</v>
      </c>
      <c r="AD155" s="3">
        <f t="shared" si="10"/>
        <v>44357799.248628512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37720198.573765665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35"/>
        <v>536261</v>
      </c>
      <c r="H156" s="2">
        <f t="shared" si="32"/>
        <v>60855330.639098093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708735.31914246082</v>
      </c>
      <c r="Q156" s="2">
        <f t="shared" si="36"/>
        <v>550000</v>
      </c>
      <c r="R156" s="2">
        <f t="shared" si="33"/>
        <v>62489920.248628527</v>
      </c>
      <c r="S156" s="2">
        <f t="shared" si="17"/>
        <v>536261</v>
      </c>
      <c r="T156" s="2">
        <f t="shared" si="18"/>
        <v>13739</v>
      </c>
      <c r="U156" s="2">
        <f t="shared" si="19"/>
        <v>550000</v>
      </c>
      <c r="V156" s="2">
        <f t="shared" si="34"/>
        <v>17723840</v>
      </c>
      <c r="W156" s="2">
        <f t="shared" si="20"/>
        <v>141719</v>
      </c>
      <c r="X156" s="2">
        <f t="shared" si="6"/>
        <v>408281</v>
      </c>
      <c r="Y156" s="2">
        <f t="shared" si="30"/>
        <v>44766080.248628512</v>
      </c>
      <c r="Z156" s="2" t="str">
        <f t="shared" si="8"/>
        <v>HERE</v>
      </c>
      <c r="AA156" s="2">
        <f>IF(Z156="HERE",Y156,AA155+Graph!$G$1*1000)</f>
        <v>44766080.248628512</v>
      </c>
      <c r="AB156" s="2">
        <f t="shared" si="21"/>
        <v>408281</v>
      </c>
      <c r="AC156" s="2">
        <f t="shared" si="31"/>
        <v>17723840</v>
      </c>
      <c r="AD156" s="3">
        <f t="shared" si="10"/>
        <v>44766080.248628512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37944016.273765661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35"/>
        <v>536261</v>
      </c>
      <c r="H157" s="2">
        <f t="shared" si="32"/>
        <v>61391591.639098093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711929.67831742764</v>
      </c>
      <c r="Q157" s="2">
        <f t="shared" si="36"/>
        <v>550000</v>
      </c>
      <c r="R157" s="2">
        <f t="shared" si="33"/>
        <v>63039920.248628527</v>
      </c>
      <c r="S157" s="2">
        <f t="shared" si="17"/>
        <v>536261</v>
      </c>
      <c r="T157" s="2">
        <f t="shared" si="18"/>
        <v>13739</v>
      </c>
      <c r="U157" s="2">
        <f t="shared" si="19"/>
        <v>550000</v>
      </c>
      <c r="V157" s="2">
        <f t="shared" si="34"/>
        <v>17916181</v>
      </c>
      <c r="W157" s="2">
        <f t="shared" si="20"/>
        <v>192341</v>
      </c>
      <c r="X157" s="2">
        <f t="shared" si="6"/>
        <v>357659</v>
      </c>
      <c r="Y157" s="2">
        <f t="shared" si="30"/>
        <v>45123739.248628512</v>
      </c>
      <c r="Z157" s="2" t="str">
        <f t="shared" si="8"/>
        <v>HERE</v>
      </c>
      <c r="AA157" s="2">
        <f>IF(Z157="HERE",Y157,AA156+Graph!$G$1*1000)</f>
        <v>45123739.248628512</v>
      </c>
      <c r="AB157" s="2">
        <f t="shared" si="21"/>
        <v>357659</v>
      </c>
      <c r="AC157" s="2">
        <f t="shared" si="31"/>
        <v>17916181</v>
      </c>
      <c r="AD157" s="3">
        <f t="shared" si="10"/>
        <v>45123739.248628512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38141220.473765664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35"/>
        <v>536261</v>
      </c>
      <c r="H158" s="2">
        <f t="shared" si="32"/>
        <v>61927852.639098093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715124.03749239445</v>
      </c>
      <c r="Q158" s="2">
        <f t="shared" si="36"/>
        <v>550000</v>
      </c>
      <c r="R158" s="2">
        <f t="shared" si="33"/>
        <v>63589920.248628527</v>
      </c>
      <c r="S158" s="2">
        <f t="shared" si="17"/>
        <v>536261</v>
      </c>
      <c r="T158" s="2">
        <f t="shared" si="18"/>
        <v>13739</v>
      </c>
      <c r="U158" s="2">
        <f t="shared" si="19"/>
        <v>550000</v>
      </c>
      <c r="V158" s="2">
        <f t="shared" si="34"/>
        <v>18355383.239382252</v>
      </c>
      <c r="W158" s="2">
        <f t="shared" si="20"/>
        <v>439202.2393822521</v>
      </c>
      <c r="X158" s="2">
        <f t="shared" si="6"/>
        <v>110797.7606177479</v>
      </c>
      <c r="Y158" s="2">
        <f t="shared" si="30"/>
        <v>45234537.00924626</v>
      </c>
      <c r="Z158" s="2" t="str">
        <f t="shared" si="8"/>
        <v>HERE</v>
      </c>
      <c r="AA158" s="2">
        <f>IF(Z158="HERE",Y158,AA157+Graph!$G$1*1000)</f>
        <v>45234537.00924626</v>
      </c>
      <c r="AB158" s="2">
        <f t="shared" si="21"/>
        <v>110797.7606177479</v>
      </c>
      <c r="AC158" s="2">
        <f t="shared" si="31"/>
        <v>18355383.239382252</v>
      </c>
      <c r="AD158" s="3">
        <f t="shared" si="10"/>
        <v>45234537.00924626</v>
      </c>
      <c r="AE158" s="2">
        <f>IF(AE156&gt;=52800000,52800000,IF(AB137=Graph!G$1*1000,AE157+Graph!G$1*1000,AC158))</f>
        <v>18355383.239382252</v>
      </c>
      <c r="AF158" s="3">
        <f t="shared" si="11"/>
        <v>18355383.239382252</v>
      </c>
      <c r="AG158" s="3">
        <f t="shared" si="29"/>
        <v>38317677.873765662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35"/>
        <v>536261</v>
      </c>
      <c r="H159" s="2">
        <f t="shared" si="32"/>
        <v>62464113.639098093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718318.39666736126</v>
      </c>
      <c r="Q159" s="2">
        <f t="shared" si="36"/>
        <v>550000</v>
      </c>
      <c r="R159" s="2">
        <f t="shared" si="33"/>
        <v>64139920.248628527</v>
      </c>
      <c r="S159" s="2">
        <f t="shared" si="17"/>
        <v>536261</v>
      </c>
      <c r="T159" s="2">
        <f t="shared" si="18"/>
        <v>13739</v>
      </c>
      <c r="U159" s="2">
        <f t="shared" si="19"/>
        <v>550000</v>
      </c>
      <c r="V159" s="2">
        <f t="shared" si="34"/>
        <v>18797619.503962636</v>
      </c>
      <c r="W159" s="2">
        <f t="shared" si="20"/>
        <v>442236.2645803839</v>
      </c>
      <c r="X159" s="2">
        <f t="shared" si="6"/>
        <v>107763.7354196161</v>
      </c>
      <c r="Y159" s="2">
        <f t="shared" ref="Y159:Y222" si="37">IF(COUNT($C160)=0,IF(COUNT($C159)=1,C159,SUM(Y158+X159)),C159)</f>
        <v>45342300.744665876</v>
      </c>
      <c r="Z159" s="2" t="str">
        <f t="shared" si="8"/>
        <v>HERE</v>
      </c>
      <c r="AA159" s="2">
        <f>IF(Z159="HERE",Y159,AA158+Graph!$G$1*1000)</f>
        <v>45342300.744665876</v>
      </c>
      <c r="AB159" s="2">
        <f t="shared" si="21"/>
        <v>107763.7354196161</v>
      </c>
      <c r="AC159" s="2">
        <f t="shared" ref="AC159:AC222" si="38">IF(Z160="HERE",V159,AC158)</f>
        <v>18797619.503962636</v>
      </c>
      <c r="AD159" s="3">
        <f t="shared" si="10"/>
        <v>45342300.744665876</v>
      </c>
      <c r="AE159" s="2">
        <f>IF(AE157&gt;=52800000,52800000,IF(AB138=Graph!G$1*1000,AE158+Graph!G$1*1000,AC159))</f>
        <v>18797619.503962636</v>
      </c>
      <c r="AF159" s="3">
        <f t="shared" si="11"/>
        <v>18797619.503962636</v>
      </c>
      <c r="AG159" s="3">
        <f t="shared" si="29"/>
        <v>38414014.273765661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35"/>
        <v>536261</v>
      </c>
      <c r="H160" s="2">
        <f t="shared" ref="H160:H223" si="39">IF(COUNT($C161)=0,IF(COUNT($C160)=1,C160,SUM(H159+G160)),C160)</f>
        <v>63000374.639098093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721512.75584232807</v>
      </c>
      <c r="Q160" s="2">
        <f t="shared" si="36"/>
        <v>550000</v>
      </c>
      <c r="R160" s="2">
        <f t="shared" ref="R160:R223" si="40">IF(COUNT($C161)=0,IF(COUNT($C160)=1,M160,SUM(R159+Q160)),M160)</f>
        <v>64689920.248628527</v>
      </c>
      <c r="S160" s="2">
        <f t="shared" si="17"/>
        <v>536261</v>
      </c>
      <c r="T160" s="2">
        <f t="shared" si="18"/>
        <v>13739</v>
      </c>
      <c r="U160" s="2">
        <f t="shared" si="19"/>
        <v>550000</v>
      </c>
      <c r="V160" s="2">
        <f t="shared" si="34"/>
        <v>19242889.793741152</v>
      </c>
      <c r="W160" s="2">
        <f t="shared" si="20"/>
        <v>445270.2897785157</v>
      </c>
      <c r="X160" s="2">
        <f t="shared" si="6"/>
        <v>104729.7102214843</v>
      </c>
      <c r="Y160" s="2">
        <f t="shared" si="37"/>
        <v>45447030.45488736</v>
      </c>
      <c r="Z160" s="2" t="str">
        <f t="shared" si="8"/>
        <v>HERE</v>
      </c>
      <c r="AA160" s="2">
        <f>IF(Z160="HERE",Y160,AA159+Graph!$G$1*1000)</f>
        <v>45447030.45488736</v>
      </c>
      <c r="AB160" s="2">
        <f t="shared" si="21"/>
        <v>104729.7102214843</v>
      </c>
      <c r="AC160" s="2">
        <f t="shared" si="38"/>
        <v>19242889.793741152</v>
      </c>
      <c r="AD160" s="3">
        <f t="shared" si="10"/>
        <v>45447030.45488736</v>
      </c>
      <c r="AE160" s="2">
        <f>IF(AE158&gt;=52800000,52800000,IF(AB139=Graph!G$1*1000,AE159+Graph!G$1*1000,AC160))</f>
        <v>19242889.793741152</v>
      </c>
      <c r="AF160" s="3">
        <f t="shared" si="11"/>
        <v>19242889.793741152</v>
      </c>
      <c r="AG160" s="3">
        <f t="shared" si="29"/>
        <v>38500538.273765661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35"/>
        <v>536261</v>
      </c>
      <c r="H161" s="2">
        <f t="shared" si="39"/>
        <v>63536635.639098093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724707.11501729488</v>
      </c>
      <c r="Q161" s="2">
        <f t="shared" si="36"/>
        <v>550000</v>
      </c>
      <c r="R161" s="2">
        <f t="shared" si="40"/>
        <v>65239920.248628527</v>
      </c>
      <c r="S161" s="2">
        <f t="shared" si="17"/>
        <v>536261</v>
      </c>
      <c r="T161" s="2">
        <f t="shared" si="18"/>
        <v>13739</v>
      </c>
      <c r="U161" s="2">
        <f t="shared" si="19"/>
        <v>550000</v>
      </c>
      <c r="V161" s="2">
        <f t="shared" si="34"/>
        <v>19691194.108717799</v>
      </c>
      <c r="W161" s="2">
        <f t="shared" si="20"/>
        <v>448304.3149766475</v>
      </c>
      <c r="X161" s="2">
        <f t="shared" si="6"/>
        <v>101695.6850233525</v>
      </c>
      <c r="Y161" s="2">
        <f t="shared" si="37"/>
        <v>45548726.139910713</v>
      </c>
      <c r="Z161" s="2" t="str">
        <f t="shared" si="8"/>
        <v>HERE</v>
      </c>
      <c r="AA161" s="2">
        <f>IF(Z161="HERE",Y161,AA160+Graph!$G$1*1000)</f>
        <v>45548726.139910713</v>
      </c>
      <c r="AB161" s="2">
        <f t="shared" si="21"/>
        <v>101695.6850233525</v>
      </c>
      <c r="AC161" s="2">
        <f t="shared" si="38"/>
        <v>19691194.108717799</v>
      </c>
      <c r="AD161" s="3">
        <f t="shared" si="10"/>
        <v>45548726.139910713</v>
      </c>
      <c r="AE161" s="2">
        <f>IF(AE159&gt;=52800000,52800000,IF(AB140=Graph!G$1*1000,AE160+Graph!G$1*1000,AC161))</f>
        <v>19691194.108717799</v>
      </c>
      <c r="AF161" s="3">
        <f t="shared" si="11"/>
        <v>19691194.108717799</v>
      </c>
      <c r="AG161" s="3">
        <f t="shared" si="29"/>
        <v>38575499.723765664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35"/>
        <v>536261</v>
      </c>
      <c r="H162" s="2">
        <f t="shared" si="39"/>
        <v>64072896.639098093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727901.47419223189</v>
      </c>
      <c r="Q162" s="2">
        <f t="shared" si="36"/>
        <v>550000</v>
      </c>
      <c r="R162" s="2">
        <f t="shared" si="40"/>
        <v>65789920.248628527</v>
      </c>
      <c r="S162" s="2">
        <f t="shared" si="17"/>
        <v>536261</v>
      </c>
      <c r="T162" s="2">
        <f t="shared" si="18"/>
        <v>13739</v>
      </c>
      <c r="U162" s="2">
        <f t="shared" si="19"/>
        <v>550000</v>
      </c>
      <c r="V162" s="2">
        <f t="shared" si="34"/>
        <v>20142532.448892578</v>
      </c>
      <c r="W162" s="2">
        <f t="shared" si="20"/>
        <v>451338.3401747793</v>
      </c>
      <c r="X162" s="2">
        <f t="shared" si="6"/>
        <v>98661.659825220704</v>
      </c>
      <c r="Y162" s="2">
        <f t="shared" si="37"/>
        <v>45647387.799735934</v>
      </c>
      <c r="Z162" s="2" t="str">
        <f t="shared" si="8"/>
        <v>HERE</v>
      </c>
      <c r="AA162" s="2">
        <f>IF(Z162="HERE",Y162,AA161+Graph!$G$1*1000)</f>
        <v>45647387.799735934</v>
      </c>
      <c r="AB162" s="2">
        <f t="shared" si="21"/>
        <v>98661.659825220704</v>
      </c>
      <c r="AC162" s="2">
        <f t="shared" si="38"/>
        <v>20142532.448892578</v>
      </c>
      <c r="AD162" s="3">
        <f t="shared" si="10"/>
        <v>45647387.799735934</v>
      </c>
      <c r="AE162" s="2">
        <f>IF(AE160&gt;=52800000,52800000,IF(AB141=Graph!G$1*1000,AE161+Graph!G$1*1000,AC162))</f>
        <v>20142532.448892578</v>
      </c>
      <c r="AF162" s="3">
        <f t="shared" si="11"/>
        <v>20142532.448892578</v>
      </c>
      <c r="AG162" s="3">
        <f t="shared" si="29"/>
        <v>38603783.423765659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35"/>
        <v>536261</v>
      </c>
      <c r="H163" s="2">
        <f t="shared" si="39"/>
        <v>64609157.639098093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731095.83336719871</v>
      </c>
      <c r="Q163" s="2">
        <f t="shared" si="36"/>
        <v>550000</v>
      </c>
      <c r="R163" s="2">
        <f t="shared" si="40"/>
        <v>66339920.248628527</v>
      </c>
      <c r="S163" s="2">
        <f t="shared" si="17"/>
        <v>536261</v>
      </c>
      <c r="T163" s="2">
        <f t="shared" si="18"/>
        <v>13739</v>
      </c>
      <c r="U163" s="2">
        <f t="shared" si="19"/>
        <v>550000</v>
      </c>
      <c r="V163" s="2">
        <f t="shared" si="34"/>
        <v>20596904.81426549</v>
      </c>
      <c r="W163" s="2">
        <f t="shared" si="20"/>
        <v>454372.3653729111</v>
      </c>
      <c r="X163" s="2">
        <f t="shared" si="6"/>
        <v>95627.634627088904</v>
      </c>
      <c r="Y163" s="2">
        <f t="shared" si="37"/>
        <v>45743015.434363022</v>
      </c>
      <c r="Z163" s="2" t="str">
        <f t="shared" si="8"/>
        <v>HERE</v>
      </c>
      <c r="AA163" s="2">
        <f>IF(Z163="HERE",Y163,AA162+Graph!$G$1*1000)</f>
        <v>45743015.434363022</v>
      </c>
      <c r="AB163" s="2">
        <f t="shared" si="21"/>
        <v>95627.634627088904</v>
      </c>
      <c r="AC163" s="2">
        <f t="shared" si="38"/>
        <v>20596904.81426549</v>
      </c>
      <c r="AD163" s="3">
        <f t="shared" si="10"/>
        <v>45743015.434363022</v>
      </c>
      <c r="AE163" s="2">
        <f>IF(AE161&gt;=52800000,52800000,IF(AB142=Graph!G$1*1000,AE162+Graph!G$1*1000,AC163))</f>
        <v>20596904.81426549</v>
      </c>
      <c r="AF163" s="3">
        <f t="shared" si="11"/>
        <v>20596904.81426549</v>
      </c>
      <c r="AG163" s="3">
        <f t="shared" si="29"/>
        <v>38861023.123765662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35"/>
        <v>536261</v>
      </c>
      <c r="H164" s="2">
        <f t="shared" si="39"/>
        <v>65145418.639098093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734290.19254216552</v>
      </c>
      <c r="Q164" s="2">
        <f t="shared" si="36"/>
        <v>550000</v>
      </c>
      <c r="R164" s="2">
        <f t="shared" si="40"/>
        <v>66889920.248628527</v>
      </c>
      <c r="S164" s="2">
        <f t="shared" si="17"/>
        <v>536261</v>
      </c>
      <c r="T164" s="2">
        <f t="shared" si="18"/>
        <v>13739</v>
      </c>
      <c r="U164" s="2">
        <f t="shared" si="19"/>
        <v>550000</v>
      </c>
      <c r="V164" s="2">
        <f t="shared" si="34"/>
        <v>21054311.204836532</v>
      </c>
      <c r="W164" s="2">
        <f t="shared" si="20"/>
        <v>457406.3905710429</v>
      </c>
      <c r="X164" s="2">
        <f t="shared" si="6"/>
        <v>92593.609428957105</v>
      </c>
      <c r="Y164" s="2">
        <f t="shared" si="37"/>
        <v>45835609.04379198</v>
      </c>
      <c r="Z164" s="2" t="str">
        <f t="shared" si="8"/>
        <v>HERE</v>
      </c>
      <c r="AA164" s="2">
        <f>IF(Z164="HERE",Y164,AA163+Graph!$G$1*1000)</f>
        <v>45835609.04379198</v>
      </c>
      <c r="AB164" s="2">
        <f t="shared" si="21"/>
        <v>92593.609428957105</v>
      </c>
      <c r="AC164" s="2">
        <f t="shared" si="38"/>
        <v>21054311.204836532</v>
      </c>
      <c r="AD164" s="3">
        <f t="shared" si="10"/>
        <v>45835609.04379198</v>
      </c>
      <c r="AE164" s="2">
        <f>IF(AE162&gt;=52800000,52800000,IF(AB143=Graph!G$1*1000,AE163+Graph!G$1*1000,AC164))</f>
        <v>21054311.204836532</v>
      </c>
      <c r="AF164" s="3">
        <f t="shared" si="11"/>
        <v>21054311.204836532</v>
      </c>
      <c r="AG164" s="3">
        <f t="shared" si="29"/>
        <v>39056415.123765662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35"/>
        <v>536261</v>
      </c>
      <c r="H165" s="2">
        <f t="shared" si="39"/>
        <v>65681679.639098093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737484.55171713233</v>
      </c>
      <c r="Q165" s="2">
        <f t="shared" si="36"/>
        <v>550000</v>
      </c>
      <c r="R165" s="2">
        <f t="shared" si="40"/>
        <v>67439920.248628527</v>
      </c>
      <c r="S165" s="2">
        <f t="shared" si="17"/>
        <v>536261</v>
      </c>
      <c r="T165" s="2">
        <f t="shared" si="18"/>
        <v>13739</v>
      </c>
      <c r="U165" s="2">
        <f t="shared" si="19"/>
        <v>550000</v>
      </c>
      <c r="V165" s="2">
        <f t="shared" si="34"/>
        <v>21514751.620605707</v>
      </c>
      <c r="W165" s="2">
        <f t="shared" si="20"/>
        <v>460440.4157691747</v>
      </c>
      <c r="X165" s="2">
        <f t="shared" si="6"/>
        <v>89559.584230825305</v>
      </c>
      <c r="Y165" s="2">
        <f t="shared" si="37"/>
        <v>45925168.628022805</v>
      </c>
      <c r="Z165" s="2" t="str">
        <f t="shared" si="8"/>
        <v>HERE</v>
      </c>
      <c r="AA165" s="2">
        <f>IF(Z165="HERE",Y165,AA164+Graph!$G$1*1000)</f>
        <v>45925168.628022805</v>
      </c>
      <c r="AB165" s="2">
        <f t="shared" si="21"/>
        <v>89559.584230825305</v>
      </c>
      <c r="AC165" s="2">
        <f t="shared" si="38"/>
        <v>21514751.620605707</v>
      </c>
      <c r="AD165" s="3">
        <f t="shared" si="10"/>
        <v>45925168.628022805</v>
      </c>
      <c r="AE165" s="2">
        <f>IF(AE163&gt;=52800000,52800000,IF(AB144=Graph!G$1*1000,AE164+Graph!G$1*1000,AC165))</f>
        <v>21514751.620605707</v>
      </c>
      <c r="AF165" s="3">
        <f t="shared" si="11"/>
        <v>21514751.620605707</v>
      </c>
      <c r="AG165" s="3">
        <f t="shared" si="29"/>
        <v>39201374.923765659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ref="G166:G229" si="41">IF(F166&gt;550000,$AK$31*1000,F166)</f>
        <v>536261</v>
      </c>
      <c r="H166" s="2">
        <f t="shared" si="39"/>
        <v>66217940.639098093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740678.91089209914</v>
      </c>
      <c r="Q166" s="2">
        <f t="shared" ref="Q166:Q229" si="42">IF(P166&gt;550000,550000,P166)</f>
        <v>550000</v>
      </c>
      <c r="R166" s="2">
        <f t="shared" si="40"/>
        <v>67989920.248628527</v>
      </c>
      <c r="S166" s="2">
        <f t="shared" si="17"/>
        <v>536261</v>
      </c>
      <c r="T166" s="2">
        <f t="shared" si="18"/>
        <v>13739</v>
      </c>
      <c r="U166" s="2">
        <f t="shared" si="19"/>
        <v>550000</v>
      </c>
      <c r="V166" s="2">
        <f t="shared" si="34"/>
        <v>21978226.061573014</v>
      </c>
      <c r="W166" s="2">
        <f t="shared" si="20"/>
        <v>463474.44096730649</v>
      </c>
      <c r="X166" s="2">
        <f t="shared" si="6"/>
        <v>86525.559032693505</v>
      </c>
      <c r="Y166" s="2">
        <f t="shared" si="37"/>
        <v>46011694.187055498</v>
      </c>
      <c r="Z166" s="2" t="str">
        <f t="shared" si="8"/>
        <v>HERE</v>
      </c>
      <c r="AA166" s="2">
        <f>IF(Z166="HERE",Y166,AA165+Graph!$G$1*1000)</f>
        <v>46011694.187055498</v>
      </c>
      <c r="AB166" s="2">
        <f t="shared" si="21"/>
        <v>86525.559032693505</v>
      </c>
      <c r="AC166" s="2">
        <f t="shared" si="38"/>
        <v>21978226.061573014</v>
      </c>
      <c r="AD166" s="3">
        <f t="shared" si="10"/>
        <v>46011694.187055498</v>
      </c>
      <c r="AE166" s="2">
        <f>IF(AE164&gt;=52800000,52800000,IF(AB145=Graph!G$1*1000,AE165+Graph!G$1*1000,AC166))</f>
        <v>21978226.061573014</v>
      </c>
      <c r="AF166" s="3">
        <f t="shared" si="11"/>
        <v>21978226.061573014</v>
      </c>
      <c r="AG166" s="3">
        <f t="shared" si="29"/>
        <v>39313186.423765659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41"/>
        <v>536261</v>
      </c>
      <c r="H167" s="2">
        <f t="shared" si="39"/>
        <v>66754201.639098093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743873.27006706595</v>
      </c>
      <c r="Q167" s="2">
        <f t="shared" si="42"/>
        <v>550000</v>
      </c>
      <c r="R167" s="2">
        <f t="shared" si="40"/>
        <v>68539920.248628527</v>
      </c>
      <c r="S167" s="2">
        <f t="shared" si="17"/>
        <v>536261</v>
      </c>
      <c r="T167" s="2">
        <f t="shared" si="18"/>
        <v>13739</v>
      </c>
      <c r="U167" s="2">
        <f t="shared" si="19"/>
        <v>550000</v>
      </c>
      <c r="V167" s="2">
        <f t="shared" si="34"/>
        <v>22444734.527738422</v>
      </c>
      <c r="W167" s="2">
        <f t="shared" si="20"/>
        <v>466508.46616540849</v>
      </c>
      <c r="X167" s="2">
        <f t="shared" si="6"/>
        <v>83491.533834591508</v>
      </c>
      <c r="Y167" s="2">
        <f t="shared" si="37"/>
        <v>46095185.72089009</v>
      </c>
      <c r="Z167" s="2" t="str">
        <f t="shared" si="8"/>
        <v>HERE</v>
      </c>
      <c r="AA167" s="2">
        <f>IF(Z167="HERE",Y167,AA166+Graph!$G$1*1000)</f>
        <v>46095185.72089009</v>
      </c>
      <c r="AB167" s="2">
        <f t="shared" si="21"/>
        <v>83491.533834591508</v>
      </c>
      <c r="AC167" s="2">
        <f t="shared" si="38"/>
        <v>22444734.527738422</v>
      </c>
      <c r="AD167" s="3">
        <f t="shared" si="10"/>
        <v>46095185.72089009</v>
      </c>
      <c r="AE167" s="2">
        <f>IF(AE165&gt;=52800000,52800000,IF(AB146=Graph!G$1*1000,AE166+Graph!G$1*1000,AC167))</f>
        <v>22444734.527738422</v>
      </c>
      <c r="AF167" s="3">
        <f t="shared" si="11"/>
        <v>22444734.527738422</v>
      </c>
      <c r="AG167" s="3">
        <f t="shared" si="29"/>
        <v>39380537.823765665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41"/>
        <v>536261</v>
      </c>
      <c r="H168" s="2">
        <f t="shared" si="39"/>
        <v>67290462.639098093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747067.62924203277</v>
      </c>
      <c r="Q168" s="2">
        <f t="shared" si="42"/>
        <v>550000</v>
      </c>
      <c r="R168" s="2">
        <f t="shared" si="40"/>
        <v>69089920.248628527</v>
      </c>
      <c r="S168" s="2">
        <f t="shared" si="17"/>
        <v>536261</v>
      </c>
      <c r="T168" s="2">
        <f t="shared" si="18"/>
        <v>13739</v>
      </c>
      <c r="U168" s="2">
        <f t="shared" si="19"/>
        <v>550000</v>
      </c>
      <c r="V168" s="2">
        <f t="shared" si="34"/>
        <v>22914277.019101962</v>
      </c>
      <c r="W168" s="2">
        <f t="shared" si="20"/>
        <v>469542.49136354029</v>
      </c>
      <c r="X168" s="2">
        <f t="shared" si="6"/>
        <v>80457.508636459708</v>
      </c>
      <c r="Y168" s="2">
        <f t="shared" si="37"/>
        <v>46175643.22952655</v>
      </c>
      <c r="Z168" s="2" t="str">
        <f t="shared" si="8"/>
        <v>HERE</v>
      </c>
      <c r="AA168" s="2">
        <f>IF(Z168="HERE",Y168,AA167+Graph!$G$1*1000)</f>
        <v>46175643.22952655</v>
      </c>
      <c r="AB168" s="2">
        <f t="shared" si="21"/>
        <v>80457.508636459708</v>
      </c>
      <c r="AC168" s="2">
        <f t="shared" si="38"/>
        <v>22914277.019101962</v>
      </c>
      <c r="AD168" s="3">
        <f t="shared" si="10"/>
        <v>46175643.22952655</v>
      </c>
      <c r="AE168" s="2">
        <f>IF(AE166&gt;=52800000,52800000,IF(AB147=Graph!G$1*1000,AE167+Graph!G$1*1000,AC168))</f>
        <v>22914277.019101962</v>
      </c>
      <c r="AF168" s="3">
        <f t="shared" si="11"/>
        <v>22914277.019101962</v>
      </c>
      <c r="AG168" s="3">
        <f t="shared" si="29"/>
        <v>39412625.273765661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41"/>
        <v>536261</v>
      </c>
      <c r="H169" s="2">
        <f t="shared" si="39"/>
        <v>67826723.639098093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750261.98841699958</v>
      </c>
      <c r="Q169" s="2">
        <f t="shared" si="42"/>
        <v>550000</v>
      </c>
      <c r="R169" s="2">
        <f t="shared" si="40"/>
        <v>69639920.248628527</v>
      </c>
      <c r="S169" s="2">
        <f t="shared" si="17"/>
        <v>536261</v>
      </c>
      <c r="T169" s="2">
        <f t="shared" si="18"/>
        <v>13739</v>
      </c>
      <c r="U169" s="2">
        <f t="shared" si="19"/>
        <v>550000</v>
      </c>
      <c r="V169" s="2">
        <f t="shared" si="34"/>
        <v>23386853.535663635</v>
      </c>
      <c r="W169" s="2">
        <f t="shared" si="20"/>
        <v>472576.51656167209</v>
      </c>
      <c r="X169" s="2">
        <f t="shared" si="6"/>
        <v>77423.483438327909</v>
      </c>
      <c r="Y169" s="2">
        <f t="shared" si="37"/>
        <v>46253066.712964877</v>
      </c>
      <c r="Z169" s="2" t="str">
        <f t="shared" si="8"/>
        <v>HERE</v>
      </c>
      <c r="AA169" s="2">
        <f>IF(Z169="HERE",Y169,AA168+Graph!$G$1*1000)</f>
        <v>46253066.712964877</v>
      </c>
      <c r="AB169" s="2">
        <f t="shared" si="21"/>
        <v>77423.483438327909</v>
      </c>
      <c r="AC169" s="2">
        <f t="shared" si="38"/>
        <v>23386853.535663635</v>
      </c>
      <c r="AD169" s="3">
        <f t="shared" si="10"/>
        <v>46253066.712964877</v>
      </c>
      <c r="AE169" s="2">
        <f>IF(AE167&gt;=52800000,52800000,IF(AB148=Graph!G$1*1000,AE168+Graph!G$1*1000,AC169))</f>
        <v>23386853.535663635</v>
      </c>
      <c r="AF169" s="3">
        <f t="shared" si="11"/>
        <v>23386853.535663635</v>
      </c>
      <c r="AG169" s="3">
        <f t="shared" si="29"/>
        <v>39478067.573765665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41"/>
        <v>536261</v>
      </c>
      <c r="H170" s="2">
        <f t="shared" si="39"/>
        <v>68362984.639098093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753456.34759196639</v>
      </c>
      <c r="Q170" s="2">
        <f t="shared" si="42"/>
        <v>550000</v>
      </c>
      <c r="R170" s="2">
        <f t="shared" si="40"/>
        <v>70189920.248628527</v>
      </c>
      <c r="S170" s="2">
        <f t="shared" si="17"/>
        <v>536261</v>
      </c>
      <c r="T170" s="2">
        <f t="shared" si="18"/>
        <v>13739</v>
      </c>
      <c r="U170" s="2">
        <f t="shared" si="19"/>
        <v>550000</v>
      </c>
      <c r="V170" s="2">
        <f t="shared" si="34"/>
        <v>23862464.077423438</v>
      </c>
      <c r="W170" s="2">
        <f t="shared" si="20"/>
        <v>475610.54175980389</v>
      </c>
      <c r="X170" s="2">
        <f t="shared" si="6"/>
        <v>74389.458240196109</v>
      </c>
      <c r="Y170" s="2">
        <f t="shared" si="37"/>
        <v>46327456.171205074</v>
      </c>
      <c r="Z170" s="2" t="str">
        <f t="shared" si="8"/>
        <v>HERE</v>
      </c>
      <c r="AA170" s="2">
        <f>IF(Z170="HERE",Y170,AA169+Graph!$G$1*1000)</f>
        <v>46327456.171205074</v>
      </c>
      <c r="AB170" s="2">
        <f t="shared" si="21"/>
        <v>74389.458240196109</v>
      </c>
      <c r="AC170" s="2">
        <f t="shared" si="38"/>
        <v>23862464.077423438</v>
      </c>
      <c r="AD170" s="3">
        <f t="shared" si="10"/>
        <v>46327456.171205074</v>
      </c>
      <c r="AE170" s="2">
        <f>IF(AE168&gt;=52800000,52800000,IF(AB149=Graph!G$1*1000,AE169+Graph!G$1*1000,AC170))</f>
        <v>23862464.077423438</v>
      </c>
      <c r="AF170" s="3">
        <f t="shared" si="11"/>
        <v>23862464.077423438</v>
      </c>
      <c r="AG170" s="3">
        <f t="shared" si="29"/>
        <v>39770799.873765662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41"/>
        <v>536261</v>
      </c>
      <c r="H171" s="2">
        <f t="shared" si="39"/>
        <v>68899245.639098093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756650.7067669332</v>
      </c>
      <c r="Q171" s="2">
        <f t="shared" si="42"/>
        <v>550000</v>
      </c>
      <c r="R171" s="2">
        <f t="shared" si="40"/>
        <v>70739920.248628527</v>
      </c>
      <c r="S171" s="2">
        <f t="shared" si="17"/>
        <v>536261</v>
      </c>
      <c r="T171" s="2">
        <f t="shared" si="18"/>
        <v>13739</v>
      </c>
      <c r="U171" s="2">
        <f t="shared" si="19"/>
        <v>550000</v>
      </c>
      <c r="V171" s="2">
        <f t="shared" si="34"/>
        <v>24341108.644381374</v>
      </c>
      <c r="W171" s="2">
        <f t="shared" si="20"/>
        <v>478644.56695793569</v>
      </c>
      <c r="X171" s="2">
        <f t="shared" si="6"/>
        <v>71355.433042064309</v>
      </c>
      <c r="Y171" s="2">
        <f t="shared" si="37"/>
        <v>46398811.604247138</v>
      </c>
      <c r="Z171" s="2" t="str">
        <f t="shared" si="8"/>
        <v>HERE</v>
      </c>
      <c r="AA171" s="2">
        <f>IF(Z171="HERE",Y171,AA170+Graph!$G$1*1000)</f>
        <v>46398811.604247138</v>
      </c>
      <c r="AB171" s="2">
        <f t="shared" si="21"/>
        <v>71355.433042064309</v>
      </c>
      <c r="AC171" s="2">
        <f t="shared" si="38"/>
        <v>24341108.644381374</v>
      </c>
      <c r="AD171" s="3">
        <f t="shared" si="10"/>
        <v>46398811.604247138</v>
      </c>
      <c r="AE171" s="2">
        <f>IF(AE169&gt;=52800000,52800000,IF(AB150=Graph!G$1*1000,AE170+Graph!G$1*1000,AC171))</f>
        <v>24341108.644381374</v>
      </c>
      <c r="AF171" s="3">
        <f t="shared" si="11"/>
        <v>24341108.644381374</v>
      </c>
      <c r="AG171" s="3">
        <f t="shared" si="29"/>
        <v>40031237.273765661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41"/>
        <v>536261</v>
      </c>
      <c r="H172" s="2">
        <f t="shared" si="39"/>
        <v>69435506.639098093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759845.06594190001</v>
      </c>
      <c r="Q172" s="2">
        <f t="shared" si="42"/>
        <v>550000</v>
      </c>
      <c r="R172" s="2">
        <f t="shared" si="40"/>
        <v>71289920.248628527</v>
      </c>
      <c r="S172" s="2">
        <f t="shared" si="17"/>
        <v>536261</v>
      </c>
      <c r="T172" s="2">
        <f t="shared" si="18"/>
        <v>13739</v>
      </c>
      <c r="U172" s="2">
        <f t="shared" si="19"/>
        <v>550000</v>
      </c>
      <c r="V172" s="2">
        <f t="shared" si="34"/>
        <v>24822787.236537442</v>
      </c>
      <c r="W172" s="2">
        <f t="shared" si="20"/>
        <v>481678.59215606749</v>
      </c>
      <c r="X172" s="2">
        <f t="shared" si="6"/>
        <v>68321.407843932509</v>
      </c>
      <c r="Y172" s="2">
        <f t="shared" si="37"/>
        <v>46467133.01209107</v>
      </c>
      <c r="Z172" s="2" t="str">
        <f t="shared" si="8"/>
        <v>HERE</v>
      </c>
      <c r="AA172" s="2">
        <f>IF(Z172="HERE",Y172,AA171+Graph!$G$1*1000)</f>
        <v>46467133.01209107</v>
      </c>
      <c r="AB172" s="2">
        <f t="shared" si="21"/>
        <v>68321.407843932509</v>
      </c>
      <c r="AC172" s="2">
        <f t="shared" si="38"/>
        <v>24822787.236537442</v>
      </c>
      <c r="AD172" s="3">
        <f t="shared" si="10"/>
        <v>46467133.01209107</v>
      </c>
      <c r="AE172" s="2">
        <f>IF(AE170&gt;=52800000,52800000,IF(AB151=Graph!G$1*1000,AE171+Graph!G$1*1000,AC172))</f>
        <v>24822787.236537442</v>
      </c>
      <c r="AF172" s="3">
        <f t="shared" si="11"/>
        <v>24822787.236537442</v>
      </c>
      <c r="AG172" s="3">
        <f t="shared" si="29"/>
        <v>40216102.023765661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41"/>
        <v>536261</v>
      </c>
      <c r="H173" s="2">
        <f t="shared" si="39"/>
        <v>69971767.639098093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763039.42511686683</v>
      </c>
      <c r="Q173" s="2">
        <f t="shared" si="42"/>
        <v>550000</v>
      </c>
      <c r="R173" s="2">
        <f t="shared" si="40"/>
        <v>71839920.248628527</v>
      </c>
      <c r="S173" s="2">
        <f t="shared" si="17"/>
        <v>536261</v>
      </c>
      <c r="T173" s="2">
        <f t="shared" si="18"/>
        <v>13739</v>
      </c>
      <c r="U173" s="2">
        <f t="shared" si="19"/>
        <v>550000</v>
      </c>
      <c r="V173" s="2">
        <f t="shared" si="34"/>
        <v>25307499.853891641</v>
      </c>
      <c r="W173" s="2">
        <f t="shared" si="20"/>
        <v>484712.61735419929</v>
      </c>
      <c r="X173" s="2">
        <f t="shared" si="6"/>
        <v>65287.38264580071</v>
      </c>
      <c r="Y173" s="2">
        <f t="shared" si="37"/>
        <v>46532420.394736871</v>
      </c>
      <c r="Z173" s="2" t="str">
        <f t="shared" si="8"/>
        <v>HERE</v>
      </c>
      <c r="AA173" s="2">
        <f>IF(Z173="HERE",Y173,AA172+Graph!$G$1*1000)</f>
        <v>46532420.394736871</v>
      </c>
      <c r="AB173" s="2">
        <f t="shared" si="21"/>
        <v>65287.38264580071</v>
      </c>
      <c r="AC173" s="2">
        <f t="shared" si="38"/>
        <v>25307499.853891641</v>
      </c>
      <c r="AD173" s="3">
        <f t="shared" si="10"/>
        <v>46532420.394736871</v>
      </c>
      <c r="AE173" s="2">
        <f>IF(AE171&gt;=52800000,52800000,IF(AB152=Graph!G$1*1000,AE172+Graph!G$1*1000,AC173))</f>
        <v>25307499.853891641</v>
      </c>
      <c r="AF173" s="3">
        <f t="shared" si="11"/>
        <v>25307499.853891641</v>
      </c>
      <c r="AG173" s="3">
        <f t="shared" si="29"/>
        <v>40301308.523765661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41"/>
        <v>536261</v>
      </c>
      <c r="H174" s="2">
        <f t="shared" si="39"/>
        <v>70508028.639098093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766233.78429180384</v>
      </c>
      <c r="Q174" s="2">
        <f t="shared" si="42"/>
        <v>550000</v>
      </c>
      <c r="R174" s="2">
        <f t="shared" si="40"/>
        <v>72389920.248628527</v>
      </c>
      <c r="S174" s="2">
        <f t="shared" si="17"/>
        <v>536261</v>
      </c>
      <c r="T174" s="2">
        <f t="shared" si="18"/>
        <v>13739</v>
      </c>
      <c r="U174" s="2">
        <f t="shared" si="19"/>
        <v>550000</v>
      </c>
      <c r="V174" s="2">
        <f t="shared" si="34"/>
        <v>25795246.496443972</v>
      </c>
      <c r="W174" s="2">
        <f t="shared" si="20"/>
        <v>487746.64255233109</v>
      </c>
      <c r="X174" s="2">
        <f t="shared" si="6"/>
        <v>62253.35744766891</v>
      </c>
      <c r="Y174" s="2">
        <f t="shared" si="37"/>
        <v>46594673.75218454</v>
      </c>
      <c r="Z174" s="2" t="str">
        <f t="shared" si="8"/>
        <v>HERE</v>
      </c>
      <c r="AA174" s="2">
        <f>IF(Z174="HERE",Y174,AA173+Graph!$G$1*1000)</f>
        <v>46594673.75218454</v>
      </c>
      <c r="AB174" s="2">
        <f t="shared" si="21"/>
        <v>62253.35744766891</v>
      </c>
      <c r="AC174" s="2">
        <f t="shared" si="38"/>
        <v>25795246.496443972</v>
      </c>
      <c r="AD174" s="3">
        <f t="shared" si="10"/>
        <v>46594673.75218454</v>
      </c>
      <c r="AE174" s="2">
        <f>IF(AE172&gt;=52800000,52800000,IF(AB153=Graph!G$1*1000,AE173+Graph!G$1*1000,AC174))</f>
        <v>25795246.496443972</v>
      </c>
      <c r="AF174" s="3">
        <f t="shared" si="11"/>
        <v>25795246.496443972</v>
      </c>
      <c r="AG174" s="3">
        <f t="shared" si="29"/>
        <v>40411722.623765662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41"/>
        <v>536261</v>
      </c>
      <c r="H175" s="2">
        <f t="shared" si="39"/>
        <v>71044289.639098093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769428.14346677065</v>
      </c>
      <c r="Q175" s="2">
        <f t="shared" si="42"/>
        <v>550000</v>
      </c>
      <c r="R175" s="2">
        <f t="shared" si="40"/>
        <v>72939920.248628527</v>
      </c>
      <c r="S175" s="2">
        <f t="shared" si="17"/>
        <v>536261</v>
      </c>
      <c r="T175" s="2">
        <f t="shared" si="18"/>
        <v>13739</v>
      </c>
      <c r="U175" s="2">
        <f t="shared" si="19"/>
        <v>550000</v>
      </c>
      <c r="V175" s="2">
        <f t="shared" si="34"/>
        <v>26286027.164194435</v>
      </c>
      <c r="W175" s="2">
        <f t="shared" si="20"/>
        <v>490780.66775046289</v>
      </c>
      <c r="X175" s="2">
        <f t="shared" si="6"/>
        <v>59219.33224953711</v>
      </c>
      <c r="Y175" s="2">
        <f t="shared" si="37"/>
        <v>46653893.084434077</v>
      </c>
      <c r="Z175" s="2" t="str">
        <f t="shared" si="8"/>
        <v>HERE</v>
      </c>
      <c r="AA175" s="2">
        <f>IF(Z175="HERE",Y175,AA174+Graph!$G$1*1000)</f>
        <v>46653893.084434077</v>
      </c>
      <c r="AB175" s="2">
        <f t="shared" si="21"/>
        <v>59219.33224953711</v>
      </c>
      <c r="AC175" s="2">
        <f t="shared" si="38"/>
        <v>26286027.164194435</v>
      </c>
      <c r="AD175" s="3">
        <f t="shared" si="10"/>
        <v>46653893.084434077</v>
      </c>
      <c r="AE175" s="2">
        <f>IF(AE173&gt;=52800000,52800000,IF(AB154=Graph!G$1*1000,AE174+Graph!G$1*1000,AC175))</f>
        <v>26286027.164194435</v>
      </c>
      <c r="AF175" s="3">
        <f t="shared" si="11"/>
        <v>26286027.164194435</v>
      </c>
      <c r="AG175" s="3">
        <f t="shared" si="29"/>
        <v>40590602.523765661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41"/>
        <v>536261</v>
      </c>
      <c r="H176" s="2">
        <f t="shared" si="39"/>
        <v>71580550.639098093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772622.50264173746</v>
      </c>
      <c r="Q176" s="2">
        <f t="shared" si="42"/>
        <v>550000</v>
      </c>
      <c r="R176" s="2">
        <f t="shared" si="40"/>
        <v>73489920.248628527</v>
      </c>
      <c r="S176" s="2">
        <f t="shared" si="17"/>
        <v>536261</v>
      </c>
      <c r="T176" s="2">
        <f t="shared" si="18"/>
        <v>13739</v>
      </c>
      <c r="U176" s="2">
        <f t="shared" si="19"/>
        <v>550000</v>
      </c>
      <c r="V176" s="2">
        <f t="shared" si="34"/>
        <v>26779841.85714303</v>
      </c>
      <c r="W176" s="2">
        <f t="shared" si="20"/>
        <v>493814.69294859469</v>
      </c>
      <c r="X176" s="2">
        <f t="shared" si="6"/>
        <v>56185.307051405311</v>
      </c>
      <c r="Y176" s="2">
        <f t="shared" si="37"/>
        <v>46710078.391485482</v>
      </c>
      <c r="Z176" s="2" t="str">
        <f t="shared" si="8"/>
        <v>HERE</v>
      </c>
      <c r="AA176" s="2">
        <f>IF(Z176="HERE",Y176,AA175+Graph!$G$1*1000)</f>
        <v>46710078.391485482</v>
      </c>
      <c r="AB176" s="2">
        <f t="shared" si="21"/>
        <v>56185.307051405311</v>
      </c>
      <c r="AC176" s="2">
        <f t="shared" si="38"/>
        <v>26779841.85714303</v>
      </c>
      <c r="AD176" s="3">
        <f t="shared" si="10"/>
        <v>46710078.391485482</v>
      </c>
      <c r="AE176" s="2">
        <f>IF(AE174&gt;=52800000,52800000,IF(AB155=Graph!G$1*1000,AE175+Graph!G$1*1000,AC176))</f>
        <v>26779841.85714303</v>
      </c>
      <c r="AF176" s="3">
        <f t="shared" si="11"/>
        <v>26779841.85714303</v>
      </c>
      <c r="AG176" s="3">
        <f t="shared" si="29"/>
        <v>40801125.373765662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41"/>
        <v>536261</v>
      </c>
      <c r="H177" s="2">
        <f t="shared" si="39"/>
        <v>72116811.639098093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775816.86181670427</v>
      </c>
      <c r="Q177" s="2">
        <f t="shared" si="42"/>
        <v>550000</v>
      </c>
      <c r="R177" s="2">
        <f t="shared" si="40"/>
        <v>74039920.248628527</v>
      </c>
      <c r="S177" s="2">
        <f t="shared" si="17"/>
        <v>536261</v>
      </c>
      <c r="T177" s="2">
        <f t="shared" si="18"/>
        <v>13739</v>
      </c>
      <c r="U177" s="2">
        <f t="shared" si="19"/>
        <v>550000</v>
      </c>
      <c r="V177" s="2">
        <f t="shared" si="34"/>
        <v>27276690.575289756</v>
      </c>
      <c r="W177" s="2">
        <f t="shared" si="20"/>
        <v>496848.71814672649</v>
      </c>
      <c r="X177" s="2">
        <f t="shared" si="6"/>
        <v>53151.281853273511</v>
      </c>
      <c r="Y177" s="2">
        <f t="shared" si="37"/>
        <v>46763229.673338756</v>
      </c>
      <c r="Z177" s="2" t="str">
        <f t="shared" si="8"/>
        <v>HERE</v>
      </c>
      <c r="AA177" s="2">
        <f>IF(Z177="HERE",Y177,AA176+Graph!$G$1*1000)</f>
        <v>46763229.673338756</v>
      </c>
      <c r="AB177" s="2">
        <f t="shared" si="21"/>
        <v>53151.281853273511</v>
      </c>
      <c r="AC177" s="2">
        <f t="shared" si="38"/>
        <v>27276690.575289756</v>
      </c>
      <c r="AD177" s="3">
        <f t="shared" si="10"/>
        <v>46763229.673338756</v>
      </c>
      <c r="AE177" s="2">
        <f>IF(AE175&gt;=52800000,52800000,IF(AB156=Graph!G$1*1000,AE176+Graph!G$1*1000,AC177))</f>
        <v>27276690.575289756</v>
      </c>
      <c r="AF177" s="3">
        <f t="shared" si="11"/>
        <v>27276690.575289756</v>
      </c>
      <c r="AG177" s="3">
        <f t="shared" si="29"/>
        <v>41175664.223765664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41"/>
        <v>536261</v>
      </c>
      <c r="H178" s="2">
        <f t="shared" si="39"/>
        <v>72653072.639098093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779011.22099167109</v>
      </c>
      <c r="Q178" s="2">
        <f t="shared" si="42"/>
        <v>550000</v>
      </c>
      <c r="R178" s="2">
        <f t="shared" si="40"/>
        <v>74589920.248628527</v>
      </c>
      <c r="S178" s="2">
        <f t="shared" si="17"/>
        <v>536261</v>
      </c>
      <c r="T178" s="2">
        <f t="shared" si="18"/>
        <v>13739</v>
      </c>
      <c r="U178" s="2">
        <f t="shared" si="19"/>
        <v>550000</v>
      </c>
      <c r="V178" s="2">
        <f t="shared" si="34"/>
        <v>27776573.318634614</v>
      </c>
      <c r="W178" s="2">
        <f t="shared" si="20"/>
        <v>499882.74334485829</v>
      </c>
      <c r="X178" s="2">
        <f t="shared" si="6"/>
        <v>50117.256655141711</v>
      </c>
      <c r="Y178" s="2">
        <f t="shared" si="37"/>
        <v>46813346.929993898</v>
      </c>
      <c r="Z178" s="2" t="str">
        <f t="shared" si="8"/>
        <v>HERE</v>
      </c>
      <c r="AA178" s="2">
        <f>IF(Z178="HERE",Y178,AA177+Graph!$G$1*1000)</f>
        <v>46813346.929993898</v>
      </c>
      <c r="AB178" s="2">
        <f t="shared" si="21"/>
        <v>50117.256655141711</v>
      </c>
      <c r="AC178" s="2">
        <f t="shared" si="38"/>
        <v>27776573.318634614</v>
      </c>
      <c r="AD178" s="3">
        <f t="shared" si="10"/>
        <v>46813346.929993898</v>
      </c>
      <c r="AE178" s="2">
        <f>IF(AE176&gt;=52800000,52800000,IF(AB157=Graph!G$1*1000,AE177+Graph!G$1*1000,AC178))</f>
        <v>27776573.318634614</v>
      </c>
      <c r="AF178" s="3">
        <f t="shared" si="11"/>
        <v>27776573.318634614</v>
      </c>
      <c r="AG178" s="3">
        <f t="shared" si="29"/>
        <v>41507174.373765662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41"/>
        <v>536261</v>
      </c>
      <c r="H179" s="2">
        <f t="shared" si="39"/>
        <v>73189333.639098093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782205.5801666379</v>
      </c>
      <c r="Q179" s="2">
        <f t="shared" si="42"/>
        <v>550000</v>
      </c>
      <c r="R179" s="2">
        <f t="shared" si="40"/>
        <v>75139920.248628527</v>
      </c>
      <c r="S179" s="2">
        <f t="shared" si="17"/>
        <v>536261</v>
      </c>
      <c r="T179" s="2">
        <f t="shared" si="18"/>
        <v>13739</v>
      </c>
      <c r="U179" s="2">
        <f t="shared" si="19"/>
        <v>550000</v>
      </c>
      <c r="V179" s="2">
        <f t="shared" si="34"/>
        <v>28279490.087177604</v>
      </c>
      <c r="W179" s="2">
        <f t="shared" si="20"/>
        <v>502916.76854299009</v>
      </c>
      <c r="X179" s="2">
        <f t="shared" si="6"/>
        <v>47083.231457009912</v>
      </c>
      <c r="Y179" s="2">
        <f t="shared" si="37"/>
        <v>46860430.161450908</v>
      </c>
      <c r="Z179" s="2" t="str">
        <f t="shared" si="8"/>
        <v>HERE</v>
      </c>
      <c r="AA179" s="2">
        <f>IF(Z179="HERE",Y179,AA178+Graph!$G$1*1000)</f>
        <v>46860430.161450908</v>
      </c>
      <c r="AB179" s="2">
        <f t="shared" si="21"/>
        <v>47083.231457009912</v>
      </c>
      <c r="AC179" s="2">
        <f t="shared" si="38"/>
        <v>28279490.087177604</v>
      </c>
      <c r="AD179" s="3">
        <f t="shared" si="10"/>
        <v>46860430.161450908</v>
      </c>
      <c r="AE179" s="2">
        <f>IF(AE177&gt;=52800000,52800000,IF(AB158=Graph!G$1*1000,AE178+Graph!G$1*1000,AC179))</f>
        <v>28279490.087177604</v>
      </c>
      <c r="AF179" s="3">
        <f t="shared" si="11"/>
        <v>28279490.087177604</v>
      </c>
      <c r="AG179" s="3">
        <f t="shared" si="29"/>
        <v>41628852.470290743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41"/>
        <v>536261</v>
      </c>
      <c r="H180" s="2">
        <f t="shared" si="39"/>
        <v>73725594.639098093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785399.93934160471</v>
      </c>
      <c r="Q180" s="2">
        <f t="shared" si="42"/>
        <v>550000</v>
      </c>
      <c r="R180" s="2">
        <f t="shared" si="40"/>
        <v>75689920.248628527</v>
      </c>
      <c r="S180" s="2">
        <f t="shared" si="17"/>
        <v>536261</v>
      </c>
      <c r="T180" s="2">
        <f t="shared" si="18"/>
        <v>13739</v>
      </c>
      <c r="U180" s="2">
        <f t="shared" si="19"/>
        <v>550000</v>
      </c>
      <c r="V180" s="2">
        <f t="shared" si="34"/>
        <v>28785440.880918726</v>
      </c>
      <c r="W180" s="2">
        <f t="shared" si="20"/>
        <v>505950.79374112189</v>
      </c>
      <c r="X180" s="2">
        <f t="shared" si="6"/>
        <v>44049.206258878112</v>
      </c>
      <c r="Y180" s="2">
        <f t="shared" si="37"/>
        <v>46904479.367709786</v>
      </c>
      <c r="Z180" s="2" t="str">
        <f t="shared" si="8"/>
        <v>HERE</v>
      </c>
      <c r="AA180" s="2">
        <f>IF(Z180="HERE",Y180,AA179+Graph!$G$1*1000)</f>
        <v>46904479.367709786</v>
      </c>
      <c r="AB180" s="2">
        <f t="shared" si="21"/>
        <v>44049.206258878112</v>
      </c>
      <c r="AC180" s="2">
        <f t="shared" si="38"/>
        <v>28785440.880918726</v>
      </c>
      <c r="AD180" s="3">
        <f t="shared" si="10"/>
        <v>46904479.367709786</v>
      </c>
      <c r="AE180" s="2">
        <f>IF(AE178&gt;=52800000,52800000,IF(AB159=Graph!G$1*1000,AE179+Graph!G$1*1000,AC180))</f>
        <v>28785440.880918726</v>
      </c>
      <c r="AF180" s="3">
        <f t="shared" si="11"/>
        <v>28785440.880918726</v>
      </c>
      <c r="AG180" s="3">
        <f t="shared" si="29"/>
        <v>41747951.645397425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41"/>
        <v>536261</v>
      </c>
      <c r="H181" s="2">
        <f t="shared" si="39"/>
        <v>74261855.639098093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788594.29851657152</v>
      </c>
      <c r="Q181" s="2">
        <f t="shared" si="42"/>
        <v>550000</v>
      </c>
      <c r="R181" s="2">
        <f t="shared" si="40"/>
        <v>76239920.248628527</v>
      </c>
      <c r="S181" s="2">
        <f t="shared" si="17"/>
        <v>536261</v>
      </c>
      <c r="T181" s="2">
        <f t="shared" si="18"/>
        <v>13739</v>
      </c>
      <c r="U181" s="2">
        <f t="shared" si="19"/>
        <v>550000</v>
      </c>
      <c r="V181" s="2">
        <f t="shared" si="34"/>
        <v>29294425.69985798</v>
      </c>
      <c r="W181" s="2">
        <f t="shared" si="20"/>
        <v>508984.81893925369</v>
      </c>
      <c r="X181" s="2">
        <f t="shared" si="6"/>
        <v>41015.181060746312</v>
      </c>
      <c r="Y181" s="2">
        <f t="shared" si="37"/>
        <v>46945494.548770532</v>
      </c>
      <c r="Z181" s="2" t="str">
        <f t="shared" si="8"/>
        <v>HERE</v>
      </c>
      <c r="AA181" s="2">
        <f>IF(Z181="HERE",Y181,AA180+Graph!$G$1*1000)</f>
        <v>46945494.548770532</v>
      </c>
      <c r="AB181" s="2">
        <f t="shared" si="21"/>
        <v>41015.181060746312</v>
      </c>
      <c r="AC181" s="2">
        <f t="shared" si="38"/>
        <v>29294425.69985798</v>
      </c>
      <c r="AD181" s="3">
        <f t="shared" si="10"/>
        <v>46945494.548770532</v>
      </c>
      <c r="AE181" s="2">
        <f>IF(AE179&gt;=52800000,52800000,IF(AB160=Graph!G$1*1000,AE180+Graph!G$1*1000,AC181))</f>
        <v>29294425.69985798</v>
      </c>
      <c r="AF181" s="3">
        <f t="shared" si="11"/>
        <v>29294425.69985798</v>
      </c>
      <c r="AG181" s="3">
        <f t="shared" si="29"/>
        <v>41864471.899085678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41"/>
        <v>536261</v>
      </c>
      <c r="H182" s="2">
        <f t="shared" si="39"/>
        <v>74798116.639098093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791788.65769153833</v>
      </c>
      <c r="Q182" s="2">
        <f t="shared" si="42"/>
        <v>550000</v>
      </c>
      <c r="R182" s="2">
        <f t="shared" si="40"/>
        <v>76789920.248628527</v>
      </c>
      <c r="S182" s="2">
        <f t="shared" si="17"/>
        <v>536261</v>
      </c>
      <c r="T182" s="2">
        <f t="shared" si="18"/>
        <v>13739</v>
      </c>
      <c r="U182" s="2">
        <f t="shared" si="19"/>
        <v>550000</v>
      </c>
      <c r="V182" s="2">
        <f t="shared" si="34"/>
        <v>29806444.543995366</v>
      </c>
      <c r="W182" s="2">
        <f t="shared" si="20"/>
        <v>512018.84413738549</v>
      </c>
      <c r="X182" s="2">
        <f t="shared" si="6"/>
        <v>37981.155862614512</v>
      </c>
      <c r="Y182" s="2">
        <f t="shared" si="37"/>
        <v>46983475.704633147</v>
      </c>
      <c r="Z182" s="2" t="str">
        <f t="shared" si="8"/>
        <v>HERE</v>
      </c>
      <c r="AA182" s="2">
        <f>IF(Z182="HERE",Y182,AA181+Graph!$G$1*1000)</f>
        <v>46983475.704633147</v>
      </c>
      <c r="AB182" s="2">
        <f t="shared" si="21"/>
        <v>37981.155862614512</v>
      </c>
      <c r="AC182" s="2">
        <f t="shared" si="38"/>
        <v>29806444.543995366</v>
      </c>
      <c r="AD182" s="3">
        <f t="shared" si="10"/>
        <v>46983475.704633147</v>
      </c>
      <c r="AE182" s="2">
        <f>IF(AE180&gt;=52800000,52800000,IF(AB161=Graph!G$1*1000,AE181+Graph!G$1*1000,AC182))</f>
        <v>29806444.543995366</v>
      </c>
      <c r="AF182" s="3">
        <f t="shared" si="11"/>
        <v>29806444.543995366</v>
      </c>
      <c r="AG182" s="3">
        <f t="shared" si="29"/>
        <v>41978413.231355533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41"/>
        <v>536261</v>
      </c>
      <c r="H183" s="2">
        <f t="shared" si="39"/>
        <v>75334377.639098093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794983.01686650515</v>
      </c>
      <c r="Q183" s="2">
        <f t="shared" si="42"/>
        <v>550000</v>
      </c>
      <c r="R183" s="2">
        <f t="shared" si="40"/>
        <v>77339920.248628527</v>
      </c>
      <c r="S183" s="2">
        <f t="shared" si="17"/>
        <v>536261</v>
      </c>
      <c r="T183" s="2">
        <f t="shared" si="18"/>
        <v>13739</v>
      </c>
      <c r="U183" s="2">
        <f t="shared" si="19"/>
        <v>550000</v>
      </c>
      <c r="V183" s="2">
        <f t="shared" si="34"/>
        <v>30321497.413330883</v>
      </c>
      <c r="W183" s="2">
        <f t="shared" si="20"/>
        <v>515052.86933551729</v>
      </c>
      <c r="X183" s="2">
        <f t="shared" si="6"/>
        <v>34947.130664482713</v>
      </c>
      <c r="Y183" s="2">
        <f t="shared" si="37"/>
        <v>47018422.835297629</v>
      </c>
      <c r="Z183" s="2" t="str">
        <f t="shared" si="8"/>
        <v>HERE</v>
      </c>
      <c r="AA183" s="2">
        <f>IF(Z183="HERE",Y183,AA182+Graph!$G$1*1000)</f>
        <v>47018422.835297629</v>
      </c>
      <c r="AB183" s="2">
        <f t="shared" si="21"/>
        <v>34947.130664482713</v>
      </c>
      <c r="AC183" s="2">
        <f t="shared" si="38"/>
        <v>30321497.413330883</v>
      </c>
      <c r="AD183" s="3">
        <f t="shared" si="10"/>
        <v>47018422.835297629</v>
      </c>
      <c r="AE183" s="2">
        <f>IF(AE181&gt;=52800000,52800000,IF(AB162=Graph!G$1*1000,AE182+Graph!G$1*1000,AC183))</f>
        <v>30321497.413330883</v>
      </c>
      <c r="AF183" s="3">
        <f t="shared" si="11"/>
        <v>30321497.413330883</v>
      </c>
      <c r="AG183" s="3">
        <f t="shared" si="29"/>
        <v>42089775.642206974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41"/>
        <v>536261</v>
      </c>
      <c r="H184" s="2">
        <f t="shared" si="39"/>
        <v>75870638.639098093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798177.37604147196</v>
      </c>
      <c r="Q184" s="2">
        <f t="shared" si="42"/>
        <v>550000</v>
      </c>
      <c r="R184" s="2">
        <f t="shared" si="40"/>
        <v>77889920.248628527</v>
      </c>
      <c r="S184" s="2">
        <f t="shared" si="17"/>
        <v>536261</v>
      </c>
      <c r="T184" s="2">
        <f t="shared" si="18"/>
        <v>13739</v>
      </c>
      <c r="U184" s="2">
        <f t="shared" si="19"/>
        <v>550000</v>
      </c>
      <c r="V184" s="2">
        <f t="shared" si="34"/>
        <v>30839584.307864532</v>
      </c>
      <c r="W184" s="2">
        <f t="shared" si="20"/>
        <v>518086.89453364909</v>
      </c>
      <c r="X184" s="2">
        <f t="shared" si="6"/>
        <v>31913.105466350913</v>
      </c>
      <c r="Y184" s="2">
        <f t="shared" si="37"/>
        <v>47050335.94076398</v>
      </c>
      <c r="Z184" s="2" t="str">
        <f t="shared" si="8"/>
        <v>HERE</v>
      </c>
      <c r="AA184" s="2">
        <f>IF(Z184="HERE",Y184,AA183+Graph!$G$1*1000)</f>
        <v>47050335.94076398</v>
      </c>
      <c r="AB184" s="2">
        <f t="shared" si="21"/>
        <v>31913.105466350913</v>
      </c>
      <c r="AC184" s="2">
        <f t="shared" si="38"/>
        <v>30839584.307864532</v>
      </c>
      <c r="AD184" s="3">
        <f t="shared" si="10"/>
        <v>47050335.94076398</v>
      </c>
      <c r="AE184" s="2">
        <f>IF(AE182&gt;=52800000,52800000,IF(AB163=Graph!G$1*1000,AE183+Graph!G$1*1000,AC184))</f>
        <v>30839584.307864532</v>
      </c>
      <c r="AF184" s="3">
        <f t="shared" si="11"/>
        <v>30839584.307864532</v>
      </c>
      <c r="AG184" s="3">
        <f t="shared" si="29"/>
        <v>42198559.131639995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41"/>
        <v>536261</v>
      </c>
      <c r="H185" s="2">
        <f t="shared" si="39"/>
        <v>76406899.639098093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801371.73521643877</v>
      </c>
      <c r="Q185" s="2">
        <f t="shared" si="42"/>
        <v>550000</v>
      </c>
      <c r="R185" s="2">
        <f t="shared" si="40"/>
        <v>78439920.248628527</v>
      </c>
      <c r="S185" s="2">
        <f t="shared" si="17"/>
        <v>536261</v>
      </c>
      <c r="T185" s="2">
        <f t="shared" si="18"/>
        <v>13739</v>
      </c>
      <c r="U185" s="2">
        <f t="shared" si="19"/>
        <v>550000</v>
      </c>
      <c r="V185" s="2">
        <f t="shared" si="34"/>
        <v>31360705.227596313</v>
      </c>
      <c r="W185" s="2">
        <f t="shared" si="20"/>
        <v>521120.91973178089</v>
      </c>
      <c r="X185" s="2">
        <f t="shared" si="6"/>
        <v>28879.080268219113</v>
      </c>
      <c r="Y185" s="2">
        <f t="shared" si="37"/>
        <v>47079215.021032199</v>
      </c>
      <c r="Z185" s="2" t="str">
        <f t="shared" si="8"/>
        <v>HERE</v>
      </c>
      <c r="AA185" s="2">
        <f>IF(Z185="HERE",Y185,AA184+Graph!$G$1*1000)</f>
        <v>47079215.021032199</v>
      </c>
      <c r="AB185" s="2">
        <f t="shared" si="21"/>
        <v>28879.080268219113</v>
      </c>
      <c r="AC185" s="2">
        <f t="shared" si="38"/>
        <v>31360705.227596313</v>
      </c>
      <c r="AD185" s="3">
        <f t="shared" si="10"/>
        <v>47079215.021032199</v>
      </c>
      <c r="AE185" s="2">
        <f>IF(AE183&gt;=52800000,52800000,IF(AB164=Graph!G$1*1000,AE184+Graph!G$1*1000,AC185))</f>
        <v>31360705.227596313</v>
      </c>
      <c r="AF185" s="3">
        <f t="shared" si="11"/>
        <v>31360705.227596313</v>
      </c>
      <c r="AG185" s="3">
        <f t="shared" si="29"/>
        <v>42304763.699654609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41"/>
        <v>536261</v>
      </c>
      <c r="H186" s="2">
        <f t="shared" si="39"/>
        <v>76943160.639098093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804566.09439140558</v>
      </c>
      <c r="Q186" s="2">
        <f t="shared" si="42"/>
        <v>550000</v>
      </c>
      <c r="R186" s="2">
        <f t="shared" si="40"/>
        <v>78989920.248628527</v>
      </c>
      <c r="S186" s="2">
        <f t="shared" si="17"/>
        <v>536261</v>
      </c>
      <c r="T186" s="2">
        <f t="shared" si="18"/>
        <v>13739</v>
      </c>
      <c r="U186" s="2">
        <f t="shared" si="19"/>
        <v>550000</v>
      </c>
      <c r="V186" s="2">
        <f t="shared" si="34"/>
        <v>31884860.172526225</v>
      </c>
      <c r="W186" s="2">
        <f t="shared" si="20"/>
        <v>524154.94492991269</v>
      </c>
      <c r="X186" s="2">
        <f t="shared" si="6"/>
        <v>25845.055070087314</v>
      </c>
      <c r="Y186" s="2">
        <f t="shared" si="37"/>
        <v>47105060.076102287</v>
      </c>
      <c r="Z186" s="2" t="str">
        <f t="shared" si="8"/>
        <v>HERE</v>
      </c>
      <c r="AA186" s="2">
        <f>IF(Z186="HERE",Y186,AA185+Graph!$G$1*1000)</f>
        <v>47105060.076102287</v>
      </c>
      <c r="AB186" s="2">
        <f t="shared" si="21"/>
        <v>25845.055070087314</v>
      </c>
      <c r="AC186" s="2">
        <f t="shared" si="38"/>
        <v>31884860.172526225</v>
      </c>
      <c r="AD186" s="3">
        <f t="shared" si="10"/>
        <v>47105060.076102287</v>
      </c>
      <c r="AE186" s="2">
        <f>IF(AE184&gt;=52800000,52800000,IF(AB165=Graph!G$1*1000,AE185+Graph!G$1*1000,AC186))</f>
        <v>31884860.172526225</v>
      </c>
      <c r="AF186" s="3">
        <f t="shared" si="11"/>
        <v>31884860.172526225</v>
      </c>
      <c r="AG186" s="3">
        <f t="shared" si="29"/>
        <v>42408389.34625081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41"/>
        <v>536261</v>
      </c>
      <c r="H187" s="2">
        <f t="shared" si="39"/>
        <v>77479421.639098093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807760.45356634259</v>
      </c>
      <c r="Q187" s="2">
        <f t="shared" si="42"/>
        <v>550000</v>
      </c>
      <c r="R187" s="2">
        <f t="shared" si="40"/>
        <v>79539920.248628527</v>
      </c>
      <c r="S187" s="2">
        <f t="shared" si="17"/>
        <v>536261</v>
      </c>
      <c r="T187" s="2">
        <f t="shared" si="18"/>
        <v>13739</v>
      </c>
      <c r="U187" s="2">
        <f t="shared" si="19"/>
        <v>550000</v>
      </c>
      <c r="V187" s="2">
        <f t="shared" si="34"/>
        <v>32412049.14265427</v>
      </c>
      <c r="W187" s="2">
        <f t="shared" si="20"/>
        <v>527188.97012804449</v>
      </c>
      <c r="X187" s="2">
        <f t="shared" si="6"/>
        <v>22811.029871955514</v>
      </c>
      <c r="Y187" s="2">
        <f t="shared" si="37"/>
        <v>47127871.105974242</v>
      </c>
      <c r="Z187" s="2" t="str">
        <f t="shared" si="8"/>
        <v>HERE</v>
      </c>
      <c r="AA187" s="2">
        <f>IF(Z187="HERE",Y187,AA186+Graph!$G$1*1000)</f>
        <v>47127871.105974242</v>
      </c>
      <c r="AB187" s="2">
        <f t="shared" si="21"/>
        <v>22811.029871955514</v>
      </c>
      <c r="AC187" s="2">
        <f t="shared" si="38"/>
        <v>32412049.14265427</v>
      </c>
      <c r="AD187" s="3">
        <f t="shared" si="10"/>
        <v>47127871.105974242</v>
      </c>
      <c r="AE187" s="2">
        <f>IF(AE185&gt;=52800000,52800000,IF(AB166=Graph!G$1*1000,AE186+Graph!G$1*1000,AC187))</f>
        <v>32412049.14265427</v>
      </c>
      <c r="AF187" s="3">
        <f t="shared" si="11"/>
        <v>32412049.14265427</v>
      </c>
      <c r="AG187" s="3">
        <f t="shared" si="29"/>
        <v>42509436.071428604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41"/>
        <v>536261</v>
      </c>
      <c r="H188" s="2">
        <f t="shared" si="39"/>
        <v>78015682.639098093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810954.8127413094</v>
      </c>
      <c r="Q188" s="2">
        <f t="shared" si="42"/>
        <v>550000</v>
      </c>
      <c r="R188" s="2">
        <f t="shared" si="40"/>
        <v>80089920.248628527</v>
      </c>
      <c r="S188" s="2">
        <f t="shared" si="17"/>
        <v>536261</v>
      </c>
      <c r="T188" s="2">
        <f t="shared" si="18"/>
        <v>13739</v>
      </c>
      <c r="U188" s="2">
        <f t="shared" si="19"/>
        <v>550000</v>
      </c>
      <c r="V188" s="2">
        <f t="shared" si="34"/>
        <v>32942272.137980446</v>
      </c>
      <c r="W188" s="2">
        <f t="shared" si="20"/>
        <v>530222.99532617629</v>
      </c>
      <c r="X188" s="2">
        <f t="shared" si="6"/>
        <v>19777.004673823714</v>
      </c>
      <c r="Y188" s="2">
        <f t="shared" si="37"/>
        <v>47147648.110648066</v>
      </c>
      <c r="Z188" s="2" t="str">
        <f t="shared" si="8"/>
        <v>HERE</v>
      </c>
      <c r="AA188" s="2">
        <f>IF(Z188="HERE",Y188,AA187+Graph!$G$1*1000)</f>
        <v>47147648.110648066</v>
      </c>
      <c r="AB188" s="2">
        <f t="shared" si="21"/>
        <v>19777.004673823714</v>
      </c>
      <c r="AC188" s="2">
        <f t="shared" si="38"/>
        <v>32942272.137980446</v>
      </c>
      <c r="AD188" s="3">
        <f t="shared" si="10"/>
        <v>47147648.110648066</v>
      </c>
      <c r="AE188" s="2">
        <f>IF(AE186&gt;=52800000,52800000,IF(AB167=Graph!G$1*1000,AE187+Graph!G$1*1000,AC188))</f>
        <v>32942272.137980446</v>
      </c>
      <c r="AF188" s="3">
        <f t="shared" si="11"/>
        <v>32942272.137980446</v>
      </c>
      <c r="AG188" s="3">
        <f t="shared" si="29"/>
        <v>42607903.875188001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41"/>
        <v>536261</v>
      </c>
      <c r="H189" s="2">
        <f t="shared" si="39"/>
        <v>78551943.639098093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814149.17191627622</v>
      </c>
      <c r="Q189" s="2">
        <f t="shared" si="42"/>
        <v>550000</v>
      </c>
      <c r="R189" s="2">
        <f t="shared" si="40"/>
        <v>80639920.248628527</v>
      </c>
      <c r="S189" s="2">
        <f t="shared" si="17"/>
        <v>536261</v>
      </c>
      <c r="T189" s="2">
        <f t="shared" si="18"/>
        <v>13739</v>
      </c>
      <c r="U189" s="2">
        <f t="shared" si="19"/>
        <v>550000</v>
      </c>
      <c r="V189" s="2">
        <f t="shared" si="34"/>
        <v>33475529.158504725</v>
      </c>
      <c r="W189" s="2">
        <f t="shared" si="20"/>
        <v>533257.02052427828</v>
      </c>
      <c r="X189" s="2">
        <f t="shared" si="6"/>
        <v>16742.979475721717</v>
      </c>
      <c r="Y189" s="2">
        <f t="shared" si="37"/>
        <v>47164391.090123788</v>
      </c>
      <c r="Z189" s="2" t="str">
        <f t="shared" si="8"/>
        <v>HERE</v>
      </c>
      <c r="AA189" s="2">
        <f>IF(Z189="HERE",Y189,AA188+Graph!$G$1*1000)</f>
        <v>47164391.090123788</v>
      </c>
      <c r="AB189" s="2">
        <f t="shared" si="21"/>
        <v>16742.979475721717</v>
      </c>
      <c r="AC189" s="2">
        <f t="shared" si="38"/>
        <v>33475529.158504725</v>
      </c>
      <c r="AD189" s="3">
        <f t="shared" si="10"/>
        <v>47164391.090123788</v>
      </c>
      <c r="AE189" s="2">
        <f>IF(AE187&gt;=52800000,52800000,IF(AB168=Graph!G$1*1000,AE188+Graph!G$1*1000,AC189))</f>
        <v>33475529.158504725</v>
      </c>
      <c r="AF189" s="3">
        <f t="shared" si="11"/>
        <v>33475529.158504725</v>
      </c>
      <c r="AG189" s="3">
        <f t="shared" si="29"/>
        <v>42703792.757528998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41"/>
        <v>536261</v>
      </c>
      <c r="H190" s="2">
        <f t="shared" si="39"/>
        <v>79088204.639098093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817343.53109124303</v>
      </c>
      <c r="Q190" s="2">
        <f t="shared" si="42"/>
        <v>550000</v>
      </c>
      <c r="R190" s="2">
        <f t="shared" si="40"/>
        <v>81189920.248628527</v>
      </c>
      <c r="S190" s="2">
        <f t="shared" si="17"/>
        <v>536261</v>
      </c>
      <c r="T190" s="2">
        <f t="shared" si="18"/>
        <v>13739</v>
      </c>
      <c r="U190" s="2">
        <f t="shared" si="19"/>
        <v>550000</v>
      </c>
      <c r="V190" s="2">
        <f t="shared" si="34"/>
        <v>34011820.204227135</v>
      </c>
      <c r="W190" s="2">
        <f t="shared" si="20"/>
        <v>536291.04572241008</v>
      </c>
      <c r="X190" s="2">
        <f t="shared" si="6"/>
        <v>13708.954277589917</v>
      </c>
      <c r="Y190" s="2">
        <f t="shared" si="37"/>
        <v>47178100.044401377</v>
      </c>
      <c r="Z190" s="2" t="str">
        <f t="shared" si="8"/>
        <v>HERE</v>
      </c>
      <c r="AA190" s="2">
        <f>IF(Z190="HERE",Y190,AA189+Graph!$G$1*1000)</f>
        <v>47178100.044401377</v>
      </c>
      <c r="AB190" s="2">
        <f t="shared" si="21"/>
        <v>13708.954277589917</v>
      </c>
      <c r="AC190" s="2">
        <f t="shared" si="38"/>
        <v>34011820.204227135</v>
      </c>
      <c r="AD190" s="3">
        <f t="shared" si="10"/>
        <v>47178100.044401377</v>
      </c>
      <c r="AE190" s="2">
        <f>IF(AE188&gt;=52800000,52800000,IF(AB169=Graph!G$1*1000,AE189+Graph!G$1*1000,AC190))</f>
        <v>34011820.204227135</v>
      </c>
      <c r="AF190" s="3">
        <f t="shared" si="11"/>
        <v>34011820.204227135</v>
      </c>
      <c r="AG190" s="3">
        <f t="shared" si="29"/>
        <v>42797102.718451574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41"/>
        <v>536261</v>
      </c>
      <c r="H191" s="2">
        <f t="shared" si="39"/>
        <v>79624465.639098093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820537.89026620984</v>
      </c>
      <c r="Q191" s="2">
        <f t="shared" si="42"/>
        <v>550000</v>
      </c>
      <c r="R191" s="2">
        <f t="shared" si="40"/>
        <v>81739920.248628527</v>
      </c>
      <c r="S191" s="2">
        <f t="shared" si="17"/>
        <v>536261</v>
      </c>
      <c r="T191" s="2">
        <f t="shared" si="18"/>
        <v>13739</v>
      </c>
      <c r="U191" s="2">
        <f t="shared" si="19"/>
        <v>550000</v>
      </c>
      <c r="V191" s="2">
        <f t="shared" si="34"/>
        <v>34551145.275147676</v>
      </c>
      <c r="W191" s="2">
        <f t="shared" si="20"/>
        <v>539325.07092054188</v>
      </c>
      <c r="X191" s="2">
        <f t="shared" si="6"/>
        <v>10674.929079458117</v>
      </c>
      <c r="Y191" s="2">
        <f t="shared" si="37"/>
        <v>47188774.973480836</v>
      </c>
      <c r="Z191" s="2" t="str">
        <f t="shared" si="8"/>
        <v>HERE</v>
      </c>
      <c r="AA191" s="2">
        <f>IF(Z191="HERE",Y191,AA190+Graph!$G$1*1000)</f>
        <v>47188774.973480836</v>
      </c>
      <c r="AB191" s="2">
        <f t="shared" si="21"/>
        <v>10674.929079458117</v>
      </c>
      <c r="AC191" s="2">
        <f t="shared" si="38"/>
        <v>34551145.275147676</v>
      </c>
      <c r="AD191" s="3">
        <f t="shared" si="10"/>
        <v>47188774.973480836</v>
      </c>
      <c r="AE191" s="2">
        <f>IF(AE189&gt;=52800000,52800000,IF(AB170=Graph!G$1*1000,AE190+Graph!G$1*1000,AC191))</f>
        <v>34551145.275147676</v>
      </c>
      <c r="AF191" s="3">
        <f t="shared" si="11"/>
        <v>34551145.275147676</v>
      </c>
      <c r="AG191" s="3">
        <f t="shared" si="29"/>
        <v>42887833.757955745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41"/>
        <v>536261</v>
      </c>
      <c r="H192" s="2">
        <f t="shared" si="39"/>
        <v>80160726.639098093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823732.24944117665</v>
      </c>
      <c r="Q192" s="2">
        <f t="shared" si="42"/>
        <v>550000</v>
      </c>
      <c r="R192" s="2">
        <f t="shared" si="40"/>
        <v>82289920.248628527</v>
      </c>
      <c r="S192" s="2">
        <f t="shared" si="17"/>
        <v>536261</v>
      </c>
      <c r="T192" s="2">
        <f t="shared" si="18"/>
        <v>13739</v>
      </c>
      <c r="U192" s="2">
        <f t="shared" si="19"/>
        <v>550000</v>
      </c>
      <c r="V192" s="2">
        <f t="shared" si="34"/>
        <v>35093504.37126635</v>
      </c>
      <c r="W192" s="2">
        <f t="shared" si="20"/>
        <v>542359.09611867368</v>
      </c>
      <c r="X192" s="2">
        <f t="shared" si="6"/>
        <v>7640.9038813263178</v>
      </c>
      <c r="Y192" s="2">
        <f t="shared" si="37"/>
        <v>47196415.877362162</v>
      </c>
      <c r="Z192" s="2" t="str">
        <f t="shared" si="8"/>
        <v>HERE</v>
      </c>
      <c r="AA192" s="2">
        <f>IF(Z192="HERE",Y192,AA191+Graph!$G$1*1000)</f>
        <v>47196415.877362162</v>
      </c>
      <c r="AB192" s="2">
        <f t="shared" si="21"/>
        <v>7640.9038813263178</v>
      </c>
      <c r="AC192" s="2">
        <f t="shared" si="38"/>
        <v>35093504.37126635</v>
      </c>
      <c r="AD192" s="3">
        <f t="shared" si="10"/>
        <v>47196415.877362162</v>
      </c>
      <c r="AE192" s="2">
        <f>IF(AE190&gt;=52800000,52800000,IF(AB171=Graph!G$1*1000,AE191+Graph!G$1*1000,AC192))</f>
        <v>35093504.37126635</v>
      </c>
      <c r="AF192" s="3">
        <f t="shared" si="11"/>
        <v>35093504.37126635</v>
      </c>
      <c r="AG192" s="3">
        <f t="shared" si="29"/>
        <v>42975985.876041494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41"/>
        <v>536261</v>
      </c>
      <c r="H193" s="2">
        <f t="shared" si="39"/>
        <v>80696987.639098093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826926.60861614347</v>
      </c>
      <c r="Q193" s="2">
        <f t="shared" si="42"/>
        <v>550000</v>
      </c>
      <c r="R193" s="2">
        <f t="shared" si="40"/>
        <v>82839920.248628527</v>
      </c>
      <c r="S193" s="2">
        <f t="shared" si="17"/>
        <v>536261</v>
      </c>
      <c r="T193" s="2">
        <f t="shared" si="18"/>
        <v>13739</v>
      </c>
      <c r="U193" s="2">
        <f t="shared" si="19"/>
        <v>550000</v>
      </c>
      <c r="V193" s="2">
        <f t="shared" si="34"/>
        <v>35638897.492583156</v>
      </c>
      <c r="W193" s="2">
        <f t="shared" si="20"/>
        <v>545393.12131680548</v>
      </c>
      <c r="X193" s="2">
        <f t="shared" si="6"/>
        <v>4606.8786831945181</v>
      </c>
      <c r="Y193" s="2">
        <f t="shared" si="37"/>
        <v>47201022.756045356</v>
      </c>
      <c r="Z193" s="2" t="str">
        <f t="shared" si="8"/>
        <v>HERE</v>
      </c>
      <c r="AA193" s="2">
        <f>IF(Z193="HERE",Y193,AA192+Graph!$G$1*1000)</f>
        <v>47201022.756045356</v>
      </c>
      <c r="AB193" s="2">
        <f t="shared" si="21"/>
        <v>4606.8786831945181</v>
      </c>
      <c r="AC193" s="2">
        <f t="shared" si="38"/>
        <v>35638897.492583156</v>
      </c>
      <c r="AD193" s="3">
        <f t="shared" si="10"/>
        <v>47201022.756045356</v>
      </c>
      <c r="AE193" s="2">
        <f>IF(AE191&gt;=52800000,52800000,IF(AB172=Graph!G$1*1000,AE192+Graph!G$1*1000,AC193))</f>
        <v>35638897.492583156</v>
      </c>
      <c r="AF193" s="3">
        <f t="shared" si="11"/>
        <v>35638897.492583156</v>
      </c>
      <c r="AG193" s="3">
        <f t="shared" si="29"/>
        <v>43061559.072708838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41"/>
        <v>536261</v>
      </c>
      <c r="H194" s="2">
        <f t="shared" si="39"/>
        <v>81233248.639098093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830120.96779111028</v>
      </c>
      <c r="Q194" s="2">
        <f t="shared" si="42"/>
        <v>550000</v>
      </c>
      <c r="R194" s="2">
        <f t="shared" si="40"/>
        <v>83389920.248628527</v>
      </c>
      <c r="S194" s="2">
        <f t="shared" si="17"/>
        <v>536261</v>
      </c>
      <c r="T194" s="2">
        <f t="shared" si="18"/>
        <v>13739</v>
      </c>
      <c r="U194" s="2">
        <f t="shared" si="19"/>
        <v>550000</v>
      </c>
      <c r="V194" s="2">
        <f t="shared" si="34"/>
        <v>36187324.639098093</v>
      </c>
      <c r="W194" s="2">
        <f t="shared" si="20"/>
        <v>548427.14651493728</v>
      </c>
      <c r="X194" s="2">
        <f t="shared" si="6"/>
        <v>1572.8534850627184</v>
      </c>
      <c r="Y194" s="2">
        <f t="shared" si="37"/>
        <v>47202595.609530419</v>
      </c>
      <c r="Z194" s="2" t="str">
        <f t="shared" si="8"/>
        <v>HERE</v>
      </c>
      <c r="AA194" s="2">
        <f>IF(Z194="HERE",Y194,AA193+Graph!$G$1*1000)</f>
        <v>47202595.609530419</v>
      </c>
      <c r="AB194" s="2">
        <f t="shared" si="21"/>
        <v>1572.8534850627184</v>
      </c>
      <c r="AC194" s="2">
        <f t="shared" si="38"/>
        <v>36187324.639098093</v>
      </c>
      <c r="AD194" s="3">
        <f t="shared" si="10"/>
        <v>47202595.609530419</v>
      </c>
      <c r="AE194" s="2">
        <f>IF(AE192&gt;=52800000,52800000,IF(AB173=Graph!G$1*1000,AE193+Graph!G$1*1000,AC194))</f>
        <v>36187324.639098093</v>
      </c>
      <c r="AF194" s="3">
        <f t="shared" si="11"/>
        <v>36187324.639098093</v>
      </c>
      <c r="AG194" s="3">
        <f t="shared" si="29"/>
        <v>43144553.347957768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41"/>
        <v>536261</v>
      </c>
      <c r="H195" s="2">
        <f t="shared" si="39"/>
        <v>81769509.639098093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833315.32696607709</v>
      </c>
      <c r="Q195" s="2">
        <f t="shared" si="42"/>
        <v>550000</v>
      </c>
      <c r="R195" s="2">
        <f t="shared" si="40"/>
        <v>83939920.248628527</v>
      </c>
      <c r="S195" s="2">
        <f t="shared" si="17"/>
        <v>536261</v>
      </c>
      <c r="T195" s="2">
        <f t="shared" si="18"/>
        <v>13739</v>
      </c>
      <c r="U195" s="2">
        <f t="shared" si="19"/>
        <v>550000</v>
      </c>
      <c r="V195" s="2">
        <f t="shared" si="34"/>
        <v>36723585.639098093</v>
      </c>
      <c r="W195" s="2">
        <f t="shared" si="20"/>
        <v>536261</v>
      </c>
      <c r="X195" s="2">
        <f t="shared" si="6"/>
        <v>13739</v>
      </c>
      <c r="Y195" s="2">
        <f t="shared" si="37"/>
        <v>47216334.609530419</v>
      </c>
      <c r="Z195" s="2" t="str">
        <f t="shared" si="8"/>
        <v>HERE</v>
      </c>
      <c r="AA195" s="2">
        <f>IF(Z195="HERE",Y195,AA194+Graph!$G$1*1000)</f>
        <v>47216334.609530419</v>
      </c>
      <c r="AB195" s="2">
        <f t="shared" si="21"/>
        <v>13739</v>
      </c>
      <c r="AC195" s="2">
        <f t="shared" si="38"/>
        <v>36723585.639098093</v>
      </c>
      <c r="AD195" s="3">
        <f t="shared" si="10"/>
        <v>47216334.609530419</v>
      </c>
      <c r="AE195" s="2">
        <f>IF(AE193&gt;=52800000,52800000,IF(AB174=Graph!G$1*1000,AE194+Graph!G$1*1000,AC195))</f>
        <v>36723585.639098093</v>
      </c>
      <c r="AF195" s="3">
        <f t="shared" si="11"/>
        <v>36723585.639098093</v>
      </c>
      <c r="AG195" s="3">
        <f t="shared" si="29"/>
        <v>43224968.701788291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41"/>
        <v>536261</v>
      </c>
      <c r="H196" s="2">
        <f t="shared" si="39"/>
        <v>82305770.639098093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836509.6861410439</v>
      </c>
      <c r="Q196" s="2">
        <f t="shared" si="42"/>
        <v>550000</v>
      </c>
      <c r="R196" s="2">
        <f t="shared" si="40"/>
        <v>84489920.248628527</v>
      </c>
      <c r="S196" s="2">
        <f t="shared" si="17"/>
        <v>536261</v>
      </c>
      <c r="T196" s="2">
        <f t="shared" si="18"/>
        <v>13739</v>
      </c>
      <c r="U196" s="2">
        <f t="shared" si="19"/>
        <v>550000</v>
      </c>
      <c r="V196" s="2">
        <f t="shared" si="34"/>
        <v>37259846.639098093</v>
      </c>
      <c r="W196" s="2">
        <f t="shared" si="20"/>
        <v>536261</v>
      </c>
      <c r="X196" s="2">
        <f t="shared" si="6"/>
        <v>13739</v>
      </c>
      <c r="Y196" s="2">
        <f t="shared" si="37"/>
        <v>47230073.609530419</v>
      </c>
      <c r="Z196" s="2" t="str">
        <f t="shared" si="8"/>
        <v>HERE</v>
      </c>
      <c r="AA196" s="2">
        <f>IF(Z196="HERE",Y196,AA195+Graph!$G$1*1000)</f>
        <v>47230073.609530419</v>
      </c>
      <c r="AB196" s="2">
        <f t="shared" si="21"/>
        <v>13739</v>
      </c>
      <c r="AC196" s="2">
        <f t="shared" si="38"/>
        <v>37259846.639098093</v>
      </c>
      <c r="AD196" s="3">
        <f t="shared" si="10"/>
        <v>47230073.609530419</v>
      </c>
      <c r="AE196" s="2">
        <f>IF(AE194&gt;=52800000,52800000,IF(AB175=Graph!G$1*1000,AE195+Graph!G$1*1000,AC196))</f>
        <v>37259846.639098093</v>
      </c>
      <c r="AF196" s="3">
        <f t="shared" si="11"/>
        <v>37259846.639098093</v>
      </c>
      <c r="AG196" s="3">
        <f t="shared" si="29"/>
        <v>43302805.134200394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41"/>
        <v>536261</v>
      </c>
      <c r="H197" s="2">
        <f t="shared" si="39"/>
        <v>82842031.639098093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839704.04531601071</v>
      </c>
      <c r="Q197" s="2">
        <f t="shared" si="42"/>
        <v>550000</v>
      </c>
      <c r="R197" s="2">
        <f t="shared" si="40"/>
        <v>85039920.248628527</v>
      </c>
      <c r="S197" s="2">
        <f t="shared" si="17"/>
        <v>536261</v>
      </c>
      <c r="T197" s="2">
        <f t="shared" si="18"/>
        <v>13739</v>
      </c>
      <c r="U197" s="2">
        <f t="shared" si="19"/>
        <v>550000</v>
      </c>
      <c r="V197" s="2">
        <f t="shared" si="34"/>
        <v>37796107.639098093</v>
      </c>
      <c r="W197" s="2">
        <f t="shared" si="20"/>
        <v>536261</v>
      </c>
      <c r="X197" s="2">
        <f t="shared" si="6"/>
        <v>13739</v>
      </c>
      <c r="Y197" s="2">
        <f t="shared" si="37"/>
        <v>47243812.609530419</v>
      </c>
      <c r="Z197" s="2" t="str">
        <f t="shared" si="8"/>
        <v>HERE</v>
      </c>
      <c r="AA197" s="2">
        <f>IF(Z197="HERE",Y197,AA196+Graph!$G$1*1000)</f>
        <v>47243812.609530419</v>
      </c>
      <c r="AB197" s="2">
        <f t="shared" si="21"/>
        <v>13739</v>
      </c>
      <c r="AC197" s="2">
        <f t="shared" si="38"/>
        <v>37796107.639098093</v>
      </c>
      <c r="AD197" s="3">
        <f t="shared" si="10"/>
        <v>47243812.609530419</v>
      </c>
      <c r="AE197" s="2">
        <f>IF(AE195&gt;=52800000,52800000,IF(AB176=Graph!G$1*1000,AE196+Graph!G$1*1000,AC197))</f>
        <v>37796107.639098093</v>
      </c>
      <c r="AF197" s="3">
        <f t="shared" si="11"/>
        <v>37796107.639098093</v>
      </c>
      <c r="AG197" s="3">
        <f t="shared" si="29"/>
        <v>43378062.645194091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41"/>
        <v>536261</v>
      </c>
      <c r="H198" s="2">
        <f t="shared" si="39"/>
        <v>83378292.639098093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842898.40449097753</v>
      </c>
      <c r="Q198" s="2">
        <f t="shared" si="42"/>
        <v>550000</v>
      </c>
      <c r="R198" s="2">
        <f t="shared" si="40"/>
        <v>85589920.248628527</v>
      </c>
      <c r="S198" s="2">
        <f t="shared" si="17"/>
        <v>536261</v>
      </c>
      <c r="T198" s="2">
        <f t="shared" si="18"/>
        <v>13739</v>
      </c>
      <c r="U198" s="2">
        <f t="shared" si="19"/>
        <v>550000</v>
      </c>
      <c r="V198" s="2">
        <f t="shared" si="34"/>
        <v>38332368.639098093</v>
      </c>
      <c r="W198" s="2">
        <f t="shared" si="20"/>
        <v>536261</v>
      </c>
      <c r="X198" s="2">
        <f t="shared" si="6"/>
        <v>13739</v>
      </c>
      <c r="Y198" s="2">
        <f t="shared" si="37"/>
        <v>47257551.609530419</v>
      </c>
      <c r="Z198" s="2" t="str">
        <f t="shared" si="8"/>
        <v>HERE</v>
      </c>
      <c r="AA198" s="2">
        <f>IF(Z198="HERE",Y198,AA197+Graph!$G$1*1000)</f>
        <v>47257551.609530419</v>
      </c>
      <c r="AB198" s="2">
        <f t="shared" si="21"/>
        <v>13739</v>
      </c>
      <c r="AC198" s="2">
        <f t="shared" si="38"/>
        <v>38332368.639098093</v>
      </c>
      <c r="AD198" s="3">
        <f t="shared" si="10"/>
        <v>47257551.609530419</v>
      </c>
      <c r="AE198" s="2">
        <f>IF(AE196&gt;=52800000,52800000,IF(AB177=Graph!G$1*1000,AE197+Graph!G$1*1000,AC198))</f>
        <v>38332368.639098093</v>
      </c>
      <c r="AF198" s="3">
        <f t="shared" si="11"/>
        <v>38332368.639098093</v>
      </c>
      <c r="AG198" s="3">
        <f t="shared" si="29"/>
        <v>43450741.234769367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41"/>
        <v>536261</v>
      </c>
      <c r="H199" s="2">
        <f t="shared" si="39"/>
        <v>83914553.639098093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846092.76366591454</v>
      </c>
      <c r="Q199" s="2">
        <f t="shared" si="42"/>
        <v>550000</v>
      </c>
      <c r="R199" s="2">
        <f t="shared" si="40"/>
        <v>86139920.248628527</v>
      </c>
      <c r="S199" s="2">
        <f t="shared" si="17"/>
        <v>536261</v>
      </c>
      <c r="T199" s="2">
        <f t="shared" si="18"/>
        <v>13739</v>
      </c>
      <c r="U199" s="2">
        <f t="shared" si="19"/>
        <v>550000</v>
      </c>
      <c r="V199" s="2">
        <f t="shared" si="34"/>
        <v>38868629.639098093</v>
      </c>
      <c r="W199" s="2">
        <f t="shared" si="20"/>
        <v>536261</v>
      </c>
      <c r="X199" s="2">
        <f t="shared" si="6"/>
        <v>13739</v>
      </c>
      <c r="Y199" s="2">
        <f t="shared" si="37"/>
        <v>47271290.609530419</v>
      </c>
      <c r="Z199" s="2" t="str">
        <f t="shared" si="8"/>
        <v>HERE</v>
      </c>
      <c r="AA199" s="2">
        <f>IF(Z199="HERE",Y199,AA198+Graph!$G$1*1000)</f>
        <v>47271290.609530419</v>
      </c>
      <c r="AB199" s="2">
        <f t="shared" si="21"/>
        <v>13739</v>
      </c>
      <c r="AC199" s="2">
        <f t="shared" si="38"/>
        <v>38868629.639098093</v>
      </c>
      <c r="AD199" s="3">
        <f t="shared" si="10"/>
        <v>47271290.609530419</v>
      </c>
      <c r="AE199" s="2">
        <f>IF(AE197&gt;=52800000,52800000,IF(AB178=Graph!G$1*1000,AE198+Graph!G$1*1000,AC199))</f>
        <v>38868629.639098093</v>
      </c>
      <c r="AF199" s="3">
        <f t="shared" si="11"/>
        <v>38868629.639098093</v>
      </c>
      <c r="AG199" s="3">
        <f t="shared" si="29"/>
        <v>43520840.902926244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41"/>
        <v>536261</v>
      </c>
      <c r="H200" s="2">
        <f t="shared" si="39"/>
        <v>84450814.639098093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849287.12284088135</v>
      </c>
      <c r="Q200" s="2">
        <f t="shared" si="42"/>
        <v>550000</v>
      </c>
      <c r="R200" s="2">
        <f t="shared" si="40"/>
        <v>86689920.248628527</v>
      </c>
      <c r="S200" s="2">
        <f t="shared" si="17"/>
        <v>536261</v>
      </c>
      <c r="T200" s="2">
        <f t="shared" si="18"/>
        <v>13739</v>
      </c>
      <c r="U200" s="2">
        <f t="shared" si="19"/>
        <v>550000</v>
      </c>
      <c r="V200" s="2">
        <f t="shared" si="34"/>
        <v>39404890.639098093</v>
      </c>
      <c r="W200" s="2">
        <f t="shared" si="20"/>
        <v>536261</v>
      </c>
      <c r="X200" s="2">
        <f t="shared" si="6"/>
        <v>13739</v>
      </c>
      <c r="Y200" s="2">
        <f t="shared" si="37"/>
        <v>47285029.609530419</v>
      </c>
      <c r="Z200" s="2" t="str">
        <f t="shared" si="8"/>
        <v>HERE</v>
      </c>
      <c r="AA200" s="2">
        <f>IF(Z200="HERE",Y200,AA199+Graph!$G$1*1000)</f>
        <v>47285029.609530419</v>
      </c>
      <c r="AB200" s="2">
        <f t="shared" si="21"/>
        <v>13739</v>
      </c>
      <c r="AC200" s="2">
        <f t="shared" si="38"/>
        <v>39404890.639098093</v>
      </c>
      <c r="AD200" s="3">
        <f t="shared" si="10"/>
        <v>47285029.609530419</v>
      </c>
      <c r="AE200" s="2">
        <f>IF(AE198&gt;=52800000,52800000,IF(AB179=Graph!G$1*1000,AE199+Graph!G$1*1000,AC200))</f>
        <v>39404890.639098093</v>
      </c>
      <c r="AF200" s="3">
        <f t="shared" si="11"/>
        <v>39404890.639098093</v>
      </c>
      <c r="AG200" s="3">
        <f t="shared" si="29"/>
        <v>43588361.6496647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41"/>
        <v>536261</v>
      </c>
      <c r="H201" s="2">
        <f t="shared" si="39"/>
        <v>84987075.639098093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852481.48201584816</v>
      </c>
      <c r="Q201" s="2">
        <f t="shared" si="42"/>
        <v>550000</v>
      </c>
      <c r="R201" s="2">
        <f t="shared" si="40"/>
        <v>87239920.248628527</v>
      </c>
      <c r="S201" s="2">
        <f t="shared" si="17"/>
        <v>536261</v>
      </c>
      <c r="T201" s="2">
        <f t="shared" si="18"/>
        <v>13739</v>
      </c>
      <c r="U201" s="2">
        <f t="shared" si="19"/>
        <v>550000</v>
      </c>
      <c r="V201" s="2">
        <f t="shared" si="34"/>
        <v>39941151.639098093</v>
      </c>
      <c r="W201" s="2">
        <f t="shared" si="20"/>
        <v>536261</v>
      </c>
      <c r="X201" s="2">
        <f t="shared" si="6"/>
        <v>13739</v>
      </c>
      <c r="Y201" s="2">
        <f t="shared" si="37"/>
        <v>47298768.609530419</v>
      </c>
      <c r="Z201" s="2" t="str">
        <f t="shared" si="8"/>
        <v>HERE</v>
      </c>
      <c r="AA201" s="2">
        <f>IF(Z201="HERE",Y201,AA200+Graph!$G$1*1000)</f>
        <v>47298768.609530419</v>
      </c>
      <c r="AB201" s="2">
        <f t="shared" si="21"/>
        <v>13739</v>
      </c>
      <c r="AC201" s="2">
        <f t="shared" si="38"/>
        <v>39941151.639098093</v>
      </c>
      <c r="AD201" s="3">
        <f t="shared" si="10"/>
        <v>47298768.609530419</v>
      </c>
      <c r="AE201" s="2">
        <f>IF(AE199&gt;=52800000,52800000,IF(AB180=Graph!G$1*1000,AE200+Graph!G$1*1000,AC201))</f>
        <v>39941151.639098093</v>
      </c>
      <c r="AF201" s="3">
        <f t="shared" si="11"/>
        <v>39941151.639098093</v>
      </c>
      <c r="AG201" s="3">
        <f t="shared" si="29"/>
        <v>43653303.47498475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41"/>
        <v>536261</v>
      </c>
      <c r="H202" s="2">
        <f t="shared" si="39"/>
        <v>85523336.639098093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855675.84119081497</v>
      </c>
      <c r="Q202" s="2">
        <f t="shared" si="42"/>
        <v>550000</v>
      </c>
      <c r="R202" s="2">
        <f t="shared" si="40"/>
        <v>87789920.248628527</v>
      </c>
      <c r="S202" s="2">
        <f t="shared" si="17"/>
        <v>536261</v>
      </c>
      <c r="T202" s="2">
        <f t="shared" si="18"/>
        <v>13739</v>
      </c>
      <c r="U202" s="2">
        <f t="shared" si="19"/>
        <v>550000</v>
      </c>
      <c r="V202" s="2">
        <f t="shared" si="34"/>
        <v>40477412.639098093</v>
      </c>
      <c r="W202" s="2">
        <f t="shared" si="20"/>
        <v>536261</v>
      </c>
      <c r="X202" s="2">
        <f t="shared" si="6"/>
        <v>13739</v>
      </c>
      <c r="Y202" s="2">
        <f t="shared" si="37"/>
        <v>47312507.609530419</v>
      </c>
      <c r="Z202" s="2" t="str">
        <f t="shared" si="8"/>
        <v>HERE</v>
      </c>
      <c r="AA202" s="2">
        <f>IF(Z202="HERE",Y202,AA201+Graph!$G$1*1000)</f>
        <v>47312507.609530419</v>
      </c>
      <c r="AB202" s="2">
        <f t="shared" si="21"/>
        <v>13739</v>
      </c>
      <c r="AC202" s="2">
        <f t="shared" si="38"/>
        <v>40477412.639098093</v>
      </c>
      <c r="AD202" s="3">
        <f t="shared" si="10"/>
        <v>47312507.609530419</v>
      </c>
      <c r="AE202" s="2">
        <f>IF(AE200&gt;=52800000,52800000,IF(AB181=Graph!G$1*1000,AE201+Graph!G$1*1000,AC202))</f>
        <v>40477412.639098093</v>
      </c>
      <c r="AF202" s="3">
        <f t="shared" si="11"/>
        <v>40477412.639098093</v>
      </c>
      <c r="AG202" s="3">
        <f t="shared" si="29"/>
        <v>43715666.378886379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41"/>
        <v>536261</v>
      </c>
      <c r="H203" s="2">
        <f t="shared" si="39"/>
        <v>86059597.639098093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858870.20036578178</v>
      </c>
      <c r="Q203" s="2">
        <f t="shared" si="42"/>
        <v>550000</v>
      </c>
      <c r="R203" s="2">
        <f t="shared" si="40"/>
        <v>88339920.248628527</v>
      </c>
      <c r="S203" s="2">
        <f t="shared" si="17"/>
        <v>536261</v>
      </c>
      <c r="T203" s="2">
        <f t="shared" si="18"/>
        <v>13739</v>
      </c>
      <c r="U203" s="2">
        <f t="shared" si="19"/>
        <v>550000</v>
      </c>
      <c r="V203" s="2">
        <f t="shared" si="34"/>
        <v>41013673.639098093</v>
      </c>
      <c r="W203" s="2">
        <f t="shared" si="20"/>
        <v>536261</v>
      </c>
      <c r="X203" s="2">
        <f t="shared" si="6"/>
        <v>13739</v>
      </c>
      <c r="Y203" s="2">
        <f t="shared" si="37"/>
        <v>47326246.609530419</v>
      </c>
      <c r="Z203" s="2" t="str">
        <f t="shared" si="8"/>
        <v>HERE</v>
      </c>
      <c r="AA203" s="2">
        <f>IF(Z203="HERE",Y203,AA202+Graph!$G$1*1000)</f>
        <v>47326246.609530419</v>
      </c>
      <c r="AB203" s="2">
        <f t="shared" si="21"/>
        <v>13739</v>
      </c>
      <c r="AC203" s="2">
        <f t="shared" si="38"/>
        <v>41013673.639098093</v>
      </c>
      <c r="AD203" s="3">
        <f t="shared" si="10"/>
        <v>47326246.609530419</v>
      </c>
      <c r="AE203" s="2">
        <f>IF(AE201&gt;=52800000,52800000,IF(AB182=Graph!G$1*1000,AE202+Graph!G$1*1000,AC203))</f>
        <v>41013673.639098093</v>
      </c>
      <c r="AF203" s="3">
        <f t="shared" si="11"/>
        <v>41013673.639098093</v>
      </c>
      <c r="AG203" s="3">
        <f t="shared" si="29"/>
        <v>43775450.361369602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41"/>
        <v>536261</v>
      </c>
      <c r="H204" s="2">
        <f t="shared" si="39"/>
        <v>86595858.639098093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862064.5595407486</v>
      </c>
      <c r="Q204" s="2">
        <f t="shared" si="42"/>
        <v>550000</v>
      </c>
      <c r="R204" s="2">
        <f t="shared" si="40"/>
        <v>88889920.248628527</v>
      </c>
      <c r="S204" s="2">
        <f t="shared" si="17"/>
        <v>536261</v>
      </c>
      <c r="T204" s="2">
        <f t="shared" si="18"/>
        <v>13739</v>
      </c>
      <c r="U204" s="2">
        <f t="shared" si="19"/>
        <v>550000</v>
      </c>
      <c r="V204" s="2">
        <f t="shared" si="34"/>
        <v>41549934.639098093</v>
      </c>
      <c r="W204" s="2">
        <f t="shared" si="20"/>
        <v>536261</v>
      </c>
      <c r="X204" s="2">
        <f t="shared" si="6"/>
        <v>13739</v>
      </c>
      <c r="Y204" s="2">
        <f t="shared" si="37"/>
        <v>47339985.609530419</v>
      </c>
      <c r="Z204" s="2" t="str">
        <f t="shared" si="8"/>
        <v>HERE</v>
      </c>
      <c r="AA204" s="2">
        <f>IF(Z204="HERE",Y204,AA203+Graph!$G$1*1000)</f>
        <v>47339985.609530419</v>
      </c>
      <c r="AB204" s="2">
        <f t="shared" si="21"/>
        <v>13739</v>
      </c>
      <c r="AC204" s="2">
        <f t="shared" si="38"/>
        <v>41549934.639098093</v>
      </c>
      <c r="AD204" s="3">
        <f t="shared" si="10"/>
        <v>47339985.609530419</v>
      </c>
      <c r="AE204" s="2">
        <f>IF(AE202&gt;=52800000,52800000,IF(AB183=Graph!G$1*1000,AE203+Graph!G$1*1000,AC204))</f>
        <v>41549934.639098093</v>
      </c>
      <c r="AF204" s="3">
        <f t="shared" si="11"/>
        <v>41549934.639098093</v>
      </c>
      <c r="AG204" s="3">
        <f t="shared" si="29"/>
        <v>43832655.422434412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41"/>
        <v>536261</v>
      </c>
      <c r="H205" s="2">
        <f t="shared" si="39"/>
        <v>87132119.639098093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865258.91871571541</v>
      </c>
      <c r="Q205" s="2">
        <f t="shared" si="42"/>
        <v>550000</v>
      </c>
      <c r="R205" s="2">
        <f t="shared" si="40"/>
        <v>89439920.248628527</v>
      </c>
      <c r="S205" s="2">
        <f t="shared" si="17"/>
        <v>536261</v>
      </c>
      <c r="T205" s="2">
        <f t="shared" si="18"/>
        <v>13739</v>
      </c>
      <c r="U205" s="2">
        <f t="shared" si="19"/>
        <v>550000</v>
      </c>
      <c r="V205" s="2">
        <f t="shared" si="34"/>
        <v>42086195.639098093</v>
      </c>
      <c r="W205" s="2">
        <f t="shared" si="20"/>
        <v>536261</v>
      </c>
      <c r="X205" s="2">
        <f t="shared" si="6"/>
        <v>13739</v>
      </c>
      <c r="Y205" s="2">
        <f t="shared" si="37"/>
        <v>47353724.609530419</v>
      </c>
      <c r="Z205" s="2" t="str">
        <f t="shared" si="8"/>
        <v>HERE</v>
      </c>
      <c r="AA205" s="2">
        <f>IF(Z205="HERE",Y205,AA204+Graph!$G$1*1000)</f>
        <v>47353724.609530419</v>
      </c>
      <c r="AB205" s="2">
        <f t="shared" si="21"/>
        <v>13739</v>
      </c>
      <c r="AC205" s="2">
        <f t="shared" si="38"/>
        <v>42086195.639098093</v>
      </c>
      <c r="AD205" s="3">
        <f t="shared" si="10"/>
        <v>47353724.609530419</v>
      </c>
      <c r="AE205" s="2">
        <f>IF(AE203&gt;=52800000,52800000,IF(AB184=Graph!G$1*1000,AE204+Graph!G$1*1000,AC205))</f>
        <v>42086195.639098093</v>
      </c>
      <c r="AF205" s="3">
        <f t="shared" si="11"/>
        <v>42086195.639098093</v>
      </c>
      <c r="AG205" s="3">
        <f t="shared" si="29"/>
        <v>43887281.562080815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41"/>
        <v>536261</v>
      </c>
      <c r="H206" s="2">
        <f t="shared" si="39"/>
        <v>87668380.639098093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868453.27789068222</v>
      </c>
      <c r="Q206" s="2">
        <f t="shared" si="42"/>
        <v>550000</v>
      </c>
      <c r="R206" s="2">
        <f t="shared" si="40"/>
        <v>89989920.248628527</v>
      </c>
      <c r="S206" s="2">
        <f t="shared" si="17"/>
        <v>536261</v>
      </c>
      <c r="T206" s="2">
        <f t="shared" si="18"/>
        <v>13739</v>
      </c>
      <c r="U206" s="2">
        <f t="shared" si="19"/>
        <v>550000</v>
      </c>
      <c r="V206" s="2">
        <f t="shared" si="34"/>
        <v>42622456.639098093</v>
      </c>
      <c r="W206" s="2">
        <f t="shared" si="20"/>
        <v>536261</v>
      </c>
      <c r="X206" s="2">
        <f t="shared" si="6"/>
        <v>13739</v>
      </c>
      <c r="Y206" s="2">
        <f t="shared" si="37"/>
        <v>47367463.609530419</v>
      </c>
      <c r="Z206" s="2" t="str">
        <f t="shared" si="8"/>
        <v>HERE</v>
      </c>
      <c r="AA206" s="2">
        <f>IF(Z206="HERE",Y206,AA205+Graph!$G$1*1000)</f>
        <v>47367463.609530419</v>
      </c>
      <c r="AB206" s="2">
        <f t="shared" si="21"/>
        <v>13739</v>
      </c>
      <c r="AC206" s="2">
        <f t="shared" si="38"/>
        <v>42622456.639098093</v>
      </c>
      <c r="AD206" s="3">
        <f t="shared" si="10"/>
        <v>47367463.609530419</v>
      </c>
      <c r="AE206" s="2">
        <f>IF(AE204&gt;=52800000,52800000,IF(AB185=Graph!G$1*1000,AE205+Graph!G$1*1000,AC206))</f>
        <v>42622456.639098093</v>
      </c>
      <c r="AF206" s="3">
        <f t="shared" si="11"/>
        <v>42622456.639098093</v>
      </c>
      <c r="AG206" s="3">
        <f t="shared" si="29"/>
        <v>43939328.780308798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41"/>
        <v>536261</v>
      </c>
      <c r="H207" s="2">
        <f t="shared" si="39"/>
        <v>88204641.639098093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871647.63706564903</v>
      </c>
      <c r="Q207" s="2">
        <f t="shared" si="42"/>
        <v>550000</v>
      </c>
      <c r="R207" s="2">
        <f t="shared" si="40"/>
        <v>90539920.248628527</v>
      </c>
      <c r="S207" s="2">
        <f t="shared" si="17"/>
        <v>536261</v>
      </c>
      <c r="T207" s="2">
        <f t="shared" si="18"/>
        <v>13739</v>
      </c>
      <c r="U207" s="2">
        <f t="shared" si="19"/>
        <v>550000</v>
      </c>
      <c r="V207" s="2">
        <f t="shared" si="34"/>
        <v>43158717.639098093</v>
      </c>
      <c r="W207" s="2">
        <f t="shared" si="20"/>
        <v>536261</v>
      </c>
      <c r="X207" s="2">
        <f t="shared" si="6"/>
        <v>13739</v>
      </c>
      <c r="Y207" s="2">
        <f t="shared" si="37"/>
        <v>47381202.609530419</v>
      </c>
      <c r="Z207" s="2" t="str">
        <f t="shared" si="8"/>
        <v>HERE</v>
      </c>
      <c r="AA207" s="2">
        <f>IF(Z207="HERE",Y207,AA206+Graph!$G$1*1000)</f>
        <v>47381202.609530419</v>
      </c>
      <c r="AB207" s="2">
        <f t="shared" si="21"/>
        <v>13739</v>
      </c>
      <c r="AC207" s="2">
        <f t="shared" si="38"/>
        <v>43158717.639098093</v>
      </c>
      <c r="AD207" s="3">
        <f t="shared" si="10"/>
        <v>47381202.609530419</v>
      </c>
      <c r="AE207" s="2">
        <f>IF(AE205&gt;=52800000,52800000,IF(AB186=Graph!G$1*1000,AE206+Graph!G$1*1000,AC207))</f>
        <v>43158717.639098093</v>
      </c>
      <c r="AF207" s="3">
        <f t="shared" si="11"/>
        <v>43158717.639098093</v>
      </c>
      <c r="AG207" s="3">
        <f t="shared" si="29"/>
        <v>43988797.077118374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41"/>
        <v>536261</v>
      </c>
      <c r="H208" s="2">
        <f t="shared" si="39"/>
        <v>88740902.639098093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874841.99624061584</v>
      </c>
      <c r="Q208" s="2">
        <f t="shared" si="42"/>
        <v>550000</v>
      </c>
      <c r="R208" s="2">
        <f t="shared" si="40"/>
        <v>91089920.248628527</v>
      </c>
      <c r="S208" s="2">
        <f t="shared" si="17"/>
        <v>536261</v>
      </c>
      <c r="T208" s="2">
        <f t="shared" si="18"/>
        <v>13739</v>
      </c>
      <c r="U208" s="2">
        <f t="shared" si="19"/>
        <v>550000</v>
      </c>
      <c r="V208" s="2">
        <f t="shared" si="34"/>
        <v>43694978.639098093</v>
      </c>
      <c r="W208" s="2">
        <f t="shared" si="20"/>
        <v>536261</v>
      </c>
      <c r="X208" s="2">
        <f t="shared" si="6"/>
        <v>13739</v>
      </c>
      <c r="Y208" s="2">
        <f t="shared" si="37"/>
        <v>47394941.609530419</v>
      </c>
      <c r="Z208" s="2" t="str">
        <f t="shared" si="8"/>
        <v>HERE</v>
      </c>
      <c r="AA208" s="2">
        <f>IF(Z208="HERE",Y208,AA207+Graph!$G$1*1000)</f>
        <v>47394941.609530419</v>
      </c>
      <c r="AB208" s="2">
        <f t="shared" si="21"/>
        <v>13739</v>
      </c>
      <c r="AC208" s="2">
        <f t="shared" si="38"/>
        <v>43694978.639098093</v>
      </c>
      <c r="AD208" s="3">
        <f t="shared" si="10"/>
        <v>47394941.609530419</v>
      </c>
      <c r="AE208" s="2">
        <f>IF(AE206&gt;=52800000,52800000,IF(AB187=Graph!G$1*1000,AE207+Graph!G$1*1000,AC208))</f>
        <v>43694978.639098093</v>
      </c>
      <c r="AF208" s="3">
        <f t="shared" si="11"/>
        <v>43694978.639098093</v>
      </c>
      <c r="AG208" s="3">
        <f t="shared" si="29"/>
        <v>44035686.45250953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41"/>
        <v>536261</v>
      </c>
      <c r="H209" s="2">
        <f t="shared" si="39"/>
        <v>89277163.639098093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878036.35541558266</v>
      </c>
      <c r="Q209" s="2">
        <f t="shared" si="42"/>
        <v>550000</v>
      </c>
      <c r="R209" s="2">
        <f t="shared" si="40"/>
        <v>91639920.248628527</v>
      </c>
      <c r="S209" s="2">
        <f t="shared" si="17"/>
        <v>536261</v>
      </c>
      <c r="T209" s="2">
        <f t="shared" si="18"/>
        <v>13739</v>
      </c>
      <c r="U209" s="2">
        <f t="shared" si="19"/>
        <v>550000</v>
      </c>
      <c r="V209" s="2">
        <f t="shared" si="34"/>
        <v>44231239.639098093</v>
      </c>
      <c r="W209" s="2">
        <f t="shared" si="20"/>
        <v>536261</v>
      </c>
      <c r="X209" s="2">
        <f t="shared" si="6"/>
        <v>13739</v>
      </c>
      <c r="Y209" s="2">
        <f t="shared" si="37"/>
        <v>47408680.609530419</v>
      </c>
      <c r="Z209" s="2" t="str">
        <f t="shared" si="8"/>
        <v>HERE</v>
      </c>
      <c r="AA209" s="2">
        <f>IF(Z209="HERE",Y209,AA208+Graph!$G$1*1000)</f>
        <v>47408680.609530419</v>
      </c>
      <c r="AB209" s="2">
        <f t="shared" si="21"/>
        <v>13739</v>
      </c>
      <c r="AC209" s="2">
        <f t="shared" si="38"/>
        <v>44231239.639098093</v>
      </c>
      <c r="AD209" s="3">
        <f t="shared" si="10"/>
        <v>47408680.609530419</v>
      </c>
      <c r="AE209" s="2">
        <f>IF(AE207&gt;=52800000,52800000,IF(AB188=Graph!G$1*1000,AE208+Graph!G$1*1000,AC209))</f>
        <v>44231239.639098093</v>
      </c>
      <c r="AF209" s="3">
        <f t="shared" si="11"/>
        <v>44231239.639098093</v>
      </c>
      <c r="AG209" s="3">
        <f t="shared" si="29"/>
        <v>44079996.906482287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41"/>
        <v>536261</v>
      </c>
      <c r="H210" s="2">
        <f t="shared" si="39"/>
        <v>89813424.639098093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881230.71459054947</v>
      </c>
      <c r="Q210" s="2">
        <f t="shared" si="42"/>
        <v>550000</v>
      </c>
      <c r="R210" s="2">
        <f t="shared" si="40"/>
        <v>92189920.248628527</v>
      </c>
      <c r="S210" s="2">
        <f t="shared" si="17"/>
        <v>536261</v>
      </c>
      <c r="T210" s="2">
        <f t="shared" si="18"/>
        <v>13739</v>
      </c>
      <c r="U210" s="2">
        <f t="shared" si="19"/>
        <v>550000</v>
      </c>
      <c r="V210" s="2">
        <f t="shared" si="34"/>
        <v>44767500.639098093</v>
      </c>
      <c r="W210" s="2">
        <f t="shared" si="20"/>
        <v>536261</v>
      </c>
      <c r="X210" s="2">
        <f t="shared" si="6"/>
        <v>13739</v>
      </c>
      <c r="Y210" s="2">
        <f t="shared" si="37"/>
        <v>47422419.609530419</v>
      </c>
      <c r="Z210" s="2" t="str">
        <f t="shared" si="8"/>
        <v>HERE</v>
      </c>
      <c r="AA210" s="2">
        <f>IF(Z210="HERE",Y210,AA209+Graph!$G$1*1000)</f>
        <v>47422419.609530419</v>
      </c>
      <c r="AB210" s="2">
        <f t="shared" si="21"/>
        <v>13739</v>
      </c>
      <c r="AC210" s="2">
        <f t="shared" si="38"/>
        <v>44767500.639098093</v>
      </c>
      <c r="AD210" s="3">
        <f t="shared" si="10"/>
        <v>47422419.609530419</v>
      </c>
      <c r="AE210" s="2">
        <f>IF(AE208&gt;=52800000,52800000,IF(AB189=Graph!G$1*1000,AE209+Graph!G$1*1000,AC210))</f>
        <v>44767500.639098093</v>
      </c>
      <c r="AF210" s="3">
        <f t="shared" si="11"/>
        <v>44767500.639098093</v>
      </c>
      <c r="AG210" s="3">
        <f t="shared" si="29"/>
        <v>44121728.439036645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41"/>
        <v>536261</v>
      </c>
      <c r="H211" s="2">
        <f t="shared" si="39"/>
        <v>90349685.639098093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884425.07376551628</v>
      </c>
      <c r="Q211" s="2">
        <f t="shared" si="42"/>
        <v>550000</v>
      </c>
      <c r="R211" s="2">
        <f t="shared" si="40"/>
        <v>92739920.248628527</v>
      </c>
      <c r="S211" s="2">
        <f t="shared" si="17"/>
        <v>536261</v>
      </c>
      <c r="T211" s="2">
        <f t="shared" si="18"/>
        <v>13739</v>
      </c>
      <c r="U211" s="2">
        <f t="shared" si="19"/>
        <v>550000</v>
      </c>
      <c r="V211" s="2">
        <f t="shared" si="34"/>
        <v>45303761.639098093</v>
      </c>
      <c r="W211" s="2">
        <f t="shared" si="20"/>
        <v>536261</v>
      </c>
      <c r="X211" s="2">
        <f t="shared" si="6"/>
        <v>13739</v>
      </c>
      <c r="Y211" s="2">
        <f t="shared" si="37"/>
        <v>47436158.609530419</v>
      </c>
      <c r="Z211" s="2" t="str">
        <f t="shared" si="8"/>
        <v>HERE</v>
      </c>
      <c r="AA211" s="2">
        <f>IF(Z211="HERE",Y211,AA210+Graph!$G$1*1000)</f>
        <v>47436158.609530419</v>
      </c>
      <c r="AB211" s="2">
        <f t="shared" si="21"/>
        <v>13739</v>
      </c>
      <c r="AC211" s="2">
        <f t="shared" si="38"/>
        <v>45303761.639098093</v>
      </c>
      <c r="AD211" s="3">
        <f t="shared" si="10"/>
        <v>47436158.609530419</v>
      </c>
      <c r="AE211" s="2">
        <f>IF(AE209&gt;=52800000,52800000,IF(AB190=Graph!G$1*1000,AE210+Graph!G$1*1000,AC211))</f>
        <v>45303761.639098093</v>
      </c>
      <c r="AF211" s="3">
        <f t="shared" si="11"/>
        <v>45303761.639098093</v>
      </c>
      <c r="AG211" s="3">
        <f t="shared" si="29"/>
        <v>44160881.050172597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41"/>
        <v>536261</v>
      </c>
      <c r="H212" s="2">
        <f t="shared" si="39"/>
        <v>90885946.639098093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887619.43294045329</v>
      </c>
      <c r="Q212" s="2">
        <f t="shared" si="42"/>
        <v>550000</v>
      </c>
      <c r="R212" s="2">
        <f t="shared" si="40"/>
        <v>93289920.248628527</v>
      </c>
      <c r="S212" s="2">
        <f t="shared" si="17"/>
        <v>536261</v>
      </c>
      <c r="T212" s="2">
        <f t="shared" si="18"/>
        <v>13739</v>
      </c>
      <c r="U212" s="2">
        <f t="shared" si="19"/>
        <v>550000</v>
      </c>
      <c r="V212" s="2">
        <f t="shared" si="34"/>
        <v>45840022.639098093</v>
      </c>
      <c r="W212" s="2">
        <f t="shared" si="20"/>
        <v>536261</v>
      </c>
      <c r="X212" s="2">
        <f t="shared" si="6"/>
        <v>13739</v>
      </c>
      <c r="Y212" s="2">
        <f t="shared" si="37"/>
        <v>47449897.609530419</v>
      </c>
      <c r="Z212" s="2" t="str">
        <f t="shared" si="8"/>
        <v>HERE</v>
      </c>
      <c r="AA212" s="2">
        <f>IF(Z212="HERE",Y212,AA211+Graph!$G$1*1000)</f>
        <v>47449897.609530419</v>
      </c>
      <c r="AB212" s="2">
        <f t="shared" si="21"/>
        <v>13739</v>
      </c>
      <c r="AC212" s="2">
        <f t="shared" si="38"/>
        <v>45840022.639098093</v>
      </c>
      <c r="AD212" s="3">
        <f t="shared" si="10"/>
        <v>47449897.609530419</v>
      </c>
      <c r="AE212" s="2">
        <f>IF(AE210&gt;=52800000,52800000,IF(AB191=Graph!G$1*1000,AE211+Graph!G$1*1000,AC212))</f>
        <v>45840022.639098093</v>
      </c>
      <c r="AF212" s="3">
        <f t="shared" si="11"/>
        <v>45840022.639098093</v>
      </c>
      <c r="AG212" s="3">
        <f t="shared" si="29"/>
        <v>44197454.739890136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41"/>
        <v>536261</v>
      </c>
      <c r="H213" s="2">
        <f t="shared" si="39"/>
        <v>91422207.639098093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890813.7921154201</v>
      </c>
      <c r="Q213" s="2">
        <f t="shared" si="42"/>
        <v>550000</v>
      </c>
      <c r="R213" s="2">
        <f t="shared" si="40"/>
        <v>93839920.248628527</v>
      </c>
      <c r="S213" s="2">
        <f t="shared" si="17"/>
        <v>536261</v>
      </c>
      <c r="T213" s="2">
        <f t="shared" si="18"/>
        <v>13739</v>
      </c>
      <c r="U213" s="2">
        <f t="shared" si="19"/>
        <v>550000</v>
      </c>
      <c r="V213" s="2">
        <f t="shared" si="34"/>
        <v>46376283.639098093</v>
      </c>
      <c r="W213" s="2">
        <f t="shared" si="20"/>
        <v>536261</v>
      </c>
      <c r="X213" s="2">
        <f t="shared" si="6"/>
        <v>13739</v>
      </c>
      <c r="Y213" s="2">
        <f t="shared" si="37"/>
        <v>47463636.609530419</v>
      </c>
      <c r="Z213" s="2" t="str">
        <f t="shared" si="8"/>
        <v>HERE</v>
      </c>
      <c r="AA213" s="2">
        <f>IF(Z213="HERE",Y213,AA212+Graph!$G$1*1000)</f>
        <v>47463636.609530419</v>
      </c>
      <c r="AB213" s="2">
        <f t="shared" si="21"/>
        <v>13739</v>
      </c>
      <c r="AC213" s="2">
        <f t="shared" si="38"/>
        <v>46376283.639098093</v>
      </c>
      <c r="AD213" s="3">
        <f t="shared" si="10"/>
        <v>47463636.609530419</v>
      </c>
      <c r="AE213" s="2">
        <f>IF(AE211&gt;=52800000,52800000,IF(AB192=Graph!G$1*1000,AE212+Graph!G$1*1000,AC213))</f>
        <v>46376283.639098093</v>
      </c>
      <c r="AF213" s="3">
        <f t="shared" si="11"/>
        <v>46376283.639098093</v>
      </c>
      <c r="AG213" s="3">
        <f t="shared" si="29"/>
        <v>44231449.508189268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41"/>
        <v>536261</v>
      </c>
      <c r="H214" s="2">
        <f t="shared" si="39"/>
        <v>91958468.639098093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894008.15129038692</v>
      </c>
      <c r="Q214" s="2">
        <f t="shared" si="42"/>
        <v>550000</v>
      </c>
      <c r="R214" s="2">
        <f t="shared" si="40"/>
        <v>94389920.248628527</v>
      </c>
      <c r="S214" s="2">
        <f t="shared" si="17"/>
        <v>536261</v>
      </c>
      <c r="T214" s="2">
        <f t="shared" si="18"/>
        <v>13739</v>
      </c>
      <c r="U214" s="2">
        <f t="shared" si="19"/>
        <v>550000</v>
      </c>
      <c r="V214" s="2">
        <f t="shared" si="34"/>
        <v>46912544.639098093</v>
      </c>
      <c r="W214" s="2">
        <f t="shared" si="20"/>
        <v>536261</v>
      </c>
      <c r="X214" s="2">
        <f t="shared" si="6"/>
        <v>13739</v>
      </c>
      <c r="Y214" s="2">
        <f t="shared" si="37"/>
        <v>47477375.609530419</v>
      </c>
      <c r="Z214" s="2" t="str">
        <f t="shared" si="8"/>
        <v>HERE</v>
      </c>
      <c r="AA214" s="2">
        <f>IF(Z214="HERE",Y214,AA213+Graph!$G$1*1000)</f>
        <v>47477375.609530419</v>
      </c>
      <c r="AB214" s="2">
        <f t="shared" si="21"/>
        <v>13739</v>
      </c>
      <c r="AC214" s="2">
        <f t="shared" si="38"/>
        <v>46912544.639098093</v>
      </c>
      <c r="AD214" s="3">
        <f t="shared" si="10"/>
        <v>47477375.609530419</v>
      </c>
      <c r="AE214" s="2">
        <f>IF(AE212&gt;=52800000,52800000,IF(AB193=Graph!G$1*1000,AE213+Graph!G$1*1000,AC214))</f>
        <v>46912544.639098093</v>
      </c>
      <c r="AF214" s="3">
        <f t="shared" si="11"/>
        <v>46912544.639098093</v>
      </c>
      <c r="AG214" s="3">
        <f t="shared" si="29"/>
        <v>44262865.35506998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41"/>
        <v>536261</v>
      </c>
      <c r="H215" s="2">
        <f t="shared" si="39"/>
        <v>92494729.639098093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897202.51046535373</v>
      </c>
      <c r="Q215" s="2">
        <f t="shared" si="42"/>
        <v>550000</v>
      </c>
      <c r="R215" s="2">
        <f t="shared" si="40"/>
        <v>94939920.248628527</v>
      </c>
      <c r="S215" s="2">
        <f t="shared" si="17"/>
        <v>536261</v>
      </c>
      <c r="T215" s="2">
        <f t="shared" si="18"/>
        <v>13739</v>
      </c>
      <c r="U215" s="2">
        <f t="shared" si="19"/>
        <v>550000</v>
      </c>
      <c r="V215" s="2">
        <f t="shared" si="34"/>
        <v>47448805.639098093</v>
      </c>
      <c r="W215" s="2">
        <f t="shared" si="20"/>
        <v>536261</v>
      </c>
      <c r="X215" s="2">
        <f t="shared" si="6"/>
        <v>13739</v>
      </c>
      <c r="Y215" s="2">
        <f t="shared" si="37"/>
        <v>47491114.609530419</v>
      </c>
      <c r="Z215" s="2" t="str">
        <f t="shared" si="8"/>
        <v>HERE</v>
      </c>
      <c r="AA215" s="2">
        <f>IF(Z215="HERE",Y215,AA214+Graph!$G$1*1000)</f>
        <v>47491114.609530419</v>
      </c>
      <c r="AB215" s="2">
        <f t="shared" si="21"/>
        <v>13739</v>
      </c>
      <c r="AC215" s="2">
        <f t="shared" si="38"/>
        <v>46912544.639098093</v>
      </c>
      <c r="AD215" s="3">
        <f t="shared" si="10"/>
        <v>47491114.609530419</v>
      </c>
      <c r="AE215" s="2">
        <f>IF(AE213&gt;=52800000,52800000,IF(AB194=Graph!G$1*1000,AE214+Graph!G$1*1000,AC215))</f>
        <v>46912544.639098093</v>
      </c>
      <c r="AF215" s="3">
        <f t="shared" si="11"/>
        <v>46912544.639098093</v>
      </c>
      <c r="AG215" s="3">
        <f t="shared" si="29"/>
        <v>44291702.280532278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41"/>
        <v>536261</v>
      </c>
      <c r="H216" s="2">
        <f t="shared" si="39"/>
        <v>93030990.639098093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900396.86964032054</v>
      </c>
      <c r="Q216" s="2">
        <f t="shared" si="42"/>
        <v>550000</v>
      </c>
      <c r="R216" s="2">
        <f t="shared" si="40"/>
        <v>95489920.248628527</v>
      </c>
      <c r="S216" s="2">
        <f t="shared" si="17"/>
        <v>536261</v>
      </c>
      <c r="T216" s="2">
        <f t="shared" si="18"/>
        <v>13739</v>
      </c>
      <c r="U216" s="2">
        <f t="shared" si="19"/>
        <v>550000</v>
      </c>
      <c r="V216" s="2">
        <f t="shared" si="34"/>
        <v>47985066.639098093</v>
      </c>
      <c r="W216" s="2">
        <f t="shared" si="20"/>
        <v>536261</v>
      </c>
      <c r="X216" s="2">
        <f t="shared" si="6"/>
        <v>13739</v>
      </c>
      <c r="Y216" s="2">
        <f t="shared" si="37"/>
        <v>47504853.609530419</v>
      </c>
      <c r="Z216" s="2" t="str">
        <f t="shared" si="8"/>
        <v>MEEP</v>
      </c>
      <c r="AA216" s="2">
        <f>IF(Z216="HERE",Y216,AA215+Graph!$G$1*1000)</f>
        <v>47911114.609530419</v>
      </c>
      <c r="AB216" s="2">
        <f t="shared" si="21"/>
        <v>420000</v>
      </c>
      <c r="AC216" s="2">
        <f t="shared" si="38"/>
        <v>46912544.639098093</v>
      </c>
      <c r="AD216" s="3">
        <f t="shared" si="10"/>
        <v>47911114.609530419</v>
      </c>
      <c r="AE216" s="2">
        <f>IF(AE214&gt;=52800000,52800000,IF(AB195=Graph!G$1*1000,AE215+Graph!G$1*1000,AC216))</f>
        <v>46912544.639098093</v>
      </c>
      <c r="AF216" s="3">
        <f t="shared" si="11"/>
        <v>46912544.639098093</v>
      </c>
      <c r="AG216" s="3">
        <f t="shared" si="29"/>
        <v>44330880.430532284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41"/>
        <v>536261</v>
      </c>
      <c r="H217" s="2">
        <f t="shared" si="39"/>
        <v>93567251.639098093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903591.22881528735</v>
      </c>
      <c r="Q217" s="2">
        <f t="shared" si="42"/>
        <v>550000</v>
      </c>
      <c r="R217" s="2">
        <f t="shared" si="40"/>
        <v>96039920.248628527</v>
      </c>
      <c r="S217" s="2">
        <f t="shared" si="17"/>
        <v>536261</v>
      </c>
      <c r="T217" s="2">
        <f t="shared" si="18"/>
        <v>13739</v>
      </c>
      <c r="U217" s="2">
        <f t="shared" si="19"/>
        <v>550000</v>
      </c>
      <c r="V217" s="2">
        <f t="shared" si="34"/>
        <v>48521327.639098093</v>
      </c>
      <c r="W217" s="2">
        <f t="shared" si="20"/>
        <v>536261</v>
      </c>
      <c r="X217" s="2">
        <f t="shared" si="6"/>
        <v>13739</v>
      </c>
      <c r="Y217" s="2">
        <f t="shared" si="37"/>
        <v>47518592.609530419</v>
      </c>
      <c r="Z217" s="2" t="str">
        <f t="shared" si="8"/>
        <v>MEEP</v>
      </c>
      <c r="AA217" s="2">
        <f>IF(Z217="HERE",Y217,AA216+Graph!$G$1*1000)</f>
        <v>48331114.609530419</v>
      </c>
      <c r="AB217" s="2">
        <f t="shared" si="21"/>
        <v>420000</v>
      </c>
      <c r="AC217" s="2">
        <f t="shared" si="38"/>
        <v>46912544.639098093</v>
      </c>
      <c r="AD217" s="3">
        <f t="shared" si="10"/>
        <v>48331114.609530419</v>
      </c>
      <c r="AE217" s="2">
        <f>IF(AE215&gt;=52800000,52800000,IF(AB196=Graph!G$1*1000,AE216+Graph!G$1*1000,AC217))</f>
        <v>46912544.639098093</v>
      </c>
      <c r="AF217" s="3">
        <f t="shared" si="11"/>
        <v>46912544.639098093</v>
      </c>
      <c r="AG217" s="3">
        <f t="shared" si="29"/>
        <v>44370058.580532283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41"/>
        <v>536261</v>
      </c>
      <c r="H218" s="2">
        <f t="shared" si="39"/>
        <v>94103512.639098093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906785.58799025416</v>
      </c>
      <c r="Q218" s="2">
        <f t="shared" si="42"/>
        <v>550000</v>
      </c>
      <c r="R218" s="2">
        <f t="shared" si="40"/>
        <v>96589920.248628527</v>
      </c>
      <c r="S218" s="2">
        <f t="shared" si="17"/>
        <v>536261</v>
      </c>
      <c r="T218" s="2">
        <f t="shared" si="18"/>
        <v>13739</v>
      </c>
      <c r="U218" s="2">
        <f t="shared" si="19"/>
        <v>550000</v>
      </c>
      <c r="V218" s="2">
        <f t="shared" si="34"/>
        <v>49057588.639098093</v>
      </c>
      <c r="W218" s="2">
        <f t="shared" si="20"/>
        <v>536261</v>
      </c>
      <c r="X218" s="2">
        <f t="shared" si="6"/>
        <v>13739</v>
      </c>
      <c r="Y218" s="2">
        <f t="shared" si="37"/>
        <v>47532331.609530419</v>
      </c>
      <c r="Z218" s="2" t="str">
        <f t="shared" si="8"/>
        <v>MEEP</v>
      </c>
      <c r="AA218" s="2">
        <f>IF(Z218="HERE",Y218,AA217+Graph!$G$1*1000)</f>
        <v>48751114.609530419</v>
      </c>
      <c r="AB218" s="2">
        <f t="shared" si="21"/>
        <v>420000</v>
      </c>
      <c r="AC218" s="2">
        <f t="shared" si="38"/>
        <v>46912544.639098093</v>
      </c>
      <c r="AD218" s="3">
        <f t="shared" si="10"/>
        <v>48751114.609530419</v>
      </c>
      <c r="AE218" s="2">
        <f>IF(AE216&gt;=52800000,52800000,IF(AB197=Graph!G$1*1000,AE217+Graph!G$1*1000,AC218))</f>
        <v>46912544.639098093</v>
      </c>
      <c r="AF218" s="3">
        <f t="shared" si="11"/>
        <v>46912544.639098093</v>
      </c>
      <c r="AG218" s="3">
        <f t="shared" si="29"/>
        <v>44409236.730532289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41"/>
        <v>536261</v>
      </c>
      <c r="H219" s="2">
        <f t="shared" si="39"/>
        <v>94639773.639098093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909979.94716522098</v>
      </c>
      <c r="Q219" s="2">
        <f t="shared" si="42"/>
        <v>550000</v>
      </c>
      <c r="R219" s="2">
        <f t="shared" si="40"/>
        <v>97139920.248628527</v>
      </c>
      <c r="S219" s="2">
        <f t="shared" si="17"/>
        <v>536261</v>
      </c>
      <c r="T219" s="2">
        <f t="shared" si="18"/>
        <v>13739</v>
      </c>
      <c r="U219" s="2">
        <f t="shared" si="19"/>
        <v>550000</v>
      </c>
      <c r="V219" s="2">
        <f t="shared" si="34"/>
        <v>49593849.639098093</v>
      </c>
      <c r="W219" s="2">
        <f t="shared" si="20"/>
        <v>536261</v>
      </c>
      <c r="X219" s="2">
        <f t="shared" si="6"/>
        <v>13739</v>
      </c>
      <c r="Y219" s="2">
        <f t="shared" si="37"/>
        <v>47546070.609530419</v>
      </c>
      <c r="Z219" s="2" t="str">
        <f t="shared" si="8"/>
        <v>MEEP</v>
      </c>
      <c r="AA219" s="2">
        <f>IF(Z219="HERE",Y219,AA218+Graph!$G$1*1000)</f>
        <v>49171114.609530419</v>
      </c>
      <c r="AB219" s="2">
        <f t="shared" si="21"/>
        <v>420000</v>
      </c>
      <c r="AC219" s="2">
        <f t="shared" si="38"/>
        <v>46912544.639098093</v>
      </c>
      <c r="AD219" s="3">
        <f t="shared" si="10"/>
        <v>49171114.609530419</v>
      </c>
      <c r="AE219" s="2">
        <f>IF(AE217&gt;=52800000,52800000,IF(AB198=Graph!G$1*1000,AE218+Graph!G$1*1000,AC219))</f>
        <v>46912544.639098093</v>
      </c>
      <c r="AF219" s="3">
        <f t="shared" si="11"/>
        <v>46912544.639098093</v>
      </c>
      <c r="AG219" s="3">
        <f t="shared" si="29"/>
        <v>44448414.880532287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41"/>
        <v>536261</v>
      </c>
      <c r="H220" s="2">
        <f t="shared" si="39"/>
        <v>95176034.639098093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913174.30634018779</v>
      </c>
      <c r="Q220" s="2">
        <f t="shared" si="42"/>
        <v>550000</v>
      </c>
      <c r="R220" s="2">
        <f t="shared" si="40"/>
        <v>97689920.248628527</v>
      </c>
      <c r="S220" s="2">
        <f t="shared" si="17"/>
        <v>536261</v>
      </c>
      <c r="T220" s="2">
        <f t="shared" si="18"/>
        <v>13739</v>
      </c>
      <c r="U220" s="2">
        <f t="shared" si="19"/>
        <v>550000</v>
      </c>
      <c r="V220" s="2">
        <f t="shared" si="34"/>
        <v>50130110.639098093</v>
      </c>
      <c r="W220" s="2">
        <f t="shared" si="20"/>
        <v>536261</v>
      </c>
      <c r="X220" s="2">
        <f t="shared" si="6"/>
        <v>13739</v>
      </c>
      <c r="Y220" s="2">
        <f t="shared" si="37"/>
        <v>47559809.609530419</v>
      </c>
      <c r="Z220" s="2" t="str">
        <f t="shared" si="8"/>
        <v>MEEP</v>
      </c>
      <c r="AA220" s="2">
        <f>IF(Z220="HERE",Y220,AA219+Graph!$G$1*1000)</f>
        <v>49591114.609530419</v>
      </c>
      <c r="AB220" s="2">
        <f t="shared" si="21"/>
        <v>420000</v>
      </c>
      <c r="AC220" s="2">
        <f t="shared" si="38"/>
        <v>46912544.639098093</v>
      </c>
      <c r="AD220" s="3">
        <f t="shared" si="10"/>
        <v>49591114.609530419</v>
      </c>
      <c r="AE220" s="2">
        <f>IF(AE218&gt;=52800000,52800000,IF(AB199=Graph!G$1*1000,AE219+Graph!G$1*1000,AC220))</f>
        <v>46912544.639098093</v>
      </c>
      <c r="AF220" s="3">
        <f t="shared" si="11"/>
        <v>46912544.639098093</v>
      </c>
      <c r="AG220" s="3">
        <f t="shared" si="29"/>
        <v>44487593.030532278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41"/>
        <v>536261</v>
      </c>
      <c r="H221" s="2">
        <f t="shared" si="39"/>
        <v>95712295.639098093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916368.6655151546</v>
      </c>
      <c r="Q221" s="2">
        <f t="shared" si="42"/>
        <v>550000</v>
      </c>
      <c r="R221" s="2">
        <f t="shared" si="40"/>
        <v>98239920.248628527</v>
      </c>
      <c r="S221" s="2">
        <f t="shared" si="17"/>
        <v>536261</v>
      </c>
      <c r="T221" s="2">
        <f t="shared" si="18"/>
        <v>13739</v>
      </c>
      <c r="U221" s="2">
        <f t="shared" si="19"/>
        <v>550000</v>
      </c>
      <c r="V221" s="2">
        <f t="shared" si="34"/>
        <v>50666371.639098093</v>
      </c>
      <c r="W221" s="2">
        <f t="shared" si="20"/>
        <v>536261</v>
      </c>
      <c r="X221" s="2">
        <f t="shared" si="6"/>
        <v>13739</v>
      </c>
      <c r="Y221" s="2">
        <f t="shared" si="37"/>
        <v>47573548.609530419</v>
      </c>
      <c r="Z221" s="2" t="str">
        <f t="shared" si="8"/>
        <v>MEEP</v>
      </c>
      <c r="AA221" s="2">
        <f>IF(Z221="HERE",Y221,AA220+Graph!$G$1*1000)</f>
        <v>50011114.609530419</v>
      </c>
      <c r="AB221" s="2">
        <f t="shared" si="21"/>
        <v>420000</v>
      </c>
      <c r="AC221" s="2">
        <f t="shared" si="38"/>
        <v>46912544.639098093</v>
      </c>
      <c r="AD221" s="3">
        <f t="shared" si="10"/>
        <v>50011114.609530419</v>
      </c>
      <c r="AE221" s="2">
        <f>IF(AE219&gt;=52800000,52800000,IF(AB200=Graph!G$1*1000,AE220+Graph!G$1*1000,AC221))</f>
        <v>46912544.639098093</v>
      </c>
      <c r="AF221" s="3">
        <f t="shared" si="11"/>
        <v>46912544.639098093</v>
      </c>
      <c r="AG221" s="3">
        <f t="shared" si="29"/>
        <v>44526771.180532284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41"/>
        <v>536261</v>
      </c>
      <c r="H222" s="2">
        <f t="shared" si="39"/>
        <v>96248556.639098093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919563.02469012141</v>
      </c>
      <c r="Q222" s="2">
        <f t="shared" si="42"/>
        <v>550000</v>
      </c>
      <c r="R222" s="2">
        <f t="shared" si="40"/>
        <v>98789920.248628527</v>
      </c>
      <c r="S222" s="2">
        <f t="shared" si="17"/>
        <v>536261</v>
      </c>
      <c r="T222" s="2">
        <f t="shared" si="18"/>
        <v>13739</v>
      </c>
      <c r="U222" s="2">
        <f t="shared" si="19"/>
        <v>550000</v>
      </c>
      <c r="V222" s="2">
        <f t="shared" si="34"/>
        <v>51202632.639098093</v>
      </c>
      <c r="W222" s="2">
        <f t="shared" si="20"/>
        <v>536261</v>
      </c>
      <c r="X222" s="2">
        <f t="shared" si="6"/>
        <v>13739</v>
      </c>
      <c r="Y222" s="2">
        <f t="shared" si="37"/>
        <v>47587287.609530419</v>
      </c>
      <c r="Z222" s="2" t="str">
        <f t="shared" si="8"/>
        <v>MEEP</v>
      </c>
      <c r="AA222" s="2">
        <f>IF(Z222="HERE",Y222,AA221+Graph!$G$1*1000)</f>
        <v>50431114.609530419</v>
      </c>
      <c r="AB222" s="2">
        <f t="shared" si="21"/>
        <v>420000</v>
      </c>
      <c r="AC222" s="2">
        <f t="shared" si="38"/>
        <v>46912544.639098093</v>
      </c>
      <c r="AD222" s="3">
        <f t="shared" si="10"/>
        <v>50431114.609530419</v>
      </c>
      <c r="AE222" s="2">
        <f>IF(AE220&gt;=52800000,52800000,IF(AB201=Graph!G$1*1000,AE221+Graph!G$1*1000,AC222))</f>
        <v>46912544.639098093</v>
      </c>
      <c r="AF222" s="3">
        <f t="shared" si="11"/>
        <v>46912544.639098093</v>
      </c>
      <c r="AG222" s="3">
        <f t="shared" si="29"/>
        <v>44565949.330532283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41"/>
        <v>536261</v>
      </c>
      <c r="H223" s="2">
        <f t="shared" si="39"/>
        <v>96784817.639098093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922757.38386508822</v>
      </c>
      <c r="Q223" s="2">
        <f t="shared" si="42"/>
        <v>550000</v>
      </c>
      <c r="R223" s="2">
        <f t="shared" si="40"/>
        <v>99339920.248628527</v>
      </c>
      <c r="S223" s="2">
        <f t="shared" si="17"/>
        <v>536261</v>
      </c>
      <c r="T223" s="2">
        <f t="shared" si="18"/>
        <v>13739</v>
      </c>
      <c r="U223" s="2">
        <f t="shared" si="19"/>
        <v>550000</v>
      </c>
      <c r="V223" s="2">
        <f t="shared" si="34"/>
        <v>51738893.639098093</v>
      </c>
      <c r="W223" s="2">
        <f t="shared" si="20"/>
        <v>536261</v>
      </c>
      <c r="X223" s="2">
        <f t="shared" si="6"/>
        <v>13739</v>
      </c>
      <c r="Y223" s="2">
        <f t="shared" ref="Y223:Y286" si="43">IF(COUNT($C224)=0,IF(COUNT($C223)=1,C223,SUM(Y222+X223)),C223)</f>
        <v>47601026.609530419</v>
      </c>
      <c r="Z223" s="2" t="str">
        <f t="shared" si="8"/>
        <v>MEEP</v>
      </c>
      <c r="AA223" s="2">
        <f>IF(Z223="HERE",Y223,AA222+Graph!$G$1*1000)</f>
        <v>50851114.609530419</v>
      </c>
      <c r="AB223" s="2">
        <f t="shared" si="21"/>
        <v>420000</v>
      </c>
      <c r="AC223" s="2">
        <f t="shared" ref="AC223:AC286" si="44">IF(Z224="HERE",V223,AC222)</f>
        <v>46912544.639098093</v>
      </c>
      <c r="AD223" s="3">
        <f t="shared" si="10"/>
        <v>50851114.609530419</v>
      </c>
      <c r="AE223" s="2">
        <f>IF(AE221&gt;=52800000,52800000,IF(AB202=Graph!G$1*1000,AE222+Graph!G$1*1000,AC223))</f>
        <v>46912544.639098093</v>
      </c>
      <c r="AF223" s="3">
        <f t="shared" si="11"/>
        <v>46912544.639098093</v>
      </c>
      <c r="AG223" s="3">
        <f t="shared" si="29"/>
        <v>44605127.480532289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41"/>
        <v>536261</v>
      </c>
      <c r="H224" s="2">
        <f t="shared" ref="H224:H287" si="45">IF(COUNT($C225)=0,IF(COUNT($C224)=1,C224,SUM(H223+G224)),C224)</f>
        <v>97321078.639098093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925951.74304005504</v>
      </c>
      <c r="Q224" s="2">
        <f t="shared" si="42"/>
        <v>550000</v>
      </c>
      <c r="R224" s="2">
        <f t="shared" ref="R224:R287" si="46">IF(COUNT($C225)=0,IF(COUNT($C224)=1,M224,SUM(R223+Q224)),M224)</f>
        <v>99889920.248628527</v>
      </c>
      <c r="S224" s="2">
        <f t="shared" si="17"/>
        <v>536261</v>
      </c>
      <c r="T224" s="2">
        <f t="shared" si="18"/>
        <v>13739</v>
      </c>
      <c r="U224" s="2">
        <f t="shared" si="19"/>
        <v>550000</v>
      </c>
      <c r="V224" s="2">
        <f t="shared" si="34"/>
        <v>52275154.639098093</v>
      </c>
      <c r="W224" s="2">
        <f t="shared" si="20"/>
        <v>536261</v>
      </c>
      <c r="X224" s="2">
        <f t="shared" si="6"/>
        <v>13739</v>
      </c>
      <c r="Y224" s="2">
        <f t="shared" si="43"/>
        <v>47614765.609530419</v>
      </c>
      <c r="Z224" s="2" t="str">
        <f t="shared" si="8"/>
        <v>MEEP</v>
      </c>
      <c r="AA224" s="2">
        <f>IF(Z224="HERE",Y224,AA223+Graph!$G$1*1000)</f>
        <v>51271114.609530419</v>
      </c>
      <c r="AB224" s="2">
        <f t="shared" si="21"/>
        <v>420000</v>
      </c>
      <c r="AC224" s="2">
        <f t="shared" si="44"/>
        <v>46912544.639098093</v>
      </c>
      <c r="AD224" s="3">
        <f t="shared" si="10"/>
        <v>51271114.609530419</v>
      </c>
      <c r="AE224" s="2">
        <f>IF(AE222&gt;=52800000,52800000,IF(AB203=Graph!G$1*1000,AE223+Graph!G$1*1000,AC224))</f>
        <v>46912544.639098093</v>
      </c>
      <c r="AF224" s="3">
        <f t="shared" si="11"/>
        <v>46912544.639098093</v>
      </c>
      <c r="AG224" s="3">
        <f t="shared" si="29"/>
        <v>44644305.630532287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41"/>
        <v>536261</v>
      </c>
      <c r="H225" s="2">
        <f t="shared" si="45"/>
        <v>97857339.639098093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929146.10221499205</v>
      </c>
      <c r="Q225" s="2">
        <f t="shared" si="42"/>
        <v>550000</v>
      </c>
      <c r="R225" s="2">
        <f t="shared" si="46"/>
        <v>100439920.24862853</v>
      </c>
      <c r="S225" s="2">
        <f t="shared" si="17"/>
        <v>536261</v>
      </c>
      <c r="T225" s="2">
        <f t="shared" si="18"/>
        <v>13739</v>
      </c>
      <c r="U225" s="2">
        <f t="shared" si="19"/>
        <v>550000</v>
      </c>
      <c r="V225" s="2">
        <f t="shared" si="34"/>
        <v>52811415.639098093</v>
      </c>
      <c r="W225" s="2">
        <f t="shared" si="20"/>
        <v>536261</v>
      </c>
      <c r="X225" s="2">
        <f t="shared" si="6"/>
        <v>13739</v>
      </c>
      <c r="Y225" s="2">
        <f t="shared" si="43"/>
        <v>47628504.609530419</v>
      </c>
      <c r="Z225" s="2" t="str">
        <f t="shared" si="8"/>
        <v>MEEP</v>
      </c>
      <c r="AA225" s="2">
        <f>IF(Z225="HERE",Y225,AA224+Graph!$G$1*1000)</f>
        <v>51691114.609530419</v>
      </c>
      <c r="AB225" s="2">
        <f t="shared" si="21"/>
        <v>420000</v>
      </c>
      <c r="AC225" s="2">
        <f t="shared" si="44"/>
        <v>46912544.639098093</v>
      </c>
      <c r="AD225" s="3">
        <f t="shared" si="10"/>
        <v>51691114.609530419</v>
      </c>
      <c r="AE225" s="2">
        <f>IF(AE223&gt;=52800000,52800000,IF(AB204=Graph!G$1*1000,AE224+Graph!G$1*1000,AC225))</f>
        <v>46912544.639098093</v>
      </c>
      <c r="AF225" s="3">
        <f t="shared" si="11"/>
        <v>46912544.639098093</v>
      </c>
      <c r="AG225" s="3">
        <f t="shared" si="29"/>
        <v>44683483.780532278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41"/>
        <v>536261</v>
      </c>
      <c r="H226" s="2">
        <f t="shared" si="45"/>
        <v>98393600.639098093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932340.46138995886</v>
      </c>
      <c r="Q226" s="2">
        <f t="shared" si="42"/>
        <v>550000</v>
      </c>
      <c r="R226" s="2">
        <f t="shared" si="46"/>
        <v>100989920.24862853</v>
      </c>
      <c r="S226" s="2">
        <f t="shared" si="17"/>
        <v>536261</v>
      </c>
      <c r="T226" s="2">
        <f t="shared" si="18"/>
        <v>13739</v>
      </c>
      <c r="U226" s="2">
        <f t="shared" si="19"/>
        <v>550000</v>
      </c>
      <c r="V226" s="2">
        <f t="shared" si="34"/>
        <v>53347676.639098093</v>
      </c>
      <c r="W226" s="2">
        <f t="shared" si="20"/>
        <v>536261</v>
      </c>
      <c r="X226" s="2">
        <f t="shared" si="6"/>
        <v>13739</v>
      </c>
      <c r="Y226" s="2">
        <f t="shared" si="43"/>
        <v>47642243.609530419</v>
      </c>
      <c r="Z226" s="2" t="str">
        <f t="shared" si="8"/>
        <v>MEEP</v>
      </c>
      <c r="AA226" s="2">
        <f>IF(Z226="HERE",Y226,AA225+Graph!$G$1*1000)</f>
        <v>52111114.609530419</v>
      </c>
      <c r="AB226" s="2">
        <f t="shared" si="21"/>
        <v>420000</v>
      </c>
      <c r="AC226" s="2">
        <f t="shared" si="44"/>
        <v>46912544.639098093</v>
      </c>
      <c r="AD226" s="3">
        <f t="shared" si="10"/>
        <v>52111114.609530419</v>
      </c>
      <c r="AE226" s="2">
        <f>IF(AE224&gt;=52800000,52800000,IF(AB205=Graph!G$1*1000,AE225+Graph!G$1*1000,AC226))</f>
        <v>46912544.639098093</v>
      </c>
      <c r="AF226" s="3">
        <f t="shared" si="11"/>
        <v>46912544.639098093</v>
      </c>
      <c r="AG226" s="3">
        <f t="shared" si="29"/>
        <v>44722661.930532284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41"/>
        <v>536261</v>
      </c>
      <c r="H227" s="2">
        <f t="shared" si="45"/>
        <v>98929861.639098093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935534.82056492567</v>
      </c>
      <c r="Q227" s="2">
        <f t="shared" si="42"/>
        <v>550000</v>
      </c>
      <c r="R227" s="2">
        <f t="shared" si="46"/>
        <v>101539920.24862853</v>
      </c>
      <c r="S227" s="2">
        <f t="shared" si="17"/>
        <v>536261</v>
      </c>
      <c r="T227" s="2">
        <f t="shared" si="18"/>
        <v>13739</v>
      </c>
      <c r="U227" s="2">
        <f t="shared" si="19"/>
        <v>550000</v>
      </c>
      <c r="V227" s="2">
        <f t="shared" si="34"/>
        <v>53883937.639098093</v>
      </c>
      <c r="W227" s="2">
        <f t="shared" si="20"/>
        <v>536261</v>
      </c>
      <c r="X227" s="2">
        <f t="shared" si="6"/>
        <v>13739</v>
      </c>
      <c r="Y227" s="2">
        <f t="shared" si="43"/>
        <v>47655982.609530419</v>
      </c>
      <c r="Z227" s="2" t="str">
        <f t="shared" si="8"/>
        <v>MEEP</v>
      </c>
      <c r="AA227" s="2">
        <f>IF(Z227="HERE",Y227,AA226+Graph!$G$1*1000)</f>
        <v>52531114.609530419</v>
      </c>
      <c r="AB227" s="2">
        <f t="shared" si="21"/>
        <v>420000</v>
      </c>
      <c r="AC227" s="2">
        <f t="shared" si="44"/>
        <v>46912544.639098093</v>
      </c>
      <c r="AD227" s="3">
        <f t="shared" si="10"/>
        <v>52531114.609530419</v>
      </c>
      <c r="AE227" s="2">
        <f>IF(AE225&gt;=52800000,52800000,IF(AB206=Graph!G$1*1000,AE226+Graph!G$1*1000,AC227))</f>
        <v>46912544.639098093</v>
      </c>
      <c r="AF227" s="3">
        <f t="shared" si="11"/>
        <v>46912544.639098093</v>
      </c>
      <c r="AG227" s="3">
        <f t="shared" si="29"/>
        <v>44761840.080532283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41"/>
        <v>536261</v>
      </c>
      <c r="H228" s="2">
        <f t="shared" si="45"/>
        <v>99466122.639098093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938729.17973989248</v>
      </c>
      <c r="Q228" s="2">
        <f t="shared" si="42"/>
        <v>550000</v>
      </c>
      <c r="R228" s="2">
        <f t="shared" si="46"/>
        <v>102089920.24862853</v>
      </c>
      <c r="S228" s="2">
        <f t="shared" si="17"/>
        <v>536261</v>
      </c>
      <c r="T228" s="2">
        <f t="shared" si="18"/>
        <v>13739</v>
      </c>
      <c r="U228" s="2">
        <f t="shared" si="19"/>
        <v>550000</v>
      </c>
      <c r="V228" s="2">
        <f t="shared" si="34"/>
        <v>54420198.639098093</v>
      </c>
      <c r="W228" s="2">
        <f t="shared" si="20"/>
        <v>536261</v>
      </c>
      <c r="X228" s="2">
        <f t="shared" si="6"/>
        <v>13739</v>
      </c>
      <c r="Y228" s="2">
        <f t="shared" si="43"/>
        <v>47669721.609530419</v>
      </c>
      <c r="Z228" s="2" t="str">
        <f t="shared" si="8"/>
        <v>MEEP</v>
      </c>
      <c r="AA228" s="2">
        <f>IF(Z228="HERE",Y228,AA227+Graph!$G$1*1000)</f>
        <v>52951114.609530419</v>
      </c>
      <c r="AB228" s="2">
        <f t="shared" si="21"/>
        <v>420000</v>
      </c>
      <c r="AC228" s="2">
        <f t="shared" si="44"/>
        <v>46912544.639098093</v>
      </c>
      <c r="AD228" s="3">
        <f t="shared" si="10"/>
        <v>52800000</v>
      </c>
      <c r="AE228" s="2">
        <f>IF(AE226&gt;=52800000,52800000,IF(AB207=Graph!G$1*1000,AE227+Graph!G$1*1000,AC228))</f>
        <v>46912544.639098093</v>
      </c>
      <c r="AF228" s="3">
        <f t="shared" si="11"/>
        <v>46912544.639098093</v>
      </c>
      <c r="AG228" s="3">
        <f t="shared" si="29"/>
        <v>44801018.230532289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41"/>
        <v>536261</v>
      </c>
      <c r="H229" s="2">
        <f t="shared" si="45"/>
        <v>100002383.63909809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941923.53891485929</v>
      </c>
      <c r="Q229" s="2">
        <f t="shared" si="42"/>
        <v>550000</v>
      </c>
      <c r="R229" s="2">
        <f t="shared" si="46"/>
        <v>102639920.24862853</v>
      </c>
      <c r="S229" s="2">
        <f t="shared" si="17"/>
        <v>536261</v>
      </c>
      <c r="T229" s="2">
        <f t="shared" si="18"/>
        <v>13739</v>
      </c>
      <c r="U229" s="2">
        <f t="shared" si="19"/>
        <v>550000</v>
      </c>
      <c r="V229" s="2">
        <f t="shared" si="34"/>
        <v>54956459.639098093</v>
      </c>
      <c r="W229" s="2">
        <f t="shared" si="20"/>
        <v>536261</v>
      </c>
      <c r="X229" s="2">
        <f t="shared" si="6"/>
        <v>13739</v>
      </c>
      <c r="Y229" s="2">
        <f t="shared" si="43"/>
        <v>47683460.609530419</v>
      </c>
      <c r="Z229" s="2" t="str">
        <f t="shared" si="8"/>
        <v>MEEP</v>
      </c>
      <c r="AA229" s="2">
        <f>IF(Z229="HERE",Y229,AA228+Graph!$G$1*1000)</f>
        <v>53371114.609530419</v>
      </c>
      <c r="AB229" s="2">
        <f t="shared" si="21"/>
        <v>420000</v>
      </c>
      <c r="AC229" s="2">
        <f t="shared" si="44"/>
        <v>46912544.639098093</v>
      </c>
      <c r="AD229" s="3">
        <f t="shared" si="10"/>
        <v>52800000</v>
      </c>
      <c r="AE229" s="2">
        <f>IF(AE227&gt;=52800000,52800000,IF(AB208=Graph!G$1*1000,AE228+Graph!G$1*1000,AC229))</f>
        <v>46912544.639098093</v>
      </c>
      <c r="AF229" s="3">
        <f t="shared" si="11"/>
        <v>46912544.639098093</v>
      </c>
      <c r="AG229" s="3">
        <f t="shared" si="29"/>
        <v>44840196.380532287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ref="G230:G293" si="47">IF(F230&gt;550000,$AK$31*1000,F230)</f>
        <v>536261</v>
      </c>
      <c r="H230" s="2">
        <f t="shared" si="45"/>
        <v>100538644.63909809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945117.89808982611</v>
      </c>
      <c r="Q230" s="2">
        <f t="shared" ref="Q230:Q293" si="48">IF(P230&gt;550000,550000,P230)</f>
        <v>550000</v>
      </c>
      <c r="R230" s="2">
        <f t="shared" si="46"/>
        <v>103189920.24862853</v>
      </c>
      <c r="S230" s="2">
        <f t="shared" si="17"/>
        <v>536261</v>
      </c>
      <c r="T230" s="2">
        <f t="shared" si="18"/>
        <v>13739</v>
      </c>
      <c r="U230" s="2">
        <f t="shared" si="19"/>
        <v>550000</v>
      </c>
      <c r="V230" s="2">
        <f t="shared" si="34"/>
        <v>55492720.639098093</v>
      </c>
      <c r="W230" s="2">
        <f t="shared" si="20"/>
        <v>536261</v>
      </c>
      <c r="X230" s="2">
        <f t="shared" si="6"/>
        <v>13739</v>
      </c>
      <c r="Y230" s="2">
        <f t="shared" si="43"/>
        <v>47697199.609530419</v>
      </c>
      <c r="Z230" s="2" t="str">
        <f t="shared" si="8"/>
        <v>MEEP</v>
      </c>
      <c r="AA230" s="2">
        <f>IF(Z230="HERE",Y230,AA229+Graph!$G$1*1000)</f>
        <v>53791114.609530419</v>
      </c>
      <c r="AB230" s="2">
        <f t="shared" si="21"/>
        <v>420000</v>
      </c>
      <c r="AC230" s="2">
        <f t="shared" si="44"/>
        <v>46912544.639098093</v>
      </c>
      <c r="AD230" s="3">
        <f t="shared" si="10"/>
        <v>52800000</v>
      </c>
      <c r="AE230" s="2">
        <f>IF(AE228&gt;=52800000,52800000,IF(AB209=Graph!G$1*1000,AE229+Graph!G$1*1000,AC230))</f>
        <v>46912544.639098093</v>
      </c>
      <c r="AF230" s="3">
        <f t="shared" si="11"/>
        <v>46912544.639098093</v>
      </c>
      <c r="AG230" s="3">
        <f t="shared" si="29"/>
        <v>44879374.530532278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47"/>
        <v>536261</v>
      </c>
      <c r="H231" s="2">
        <f t="shared" si="45"/>
        <v>101074905.63909809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948312.25726479292</v>
      </c>
      <c r="Q231" s="2">
        <f t="shared" si="48"/>
        <v>550000</v>
      </c>
      <c r="R231" s="2">
        <f t="shared" si="46"/>
        <v>103739920.24862853</v>
      </c>
      <c r="S231" s="2">
        <f t="shared" si="17"/>
        <v>536261</v>
      </c>
      <c r="T231" s="2">
        <f t="shared" si="18"/>
        <v>13739</v>
      </c>
      <c r="U231" s="2">
        <f t="shared" si="19"/>
        <v>550000</v>
      </c>
      <c r="V231" s="2">
        <f t="shared" si="34"/>
        <v>56028981.639098093</v>
      </c>
      <c r="W231" s="2">
        <f t="shared" si="20"/>
        <v>536261</v>
      </c>
      <c r="X231" s="2">
        <f t="shared" si="6"/>
        <v>13739</v>
      </c>
      <c r="Y231" s="2">
        <f t="shared" si="43"/>
        <v>47710938.609530419</v>
      </c>
      <c r="Z231" s="2" t="str">
        <f t="shared" si="8"/>
        <v>MEEP</v>
      </c>
      <c r="AA231" s="2">
        <f>IF(Z231="HERE",Y231,AA230+Graph!$G$1*1000)</f>
        <v>54211114.609530419</v>
      </c>
      <c r="AB231" s="2">
        <f t="shared" si="21"/>
        <v>420000</v>
      </c>
      <c r="AC231" s="2">
        <f t="shared" si="44"/>
        <v>46912544.639098093</v>
      </c>
      <c r="AD231" s="3">
        <f t="shared" si="10"/>
        <v>52800000</v>
      </c>
      <c r="AE231" s="2">
        <f>IF(AE229&gt;=52800000,52800000,IF(AB210=Graph!G$1*1000,AE230+Graph!G$1*1000,AC231))</f>
        <v>46912544.639098093</v>
      </c>
      <c r="AF231" s="3">
        <f t="shared" si="11"/>
        <v>46912544.639098093</v>
      </c>
      <c r="AG231" s="3">
        <f t="shared" si="29"/>
        <v>44918552.680532284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47"/>
        <v>536261</v>
      </c>
      <c r="H232" s="2">
        <f t="shared" si="45"/>
        <v>101611166.63909809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951506.61643975973</v>
      </c>
      <c r="Q232" s="2">
        <f t="shared" si="48"/>
        <v>550000</v>
      </c>
      <c r="R232" s="2">
        <f t="shared" si="46"/>
        <v>104289920.24862853</v>
      </c>
      <c r="S232" s="2">
        <f t="shared" si="17"/>
        <v>536261</v>
      </c>
      <c r="T232" s="2">
        <f t="shared" si="18"/>
        <v>13739</v>
      </c>
      <c r="U232" s="2">
        <f t="shared" si="19"/>
        <v>550000</v>
      </c>
      <c r="V232" s="2">
        <f t="shared" si="34"/>
        <v>56565242.639098093</v>
      </c>
      <c r="W232" s="2">
        <f t="shared" si="20"/>
        <v>536261</v>
      </c>
      <c r="X232" s="2">
        <f t="shared" si="6"/>
        <v>13739</v>
      </c>
      <c r="Y232" s="2">
        <f t="shared" si="43"/>
        <v>47724677.609530419</v>
      </c>
      <c r="Z232" s="2" t="str">
        <f t="shared" si="8"/>
        <v>MEEP</v>
      </c>
      <c r="AA232" s="2">
        <f>IF(Z232="HERE",Y232,AA231+Graph!$G$1*1000)</f>
        <v>54631114.609530419</v>
      </c>
      <c r="AB232" s="2">
        <f t="shared" si="21"/>
        <v>420000</v>
      </c>
      <c r="AC232" s="2">
        <f t="shared" si="44"/>
        <v>46912544.639098093</v>
      </c>
      <c r="AD232" s="3">
        <f t="shared" si="10"/>
        <v>52800000</v>
      </c>
      <c r="AE232" s="2">
        <f>IF(AE230&gt;=52800000,52800000,IF(AB211=Graph!G$1*1000,AE231+Graph!G$1*1000,AC232))</f>
        <v>46912544.639098093</v>
      </c>
      <c r="AF232" s="3">
        <f t="shared" si="11"/>
        <v>46912544.639098093</v>
      </c>
      <c r="AG232" s="3">
        <f t="shared" si="29"/>
        <v>44957730.830532283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47"/>
        <v>536261</v>
      </c>
      <c r="H233" s="2">
        <f t="shared" si="45"/>
        <v>102147427.63909809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954700.97561472654</v>
      </c>
      <c r="Q233" s="2">
        <f t="shared" si="48"/>
        <v>550000</v>
      </c>
      <c r="R233" s="2">
        <f t="shared" si="46"/>
        <v>104839920.24862853</v>
      </c>
      <c r="S233" s="2">
        <f t="shared" si="17"/>
        <v>536261</v>
      </c>
      <c r="T233" s="2">
        <f t="shared" si="18"/>
        <v>13739</v>
      </c>
      <c r="U233" s="2">
        <f t="shared" si="19"/>
        <v>550000</v>
      </c>
      <c r="V233" s="2">
        <f t="shared" si="34"/>
        <v>57101503.639098093</v>
      </c>
      <c r="W233" s="2">
        <f t="shared" si="20"/>
        <v>536261</v>
      </c>
      <c r="X233" s="2">
        <f t="shared" si="6"/>
        <v>13739</v>
      </c>
      <c r="Y233" s="2">
        <f t="shared" si="43"/>
        <v>47738416.609530419</v>
      </c>
      <c r="Z233" s="2" t="str">
        <f t="shared" si="8"/>
        <v>MEEP</v>
      </c>
      <c r="AA233" s="2">
        <f>IF(Z233="HERE",Y233,AA232+Graph!$G$1*1000)</f>
        <v>55051114.609530419</v>
      </c>
      <c r="AB233" s="2">
        <f t="shared" si="21"/>
        <v>420000</v>
      </c>
      <c r="AC233" s="2">
        <f t="shared" si="44"/>
        <v>46912544.639098093</v>
      </c>
      <c r="AD233" s="3">
        <f t="shared" si="10"/>
        <v>52800000</v>
      </c>
      <c r="AE233" s="2">
        <f>IF(AE231&gt;=52800000,52800000,IF(AB212=Graph!G$1*1000,AE232+Graph!G$1*1000,AC233))</f>
        <v>46912544.639098093</v>
      </c>
      <c r="AF233" s="3">
        <f t="shared" si="11"/>
        <v>46912544.639098093</v>
      </c>
      <c r="AG233" s="3">
        <f t="shared" si="29"/>
        <v>44996908.980532289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47"/>
        <v>536261</v>
      </c>
      <c r="H234" s="2">
        <f t="shared" si="45"/>
        <v>102683688.63909809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957895.33478969336</v>
      </c>
      <c r="Q234" s="2">
        <f t="shared" si="48"/>
        <v>550000</v>
      </c>
      <c r="R234" s="2">
        <f t="shared" si="46"/>
        <v>105389920.24862853</v>
      </c>
      <c r="S234" s="2">
        <f t="shared" si="17"/>
        <v>536261</v>
      </c>
      <c r="T234" s="2">
        <f t="shared" si="18"/>
        <v>13739</v>
      </c>
      <c r="U234" s="2">
        <f t="shared" si="19"/>
        <v>550000</v>
      </c>
      <c r="V234" s="2">
        <f t="shared" si="34"/>
        <v>57637764.639098093</v>
      </c>
      <c r="W234" s="2">
        <f t="shared" si="20"/>
        <v>536261</v>
      </c>
      <c r="X234" s="2">
        <f t="shared" si="6"/>
        <v>13739</v>
      </c>
      <c r="Y234" s="2">
        <f t="shared" si="43"/>
        <v>47752155.609530419</v>
      </c>
      <c r="Z234" s="2" t="str">
        <f t="shared" si="8"/>
        <v>MEEP</v>
      </c>
      <c r="AA234" s="2">
        <f>IF(Z234="HERE",Y234,AA233+Graph!$G$1*1000)</f>
        <v>55471114.609530419</v>
      </c>
      <c r="AB234" s="2">
        <f t="shared" si="21"/>
        <v>420000</v>
      </c>
      <c r="AC234" s="2">
        <f t="shared" si="44"/>
        <v>46912544.639098093</v>
      </c>
      <c r="AD234" s="3">
        <f t="shared" si="10"/>
        <v>52800000</v>
      </c>
      <c r="AE234" s="2">
        <f>IF(AE232&gt;=52800000,52800000,IF(AB213=Graph!G$1*1000,AE233+Graph!G$1*1000,AC234))</f>
        <v>46912544.639098093</v>
      </c>
      <c r="AF234" s="3">
        <f t="shared" si="11"/>
        <v>46912544.639098093</v>
      </c>
      <c r="AG234" s="3">
        <f t="shared" si="29"/>
        <v>45036087.130532287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47"/>
        <v>536261</v>
      </c>
      <c r="H235" s="2">
        <f t="shared" si="45"/>
        <v>103219949.63909809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961089.69396466017</v>
      </c>
      <c r="Q235" s="2">
        <f t="shared" si="48"/>
        <v>550000</v>
      </c>
      <c r="R235" s="2">
        <f t="shared" si="46"/>
        <v>105939920.24862853</v>
      </c>
      <c r="S235" s="2">
        <f t="shared" si="17"/>
        <v>536261</v>
      </c>
      <c r="T235" s="2">
        <f t="shared" si="18"/>
        <v>13739</v>
      </c>
      <c r="U235" s="2">
        <f t="shared" si="19"/>
        <v>550000</v>
      </c>
      <c r="V235" s="2">
        <f t="shared" si="34"/>
        <v>58174025.639098093</v>
      </c>
      <c r="W235" s="2">
        <f t="shared" si="20"/>
        <v>536261</v>
      </c>
      <c r="X235" s="2">
        <f t="shared" si="6"/>
        <v>13739</v>
      </c>
      <c r="Y235" s="2">
        <f t="shared" si="43"/>
        <v>47765894.609530419</v>
      </c>
      <c r="Z235" s="2" t="str">
        <f t="shared" si="8"/>
        <v>MEEP</v>
      </c>
      <c r="AA235" s="2">
        <f>IF(Z235="HERE",Y235,AA234+Graph!$G$1*1000)</f>
        <v>55891114.609530419</v>
      </c>
      <c r="AB235" s="2">
        <f t="shared" si="21"/>
        <v>420000</v>
      </c>
      <c r="AC235" s="2">
        <f t="shared" si="44"/>
        <v>46912544.639098093</v>
      </c>
      <c r="AD235" s="3">
        <f t="shared" si="10"/>
        <v>52800000</v>
      </c>
      <c r="AE235" s="2">
        <f>IF(AE233&gt;=52800000,52800000,IF(AB214=Graph!G$1*1000,AE234+Graph!G$1*1000,AC235))</f>
        <v>46912544.639098093</v>
      </c>
      <c r="AF235" s="3">
        <f t="shared" si="11"/>
        <v>46912544.639098093</v>
      </c>
      <c r="AG235" s="3">
        <f t="shared" si="29"/>
        <v>45075265.280532278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47"/>
        <v>536261</v>
      </c>
      <c r="H236" s="2">
        <f t="shared" si="45"/>
        <v>103756210.63909809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964284.05313962698</v>
      </c>
      <c r="Q236" s="2">
        <f t="shared" si="48"/>
        <v>550000</v>
      </c>
      <c r="R236" s="2">
        <f t="shared" si="46"/>
        <v>106489920.24862853</v>
      </c>
      <c r="S236" s="2">
        <f t="shared" si="17"/>
        <v>536261</v>
      </c>
      <c r="T236" s="2">
        <f t="shared" si="18"/>
        <v>13739</v>
      </c>
      <c r="U236" s="2">
        <f t="shared" si="19"/>
        <v>550000</v>
      </c>
      <c r="V236" s="2">
        <f t="shared" si="34"/>
        <v>58710286.639098093</v>
      </c>
      <c r="W236" s="2">
        <f t="shared" si="20"/>
        <v>536261</v>
      </c>
      <c r="X236" s="2">
        <f t="shared" si="6"/>
        <v>13739</v>
      </c>
      <c r="Y236" s="2">
        <f t="shared" si="43"/>
        <v>47779633.609530419</v>
      </c>
      <c r="Z236" s="2" t="str">
        <f t="shared" si="8"/>
        <v>MEEP</v>
      </c>
      <c r="AA236" s="2">
        <f>IF(Z236="HERE",Y236,AA235+Graph!$G$1*1000)</f>
        <v>56311114.609530419</v>
      </c>
      <c r="AB236" s="2">
        <f t="shared" si="21"/>
        <v>420000</v>
      </c>
      <c r="AC236" s="2">
        <f t="shared" si="44"/>
        <v>46912544.639098093</v>
      </c>
      <c r="AD236" s="3">
        <f t="shared" si="10"/>
        <v>52800000</v>
      </c>
      <c r="AE236" s="2">
        <f>IF(AE234&gt;=52800000,52800000,IF(AB215=Graph!G$1*1000,AE235+Graph!G$1*1000,AC236))</f>
        <v>46912544.639098093</v>
      </c>
      <c r="AF236" s="3">
        <f t="shared" si="11"/>
        <v>46912544.639098093</v>
      </c>
      <c r="AG236" s="3">
        <f t="shared" si="29"/>
        <v>45087630.38053228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47"/>
        <v>536261</v>
      </c>
      <c r="H237" s="2">
        <f t="shared" si="45"/>
        <v>104292471.63909809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967478.41231456399</v>
      </c>
      <c r="Q237" s="2">
        <f t="shared" si="48"/>
        <v>550000</v>
      </c>
      <c r="R237" s="2">
        <f t="shared" si="46"/>
        <v>107039920.24862853</v>
      </c>
      <c r="S237" s="2">
        <f t="shared" si="17"/>
        <v>536261</v>
      </c>
      <c r="T237" s="2">
        <f t="shared" si="18"/>
        <v>13739</v>
      </c>
      <c r="U237" s="2">
        <f t="shared" si="19"/>
        <v>550000</v>
      </c>
      <c r="V237" s="2">
        <f t="shared" si="34"/>
        <v>59246547.639098093</v>
      </c>
      <c r="W237" s="2">
        <f t="shared" si="20"/>
        <v>536261</v>
      </c>
      <c r="X237" s="2">
        <f t="shared" si="6"/>
        <v>13739</v>
      </c>
      <c r="Y237" s="2">
        <f t="shared" si="43"/>
        <v>47793372.609530419</v>
      </c>
      <c r="Z237" s="2" t="str">
        <f t="shared" si="8"/>
        <v>MEEP</v>
      </c>
      <c r="AA237" s="2">
        <f>IF(Z237="HERE",Y237,AA236+Graph!$G$1*1000)</f>
        <v>56731114.609530419</v>
      </c>
      <c r="AB237" s="2">
        <f t="shared" si="21"/>
        <v>420000</v>
      </c>
      <c r="AC237" s="2">
        <f t="shared" si="44"/>
        <v>46912544.639098093</v>
      </c>
      <c r="AD237" s="3">
        <f t="shared" si="10"/>
        <v>52800000</v>
      </c>
      <c r="AE237" s="2">
        <f>IF(AE235&gt;=52800000,52800000,IF(AB216=Graph!G$1*1000,AE236+Graph!G$1*1000,AC237))</f>
        <v>47332544.639098093</v>
      </c>
      <c r="AF237" s="3">
        <f t="shared" si="11"/>
        <v>47332544.639098093</v>
      </c>
      <c r="AG237" s="3">
        <f t="shared" si="29"/>
        <v>45465630.38053228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47"/>
        <v>536261</v>
      </c>
      <c r="H238" s="2">
        <f t="shared" si="45"/>
        <v>104828732.63909809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970672.7714895308</v>
      </c>
      <c r="Q238" s="2">
        <f t="shared" si="48"/>
        <v>550000</v>
      </c>
      <c r="R238" s="2">
        <f t="shared" si="46"/>
        <v>107589920.24862853</v>
      </c>
      <c r="S238" s="2">
        <f t="shared" si="17"/>
        <v>536261</v>
      </c>
      <c r="T238" s="2">
        <f t="shared" si="18"/>
        <v>13739</v>
      </c>
      <c r="U238" s="2">
        <f t="shared" si="19"/>
        <v>550000</v>
      </c>
      <c r="V238" s="2">
        <f t="shared" si="34"/>
        <v>59782808.639098093</v>
      </c>
      <c r="W238" s="2">
        <f t="shared" si="20"/>
        <v>536261</v>
      </c>
      <c r="X238" s="2">
        <f t="shared" si="6"/>
        <v>13739</v>
      </c>
      <c r="Y238" s="2">
        <f t="shared" si="43"/>
        <v>47807111.609530419</v>
      </c>
      <c r="Z238" s="2" t="str">
        <f t="shared" si="8"/>
        <v>MEEP</v>
      </c>
      <c r="AA238" s="2">
        <f>IF(Z238="HERE",Y238,AA237+Graph!$G$1*1000)</f>
        <v>57151114.609530419</v>
      </c>
      <c r="AB238" s="2">
        <f t="shared" si="21"/>
        <v>420000</v>
      </c>
      <c r="AC238" s="2">
        <f t="shared" si="44"/>
        <v>46912544.639098093</v>
      </c>
      <c r="AD238" s="3">
        <f t="shared" si="10"/>
        <v>52800000</v>
      </c>
      <c r="AE238" s="2">
        <f>IF(AE236&gt;=52800000,52800000,IF(AB217=Graph!G$1*1000,AE237+Graph!G$1*1000,AC238))</f>
        <v>47752544.639098093</v>
      </c>
      <c r="AF238" s="3">
        <f t="shared" si="11"/>
        <v>47752544.639098093</v>
      </c>
      <c r="AG238" s="3">
        <f t="shared" si="29"/>
        <v>45843630.38053228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47"/>
        <v>536261</v>
      </c>
      <c r="H239" s="2">
        <f t="shared" si="45"/>
        <v>105364993.63909809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973867.13066449761</v>
      </c>
      <c r="Q239" s="2">
        <f t="shared" si="48"/>
        <v>550000</v>
      </c>
      <c r="R239" s="2">
        <f t="shared" si="46"/>
        <v>108139920.24862853</v>
      </c>
      <c r="S239" s="2">
        <f t="shared" si="17"/>
        <v>536261</v>
      </c>
      <c r="T239" s="2">
        <f t="shared" si="18"/>
        <v>13739</v>
      </c>
      <c r="U239" s="2">
        <f t="shared" si="19"/>
        <v>550000</v>
      </c>
      <c r="V239" s="2">
        <f t="shared" si="34"/>
        <v>60319069.639098093</v>
      </c>
      <c r="W239" s="2">
        <f t="shared" si="20"/>
        <v>536261</v>
      </c>
      <c r="X239" s="2">
        <f t="shared" si="6"/>
        <v>13739</v>
      </c>
      <c r="Y239" s="2">
        <f t="shared" si="43"/>
        <v>47820850.609530419</v>
      </c>
      <c r="Z239" s="2" t="str">
        <f t="shared" si="8"/>
        <v>MEEP</v>
      </c>
      <c r="AA239" s="2">
        <f>IF(Z239="HERE",Y239,AA238+Graph!$G$1*1000)</f>
        <v>57571114.609530419</v>
      </c>
      <c r="AB239" s="2">
        <f t="shared" si="21"/>
        <v>420000</v>
      </c>
      <c r="AC239" s="2">
        <f t="shared" si="44"/>
        <v>46912544.639098093</v>
      </c>
      <c r="AD239" s="3">
        <f t="shared" si="10"/>
        <v>52800000</v>
      </c>
      <c r="AE239" s="2">
        <f>IF(AE237&gt;=52800000,52800000,IF(AB218=Graph!G$1*1000,AE238+Graph!G$1*1000,AC239))</f>
        <v>48172544.639098093</v>
      </c>
      <c r="AF239" s="3">
        <f t="shared" si="11"/>
        <v>48172544.639098093</v>
      </c>
      <c r="AG239" s="3">
        <f t="shared" si="29"/>
        <v>46221630.38053228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47"/>
        <v>536261</v>
      </c>
      <c r="H240" s="2">
        <f t="shared" si="45"/>
        <v>105901254.63909809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977061.48983946443</v>
      </c>
      <c r="Q240" s="2">
        <f t="shared" si="48"/>
        <v>550000</v>
      </c>
      <c r="R240" s="2">
        <f t="shared" si="46"/>
        <v>108689920.24862853</v>
      </c>
      <c r="S240" s="2">
        <f t="shared" si="17"/>
        <v>536261</v>
      </c>
      <c r="T240" s="2">
        <f t="shared" si="18"/>
        <v>13739</v>
      </c>
      <c r="U240" s="2">
        <f t="shared" si="19"/>
        <v>550000</v>
      </c>
      <c r="V240" s="2">
        <f t="shared" si="34"/>
        <v>60855330.639098093</v>
      </c>
      <c r="W240" s="2">
        <f t="shared" si="20"/>
        <v>536261</v>
      </c>
      <c r="X240" s="2">
        <f t="shared" si="6"/>
        <v>13739</v>
      </c>
      <c r="Y240" s="2">
        <f t="shared" si="43"/>
        <v>47834589.609530419</v>
      </c>
      <c r="Z240" s="2" t="str">
        <f t="shared" si="8"/>
        <v>MEEP</v>
      </c>
      <c r="AA240" s="2">
        <f>IF(Z240="HERE",Y240,AA239+Graph!$G$1*1000)</f>
        <v>57991114.609530419</v>
      </c>
      <c r="AB240" s="2">
        <f t="shared" si="21"/>
        <v>420000</v>
      </c>
      <c r="AC240" s="2">
        <f t="shared" si="44"/>
        <v>46912544.639098093</v>
      </c>
      <c r="AD240" s="3">
        <f t="shared" si="10"/>
        <v>52800000</v>
      </c>
      <c r="AE240" s="2">
        <f>IF(AE238&gt;=52800000,52800000,IF(AB219=Graph!G$1*1000,AE239+Graph!G$1*1000,AC240))</f>
        <v>48592544.639098093</v>
      </c>
      <c r="AF240" s="3">
        <f t="shared" si="11"/>
        <v>48592544.639098093</v>
      </c>
      <c r="AG240" s="3">
        <f t="shared" si="29"/>
        <v>46599630.38053228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47"/>
        <v>536261</v>
      </c>
      <c r="H241" s="2">
        <f t="shared" si="45"/>
        <v>106437515.63909809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980255.84901443124</v>
      </c>
      <c r="Q241" s="2">
        <f t="shared" si="48"/>
        <v>550000</v>
      </c>
      <c r="R241" s="2">
        <f t="shared" si="46"/>
        <v>109239920.24862853</v>
      </c>
      <c r="S241" s="2">
        <f t="shared" si="17"/>
        <v>536261</v>
      </c>
      <c r="T241" s="2">
        <f t="shared" si="18"/>
        <v>13739</v>
      </c>
      <c r="U241" s="2">
        <f t="shared" si="19"/>
        <v>550000</v>
      </c>
      <c r="V241" s="2">
        <f t="shared" si="34"/>
        <v>61391591.639098093</v>
      </c>
      <c r="W241" s="2">
        <f t="shared" si="20"/>
        <v>536261</v>
      </c>
      <c r="X241" s="2">
        <f t="shared" si="6"/>
        <v>13739</v>
      </c>
      <c r="Y241" s="2">
        <f t="shared" si="43"/>
        <v>47848328.609530419</v>
      </c>
      <c r="Z241" s="2" t="str">
        <f t="shared" si="8"/>
        <v>MEEP</v>
      </c>
      <c r="AA241" s="2">
        <f>IF(Z241="HERE",Y241,AA240+Graph!$G$1*1000)</f>
        <v>58411114.609530419</v>
      </c>
      <c r="AB241" s="2">
        <f t="shared" si="21"/>
        <v>420000</v>
      </c>
      <c r="AC241" s="2">
        <f t="shared" si="44"/>
        <v>46912544.639098093</v>
      </c>
      <c r="AD241" s="3">
        <f t="shared" si="10"/>
        <v>52800000</v>
      </c>
      <c r="AE241" s="2">
        <f>IF(AE239&gt;=52800000,52800000,IF(AB220=Graph!G$1*1000,AE240+Graph!G$1*1000,AC241))</f>
        <v>49012544.639098093</v>
      </c>
      <c r="AF241" s="3">
        <f t="shared" si="11"/>
        <v>49012544.639098093</v>
      </c>
      <c r="AG241" s="3">
        <f t="shared" si="29"/>
        <v>46977630.38053228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47"/>
        <v>536261</v>
      </c>
      <c r="H242" s="2">
        <f t="shared" si="45"/>
        <v>106973776.63909809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983450.20818939805</v>
      </c>
      <c r="Q242" s="2">
        <f t="shared" si="48"/>
        <v>550000</v>
      </c>
      <c r="R242" s="2">
        <f t="shared" si="46"/>
        <v>109789920.24862853</v>
      </c>
      <c r="S242" s="2">
        <f t="shared" si="17"/>
        <v>536261</v>
      </c>
      <c r="T242" s="2">
        <f t="shared" si="18"/>
        <v>13739</v>
      </c>
      <c r="U242" s="2">
        <f t="shared" si="19"/>
        <v>550000</v>
      </c>
      <c r="V242" s="2">
        <f t="shared" si="34"/>
        <v>61927852.639098093</v>
      </c>
      <c r="W242" s="2">
        <f t="shared" si="20"/>
        <v>536261</v>
      </c>
      <c r="X242" s="2">
        <f t="shared" si="6"/>
        <v>13739</v>
      </c>
      <c r="Y242" s="2">
        <f t="shared" si="43"/>
        <v>47862067.609530419</v>
      </c>
      <c r="Z242" s="2" t="str">
        <f t="shared" si="8"/>
        <v>MEEP</v>
      </c>
      <c r="AA242" s="2">
        <f>IF(Z242="HERE",Y242,AA241+Graph!$G$1*1000)</f>
        <v>58831114.609530419</v>
      </c>
      <c r="AB242" s="2">
        <f t="shared" si="21"/>
        <v>420000</v>
      </c>
      <c r="AC242" s="2">
        <f t="shared" si="44"/>
        <v>46912544.639098093</v>
      </c>
      <c r="AD242" s="3">
        <f t="shared" si="10"/>
        <v>52800000</v>
      </c>
      <c r="AE242" s="2">
        <f>IF(AE240&gt;=52800000,52800000,IF(AB221=Graph!G$1*1000,AE241+Graph!G$1*1000,AC242))</f>
        <v>49432544.639098093</v>
      </c>
      <c r="AF242" s="3">
        <f t="shared" si="11"/>
        <v>49432544.639098093</v>
      </c>
      <c r="AG242" s="3">
        <f t="shared" si="29"/>
        <v>47355630.38053228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47"/>
        <v>536261</v>
      </c>
      <c r="H243" s="2">
        <f t="shared" si="45"/>
        <v>107510037.63909809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986644.56736436486</v>
      </c>
      <c r="Q243" s="2">
        <f t="shared" si="48"/>
        <v>550000</v>
      </c>
      <c r="R243" s="2">
        <f t="shared" si="46"/>
        <v>110339920.24862853</v>
      </c>
      <c r="S243" s="2">
        <f t="shared" si="17"/>
        <v>536261</v>
      </c>
      <c r="T243" s="2">
        <f t="shared" si="18"/>
        <v>13739</v>
      </c>
      <c r="U243" s="2">
        <f t="shared" si="19"/>
        <v>550000</v>
      </c>
      <c r="V243" s="2">
        <f t="shared" si="34"/>
        <v>62464113.639098093</v>
      </c>
      <c r="W243" s="2">
        <f t="shared" si="20"/>
        <v>536261</v>
      </c>
      <c r="X243" s="2">
        <f t="shared" si="6"/>
        <v>13739</v>
      </c>
      <c r="Y243" s="2">
        <f t="shared" si="43"/>
        <v>47875806.609530419</v>
      </c>
      <c r="Z243" s="2" t="str">
        <f t="shared" si="8"/>
        <v>MEEP</v>
      </c>
      <c r="AA243" s="2">
        <f>IF(Z243="HERE",Y243,AA242+Graph!$G$1*1000)</f>
        <v>59251114.609530419</v>
      </c>
      <c r="AB243" s="2">
        <f t="shared" si="21"/>
        <v>420000</v>
      </c>
      <c r="AC243" s="2">
        <f t="shared" si="44"/>
        <v>46912544.639098093</v>
      </c>
      <c r="AD243" s="3">
        <f t="shared" si="10"/>
        <v>52800000</v>
      </c>
      <c r="AE243" s="2">
        <f>IF(AE241&gt;=52800000,52800000,IF(AB222=Graph!G$1*1000,AE242+Graph!G$1*1000,AC243))</f>
        <v>49852544.639098093</v>
      </c>
      <c r="AF243" s="3">
        <f t="shared" si="11"/>
        <v>49852544.639098093</v>
      </c>
      <c r="AG243" s="3">
        <f t="shared" si="29"/>
        <v>47733630.38053228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47"/>
        <v>536261</v>
      </c>
      <c r="H244" s="2">
        <f t="shared" si="45"/>
        <v>108046298.63909809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989838.92653933167</v>
      </c>
      <c r="Q244" s="2">
        <f t="shared" si="48"/>
        <v>550000</v>
      </c>
      <c r="R244" s="2">
        <f t="shared" si="46"/>
        <v>110889920.24862853</v>
      </c>
      <c r="S244" s="2">
        <f t="shared" si="17"/>
        <v>536261</v>
      </c>
      <c r="T244" s="2">
        <f t="shared" si="18"/>
        <v>13739</v>
      </c>
      <c r="U244" s="2">
        <f t="shared" si="19"/>
        <v>550000</v>
      </c>
      <c r="V244" s="2">
        <f t="shared" si="34"/>
        <v>63000374.639098093</v>
      </c>
      <c r="W244" s="2">
        <f t="shared" si="20"/>
        <v>536261</v>
      </c>
      <c r="X244" s="2">
        <f t="shared" si="6"/>
        <v>13739</v>
      </c>
      <c r="Y244" s="2">
        <f t="shared" si="43"/>
        <v>47889545.609530419</v>
      </c>
      <c r="Z244" s="2" t="str">
        <f t="shared" si="8"/>
        <v>MEEP</v>
      </c>
      <c r="AA244" s="2">
        <f>IF(Z244="HERE",Y244,AA243+Graph!$G$1*1000)</f>
        <v>59671114.609530419</v>
      </c>
      <c r="AB244" s="2">
        <f t="shared" si="21"/>
        <v>420000</v>
      </c>
      <c r="AC244" s="2">
        <f t="shared" si="44"/>
        <v>46912544.639098093</v>
      </c>
      <c r="AD244" s="3">
        <f t="shared" si="10"/>
        <v>52800000</v>
      </c>
      <c r="AE244" s="2">
        <f>IF(AE242&gt;=52800000,52800000,IF(AB223=Graph!G$1*1000,AE243+Graph!G$1*1000,AC244))</f>
        <v>50272544.639098093</v>
      </c>
      <c r="AF244" s="3">
        <f t="shared" si="11"/>
        <v>50272544.639098093</v>
      </c>
      <c r="AG244" s="3">
        <f t="shared" si="29"/>
        <v>48111630.38053228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47"/>
        <v>536261</v>
      </c>
      <c r="H245" s="2">
        <f t="shared" si="45"/>
        <v>108582559.63909809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993033.28571429849</v>
      </c>
      <c r="Q245" s="2">
        <f t="shared" si="48"/>
        <v>550000</v>
      </c>
      <c r="R245" s="2">
        <f t="shared" si="46"/>
        <v>111439920.24862853</v>
      </c>
      <c r="S245" s="2">
        <f t="shared" si="17"/>
        <v>536261</v>
      </c>
      <c r="T245" s="2">
        <f t="shared" si="18"/>
        <v>13739</v>
      </c>
      <c r="U245" s="2">
        <f t="shared" si="19"/>
        <v>550000</v>
      </c>
      <c r="V245" s="2">
        <f t="shared" si="34"/>
        <v>63536635.639098093</v>
      </c>
      <c r="W245" s="2">
        <f t="shared" si="20"/>
        <v>536261</v>
      </c>
      <c r="X245" s="2">
        <f t="shared" si="6"/>
        <v>13739</v>
      </c>
      <c r="Y245" s="2">
        <f t="shared" si="43"/>
        <v>47903284.609530419</v>
      </c>
      <c r="Z245" s="2" t="str">
        <f t="shared" si="8"/>
        <v>MEEP</v>
      </c>
      <c r="AA245" s="2">
        <f>IF(Z245="HERE",Y245,AA244+Graph!$G$1*1000)</f>
        <v>60091114.609530419</v>
      </c>
      <c r="AB245" s="2">
        <f t="shared" si="21"/>
        <v>420000</v>
      </c>
      <c r="AC245" s="2">
        <f t="shared" si="44"/>
        <v>46912544.639098093</v>
      </c>
      <c r="AD245" s="3">
        <f t="shared" si="10"/>
        <v>52800000</v>
      </c>
      <c r="AE245" s="2">
        <f>IF(AE243&gt;=52800000,52800000,IF(AB224=Graph!G$1*1000,AE244+Graph!G$1*1000,AC245))</f>
        <v>50692544.639098093</v>
      </c>
      <c r="AF245" s="3">
        <f t="shared" si="11"/>
        <v>50692544.639098093</v>
      </c>
      <c r="AG245" s="3">
        <f t="shared" si="29"/>
        <v>48489630.38053228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47"/>
        <v>536261</v>
      </c>
      <c r="H246" s="2">
        <f t="shared" si="45"/>
        <v>109118820.63909809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996227.6448892653</v>
      </c>
      <c r="Q246" s="2">
        <f t="shared" si="48"/>
        <v>550000</v>
      </c>
      <c r="R246" s="2">
        <f t="shared" si="46"/>
        <v>111989920.24862853</v>
      </c>
      <c r="S246" s="2">
        <f t="shared" si="17"/>
        <v>536261</v>
      </c>
      <c r="T246" s="2">
        <f t="shared" si="18"/>
        <v>13739</v>
      </c>
      <c r="U246" s="2">
        <f t="shared" si="19"/>
        <v>550000</v>
      </c>
      <c r="V246" s="2">
        <f t="shared" si="34"/>
        <v>64072896.639098093</v>
      </c>
      <c r="W246" s="2">
        <f t="shared" si="20"/>
        <v>536261</v>
      </c>
      <c r="X246" s="2">
        <f t="shared" si="6"/>
        <v>13739</v>
      </c>
      <c r="Y246" s="2">
        <f t="shared" si="43"/>
        <v>47917023.609530419</v>
      </c>
      <c r="Z246" s="2" t="str">
        <f t="shared" si="8"/>
        <v>MEEP</v>
      </c>
      <c r="AA246" s="2">
        <f>IF(Z246="HERE",Y246,AA245+Graph!$G$1*1000)</f>
        <v>60511114.609530419</v>
      </c>
      <c r="AB246" s="2">
        <f t="shared" si="21"/>
        <v>420000</v>
      </c>
      <c r="AC246" s="2">
        <f t="shared" si="44"/>
        <v>46912544.639098093</v>
      </c>
      <c r="AD246" s="3">
        <f t="shared" si="10"/>
        <v>52800000</v>
      </c>
      <c r="AE246" s="2">
        <f>IF(AE244&gt;=52800000,52800000,IF(AB225=Graph!G$1*1000,AE245+Graph!G$1*1000,AC246))</f>
        <v>51112544.639098093</v>
      </c>
      <c r="AF246" s="3">
        <f t="shared" si="11"/>
        <v>51112544.639098093</v>
      </c>
      <c r="AG246" s="3">
        <f t="shared" si="29"/>
        <v>48867630.38053228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47"/>
        <v>536261</v>
      </c>
      <c r="H247" s="2">
        <f t="shared" si="45"/>
        <v>109655081.63909809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999422.00406423211</v>
      </c>
      <c r="Q247" s="2">
        <f t="shared" si="48"/>
        <v>550000</v>
      </c>
      <c r="R247" s="2">
        <f t="shared" si="46"/>
        <v>112539920.24862853</v>
      </c>
      <c r="S247" s="2">
        <f t="shared" si="17"/>
        <v>536261</v>
      </c>
      <c r="T247" s="2">
        <f t="shared" si="18"/>
        <v>13739</v>
      </c>
      <c r="U247" s="2">
        <f t="shared" si="19"/>
        <v>550000</v>
      </c>
      <c r="V247" s="2">
        <f t="shared" si="34"/>
        <v>64609157.639098093</v>
      </c>
      <c r="W247" s="2">
        <f t="shared" si="20"/>
        <v>536261</v>
      </c>
      <c r="X247" s="2">
        <f t="shared" si="6"/>
        <v>13739</v>
      </c>
      <c r="Y247" s="2">
        <f t="shared" si="43"/>
        <v>47930762.609530419</v>
      </c>
      <c r="Z247" s="2" t="str">
        <f t="shared" si="8"/>
        <v>MEEP</v>
      </c>
      <c r="AA247" s="2">
        <f>IF(Z247="HERE",Y247,AA246+Graph!$G$1*1000)</f>
        <v>60931114.609530419</v>
      </c>
      <c r="AB247" s="2">
        <f t="shared" si="21"/>
        <v>420000</v>
      </c>
      <c r="AC247" s="2">
        <f t="shared" si="44"/>
        <v>46912544.639098093</v>
      </c>
      <c r="AD247" s="3">
        <f t="shared" si="10"/>
        <v>52800000</v>
      </c>
      <c r="AE247" s="2">
        <f>IF(AE245&gt;=52800000,52800000,IF(AB226=Graph!G$1*1000,AE246+Graph!G$1*1000,AC247))</f>
        <v>51532544.639098093</v>
      </c>
      <c r="AF247" s="3">
        <f t="shared" si="11"/>
        <v>51532544.639098093</v>
      </c>
      <c r="AG247" s="3">
        <f t="shared" si="29"/>
        <v>49245630.38053228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47"/>
        <v>536261</v>
      </c>
      <c r="H248" s="2">
        <f t="shared" si="45"/>
        <v>110191342.63909809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1002616.3632391989</v>
      </c>
      <c r="Q248" s="2">
        <f t="shared" si="48"/>
        <v>550000</v>
      </c>
      <c r="R248" s="2">
        <f t="shared" si="46"/>
        <v>113089920.24862853</v>
      </c>
      <c r="S248" s="2">
        <f t="shared" si="17"/>
        <v>536261</v>
      </c>
      <c r="T248" s="2">
        <f t="shared" si="18"/>
        <v>13739</v>
      </c>
      <c r="U248" s="2">
        <f t="shared" si="19"/>
        <v>550000</v>
      </c>
      <c r="V248" s="2">
        <f t="shared" si="34"/>
        <v>65145418.639098093</v>
      </c>
      <c r="W248" s="2">
        <f t="shared" si="20"/>
        <v>536261</v>
      </c>
      <c r="X248" s="2">
        <f t="shared" si="6"/>
        <v>13739</v>
      </c>
      <c r="Y248" s="2">
        <f t="shared" si="43"/>
        <v>47944501.609530419</v>
      </c>
      <c r="Z248" s="2" t="str">
        <f t="shared" si="8"/>
        <v>MEEP</v>
      </c>
      <c r="AA248" s="2">
        <f>IF(Z248="HERE",Y248,AA247+Graph!$G$1*1000)</f>
        <v>61351114.609530419</v>
      </c>
      <c r="AB248" s="2">
        <f t="shared" si="21"/>
        <v>420000</v>
      </c>
      <c r="AC248" s="2">
        <f t="shared" si="44"/>
        <v>46912544.639098093</v>
      </c>
      <c r="AD248" s="3">
        <f t="shared" si="10"/>
        <v>52800000</v>
      </c>
      <c r="AE248" s="2">
        <f>IF(AE246&gt;=52800000,52800000,IF(AB227=Graph!G$1*1000,AE247+Graph!G$1*1000,AC248))</f>
        <v>51952544.639098093</v>
      </c>
      <c r="AF248" s="3">
        <f t="shared" si="11"/>
        <v>51952544.639098093</v>
      </c>
      <c r="AG248" s="3">
        <f t="shared" si="29"/>
        <v>49623630.38053228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47"/>
        <v>536261</v>
      </c>
      <c r="H249" s="2">
        <f t="shared" si="45"/>
        <v>110727603.63909809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1005810.7224141657</v>
      </c>
      <c r="Q249" s="2">
        <f t="shared" si="48"/>
        <v>550000</v>
      </c>
      <c r="R249" s="2">
        <f t="shared" si="46"/>
        <v>113639920.24862853</v>
      </c>
      <c r="S249" s="2">
        <f t="shared" si="17"/>
        <v>536261</v>
      </c>
      <c r="T249" s="2">
        <f t="shared" si="18"/>
        <v>13739</v>
      </c>
      <c r="U249" s="2">
        <f t="shared" si="19"/>
        <v>550000</v>
      </c>
      <c r="V249" s="2">
        <f t="shared" si="34"/>
        <v>65681679.639098093</v>
      </c>
      <c r="W249" s="2">
        <f t="shared" si="20"/>
        <v>536261</v>
      </c>
      <c r="X249" s="2">
        <f t="shared" si="6"/>
        <v>13739</v>
      </c>
      <c r="Y249" s="2">
        <f t="shared" si="43"/>
        <v>47958240.609530419</v>
      </c>
      <c r="Z249" s="2" t="str">
        <f t="shared" si="8"/>
        <v>MEEP</v>
      </c>
      <c r="AA249" s="2">
        <f>IF(Z249="HERE",Y249,AA248+Graph!$G$1*1000)</f>
        <v>61771114.609530419</v>
      </c>
      <c r="AB249" s="2">
        <f t="shared" si="21"/>
        <v>420000</v>
      </c>
      <c r="AC249" s="2">
        <f t="shared" si="44"/>
        <v>46912544.639098093</v>
      </c>
      <c r="AD249" s="3">
        <f t="shared" si="10"/>
        <v>52800000</v>
      </c>
      <c r="AE249" s="2">
        <f>IF(AE247&gt;=52800000,52800000,IF(AB228=Graph!G$1*1000,AE248+Graph!G$1*1000,AC249))</f>
        <v>52372544.639098093</v>
      </c>
      <c r="AF249" s="3">
        <f t="shared" si="11"/>
        <v>52372544.639098093</v>
      </c>
      <c r="AG249" s="3">
        <f t="shared" si="29"/>
        <v>49865627.231954902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47"/>
        <v>536261</v>
      </c>
      <c r="H250" s="2">
        <f t="shared" si="45"/>
        <v>111263864.63909809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1009005.0815891027</v>
      </c>
      <c r="Q250" s="2">
        <f t="shared" si="48"/>
        <v>550000</v>
      </c>
      <c r="R250" s="2">
        <f t="shared" si="46"/>
        <v>114189920.24862853</v>
      </c>
      <c r="S250" s="2">
        <f t="shared" si="17"/>
        <v>536261</v>
      </c>
      <c r="T250" s="2">
        <f t="shared" si="18"/>
        <v>13739</v>
      </c>
      <c r="U250" s="2">
        <f t="shared" si="19"/>
        <v>550000</v>
      </c>
      <c r="V250" s="2">
        <f t="shared" si="34"/>
        <v>66217940.639098093</v>
      </c>
      <c r="W250" s="2">
        <f t="shared" si="20"/>
        <v>536261</v>
      </c>
      <c r="X250" s="2">
        <f t="shared" si="6"/>
        <v>13739</v>
      </c>
      <c r="Y250" s="2">
        <f t="shared" si="43"/>
        <v>47971979.609530419</v>
      </c>
      <c r="Z250" s="2" t="str">
        <f t="shared" si="8"/>
        <v>MEEP</v>
      </c>
      <c r="AA250" s="2">
        <f>IF(Z250="HERE",Y250,AA249+Graph!$G$1*1000)</f>
        <v>62191114.609530419</v>
      </c>
      <c r="AB250" s="2">
        <f t="shared" si="21"/>
        <v>420000</v>
      </c>
      <c r="AC250" s="2">
        <f t="shared" si="44"/>
        <v>46912544.639098093</v>
      </c>
      <c r="AD250" s="3">
        <f t="shared" si="10"/>
        <v>52800000</v>
      </c>
      <c r="AE250" s="2">
        <f>IF(AE248&gt;=52800000,52800000,IF(AB229=Graph!G$1*1000,AE249+Graph!G$1*1000,AC250))</f>
        <v>52792544.639098093</v>
      </c>
      <c r="AF250" s="3">
        <f t="shared" si="11"/>
        <v>52792544.639098093</v>
      </c>
      <c r="AG250" s="3">
        <f t="shared" si="29"/>
        <v>49865627.231954902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47"/>
        <v>536261</v>
      </c>
      <c r="H251" s="2">
        <f t="shared" si="45"/>
        <v>111800125.63909809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1012199.4407640696</v>
      </c>
      <c r="Q251" s="2">
        <f t="shared" si="48"/>
        <v>550000</v>
      </c>
      <c r="R251" s="2">
        <f t="shared" si="46"/>
        <v>114739920.24862853</v>
      </c>
      <c r="S251" s="2">
        <f t="shared" si="17"/>
        <v>536261</v>
      </c>
      <c r="T251" s="2">
        <f t="shared" si="18"/>
        <v>13739</v>
      </c>
      <c r="U251" s="2">
        <f t="shared" si="19"/>
        <v>550000</v>
      </c>
      <c r="V251" s="2">
        <f t="shared" si="34"/>
        <v>66754201.639098093</v>
      </c>
      <c r="W251" s="2">
        <f t="shared" si="20"/>
        <v>536261</v>
      </c>
      <c r="X251" s="2">
        <f t="shared" si="6"/>
        <v>13739</v>
      </c>
      <c r="Y251" s="2">
        <f t="shared" si="43"/>
        <v>47985718.609530419</v>
      </c>
      <c r="Z251" s="2" t="str">
        <f t="shared" si="8"/>
        <v>MEEP</v>
      </c>
      <c r="AA251" s="2">
        <f>IF(Z251="HERE",Y251,AA250+Graph!$G$1*1000)</f>
        <v>62611114.609530419</v>
      </c>
      <c r="AB251" s="2">
        <f t="shared" si="21"/>
        <v>420000</v>
      </c>
      <c r="AC251" s="2">
        <f t="shared" si="44"/>
        <v>46912544.639098093</v>
      </c>
      <c r="AD251" s="3">
        <f t="shared" si="10"/>
        <v>52800000</v>
      </c>
      <c r="AE251" s="2">
        <f>IF(AE249&gt;=52800000,52800000,IF(AB230=Graph!G$1*1000,AE250+Graph!G$1*1000,AC251))</f>
        <v>53212544.639098093</v>
      </c>
      <c r="AF251" s="3">
        <f t="shared" si="11"/>
        <v>52800000</v>
      </c>
      <c r="AG251" s="3">
        <f t="shared" si="29"/>
        <v>49865627.231954902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47"/>
        <v>536261</v>
      </c>
      <c r="H252" s="2">
        <f t="shared" si="45"/>
        <v>112336386.63909809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1015393.7999390364</v>
      </c>
      <c r="Q252" s="2">
        <f t="shared" si="48"/>
        <v>550000</v>
      </c>
      <c r="R252" s="2">
        <f t="shared" si="46"/>
        <v>115289920.24862853</v>
      </c>
      <c r="S252" s="2">
        <f t="shared" si="17"/>
        <v>536261</v>
      </c>
      <c r="T252" s="2">
        <f t="shared" si="18"/>
        <v>13739</v>
      </c>
      <c r="U252" s="2">
        <f t="shared" si="19"/>
        <v>550000</v>
      </c>
      <c r="V252" s="2">
        <f t="shared" si="34"/>
        <v>67290462.639098093</v>
      </c>
      <c r="W252" s="2">
        <f t="shared" si="20"/>
        <v>536261</v>
      </c>
      <c r="X252" s="2">
        <f t="shared" si="6"/>
        <v>13739</v>
      </c>
      <c r="Y252" s="2">
        <f t="shared" si="43"/>
        <v>47999457.609530419</v>
      </c>
      <c r="Z252" s="2" t="str">
        <f t="shared" si="8"/>
        <v>MEEP</v>
      </c>
      <c r="AA252" s="2">
        <f>IF(Z252="HERE",Y252,AA251+Graph!$G$1*1000)</f>
        <v>63031114.609530419</v>
      </c>
      <c r="AB252" s="2">
        <f t="shared" si="21"/>
        <v>420000</v>
      </c>
      <c r="AC252" s="2">
        <f t="shared" si="44"/>
        <v>46912544.639098093</v>
      </c>
      <c r="AD252" s="3">
        <f t="shared" si="10"/>
        <v>52800000</v>
      </c>
      <c r="AE252" s="2">
        <f>IF(AE250&gt;=52800000,52800000,IF(AB231=Graph!G$1*1000,AE251+Graph!G$1*1000,AC252))</f>
        <v>53632544.639098093</v>
      </c>
      <c r="AF252" s="3">
        <f t="shared" si="11"/>
        <v>52800000</v>
      </c>
      <c r="AG252" s="3">
        <f t="shared" si="29"/>
        <v>49865627.231954902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47"/>
        <v>536261</v>
      </c>
      <c r="H253" s="2">
        <f t="shared" si="45"/>
        <v>112872647.63909809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1018588.1591140032</v>
      </c>
      <c r="Q253" s="2">
        <f t="shared" si="48"/>
        <v>550000</v>
      </c>
      <c r="R253" s="2">
        <f t="shared" si="46"/>
        <v>115839920.24862853</v>
      </c>
      <c r="S253" s="2">
        <f t="shared" si="17"/>
        <v>536261</v>
      </c>
      <c r="T253" s="2">
        <f t="shared" si="18"/>
        <v>13739</v>
      </c>
      <c r="U253" s="2">
        <f t="shared" si="19"/>
        <v>550000</v>
      </c>
      <c r="V253" s="2">
        <f t="shared" si="34"/>
        <v>67826723.639098093</v>
      </c>
      <c r="W253" s="2">
        <f t="shared" si="20"/>
        <v>536261</v>
      </c>
      <c r="X253" s="2">
        <f t="shared" si="6"/>
        <v>13739</v>
      </c>
      <c r="Y253" s="2">
        <f t="shared" si="43"/>
        <v>48013196.609530419</v>
      </c>
      <c r="Z253" s="2" t="str">
        <f t="shared" si="8"/>
        <v>MEEP</v>
      </c>
      <c r="AA253" s="2">
        <f>IF(Z253="HERE",Y253,AA252+Graph!$G$1*1000)</f>
        <v>63451114.609530419</v>
      </c>
      <c r="AB253" s="2">
        <f t="shared" si="21"/>
        <v>420000</v>
      </c>
      <c r="AC253" s="2">
        <f t="shared" si="44"/>
        <v>46912544.639098093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49865627.231954902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47"/>
        <v>536261</v>
      </c>
      <c r="H254" s="2">
        <f t="shared" si="45"/>
        <v>113408908.63909809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1021782.51828897</v>
      </c>
      <c r="Q254" s="2">
        <f t="shared" si="48"/>
        <v>550000</v>
      </c>
      <c r="R254" s="2">
        <f t="shared" si="46"/>
        <v>116389920.24862853</v>
      </c>
      <c r="S254" s="2">
        <f t="shared" si="17"/>
        <v>536261</v>
      </c>
      <c r="T254" s="2">
        <f t="shared" si="18"/>
        <v>13739</v>
      </c>
      <c r="U254" s="2">
        <f t="shared" si="19"/>
        <v>550000</v>
      </c>
      <c r="V254" s="2">
        <f t="shared" si="34"/>
        <v>68362984.639098093</v>
      </c>
      <c r="W254" s="2">
        <f t="shared" si="20"/>
        <v>536261</v>
      </c>
      <c r="X254" s="2">
        <f t="shared" si="6"/>
        <v>13739</v>
      </c>
      <c r="Y254" s="2">
        <f t="shared" si="43"/>
        <v>48026935.609530419</v>
      </c>
      <c r="Z254" s="2" t="str">
        <f t="shared" si="8"/>
        <v>MEEP</v>
      </c>
      <c r="AA254" s="2">
        <f>IF(Z254="HERE",Y254,AA253+Graph!$G$1*1000)</f>
        <v>63871114.609530419</v>
      </c>
      <c r="AB254" s="2">
        <f t="shared" si="21"/>
        <v>420000</v>
      </c>
      <c r="AC254" s="2">
        <f t="shared" si="44"/>
        <v>46912544.639098093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49865627.231954902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47"/>
        <v>536261</v>
      </c>
      <c r="H255" s="2">
        <f t="shared" si="45"/>
        <v>113945169.63909809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1024976.8774639368</v>
      </c>
      <c r="Q255" s="2">
        <f t="shared" si="48"/>
        <v>550000</v>
      </c>
      <c r="R255" s="2">
        <f t="shared" si="46"/>
        <v>116939920.24862853</v>
      </c>
      <c r="S255" s="2">
        <f t="shared" si="17"/>
        <v>536261</v>
      </c>
      <c r="T255" s="2">
        <f t="shared" si="18"/>
        <v>13739</v>
      </c>
      <c r="U255" s="2">
        <f t="shared" si="19"/>
        <v>550000</v>
      </c>
      <c r="V255" s="2">
        <f t="shared" si="34"/>
        <v>68899245.639098093</v>
      </c>
      <c r="W255" s="2">
        <f t="shared" si="20"/>
        <v>536261</v>
      </c>
      <c r="X255" s="2">
        <f t="shared" si="6"/>
        <v>13739</v>
      </c>
      <c r="Y255" s="2">
        <f t="shared" si="43"/>
        <v>48040674.609530419</v>
      </c>
      <c r="Z255" s="2" t="str">
        <f t="shared" si="8"/>
        <v>MEEP</v>
      </c>
      <c r="AA255" s="2">
        <f>IF(Z255="HERE",Y255,AA254+Graph!$G$1*1000)</f>
        <v>64291114.609530419</v>
      </c>
      <c r="AB255" s="2">
        <f t="shared" si="21"/>
        <v>420000</v>
      </c>
      <c r="AC255" s="2">
        <f t="shared" si="44"/>
        <v>46912544.639098093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49865627.231954902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47"/>
        <v>536261</v>
      </c>
      <c r="H256" s="2">
        <f t="shared" si="45"/>
        <v>114481430.63909809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1028171.2366389036</v>
      </c>
      <c r="Q256" s="2">
        <f t="shared" si="48"/>
        <v>550000</v>
      </c>
      <c r="R256" s="2">
        <f t="shared" si="46"/>
        <v>117489920.24862853</v>
      </c>
      <c r="S256" s="2">
        <f t="shared" si="17"/>
        <v>536261</v>
      </c>
      <c r="T256" s="2">
        <f t="shared" si="18"/>
        <v>13739</v>
      </c>
      <c r="U256" s="2">
        <f t="shared" si="19"/>
        <v>550000</v>
      </c>
      <c r="V256" s="2">
        <f t="shared" si="34"/>
        <v>69435506.639098093</v>
      </c>
      <c r="W256" s="2">
        <f t="shared" si="20"/>
        <v>536261</v>
      </c>
      <c r="X256" s="2">
        <f t="shared" si="6"/>
        <v>13739</v>
      </c>
      <c r="Y256" s="2">
        <f t="shared" si="43"/>
        <v>48054413.609530419</v>
      </c>
      <c r="Z256" s="2" t="str">
        <f t="shared" si="8"/>
        <v>MEEP</v>
      </c>
      <c r="AA256" s="2">
        <f>IF(Z256="HERE",Y256,AA255+Graph!$G$1*1000)</f>
        <v>64711114.609530419</v>
      </c>
      <c r="AB256" s="2">
        <f t="shared" si="21"/>
        <v>420000</v>
      </c>
      <c r="AC256" s="2">
        <f t="shared" si="44"/>
        <v>46912544.639098093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49865627.231954902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47"/>
        <v>536261</v>
      </c>
      <c r="H257" s="2">
        <f t="shared" si="45"/>
        <v>115017691.63909809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1031365.5958138704</v>
      </c>
      <c r="Q257" s="2">
        <f t="shared" si="48"/>
        <v>550000</v>
      </c>
      <c r="R257" s="2">
        <f t="shared" si="46"/>
        <v>118039920.24862853</v>
      </c>
      <c r="S257" s="2">
        <f t="shared" si="17"/>
        <v>536261</v>
      </c>
      <c r="T257" s="2">
        <f t="shared" si="18"/>
        <v>13739</v>
      </c>
      <c r="U257" s="2">
        <f t="shared" si="19"/>
        <v>550000</v>
      </c>
      <c r="V257" s="2">
        <f t="shared" si="34"/>
        <v>69971767.639098093</v>
      </c>
      <c r="W257" s="2">
        <f t="shared" si="20"/>
        <v>536261</v>
      </c>
      <c r="X257" s="2">
        <f t="shared" si="6"/>
        <v>13739</v>
      </c>
      <c r="Y257" s="2">
        <f t="shared" si="43"/>
        <v>48068152.609530419</v>
      </c>
      <c r="Z257" s="2" t="str">
        <f t="shared" si="8"/>
        <v>MEEP</v>
      </c>
      <c r="AA257" s="2">
        <f>IF(Z257="HERE",Y257,AA256+Graph!$G$1*1000)</f>
        <v>65131114.609530419</v>
      </c>
      <c r="AB257" s="2">
        <f t="shared" si="21"/>
        <v>420000</v>
      </c>
      <c r="AC257" s="2">
        <f t="shared" si="44"/>
        <v>46912544.639098093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49865627.231954902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47"/>
        <v>536261</v>
      </c>
      <c r="H258" s="2">
        <f t="shared" si="45"/>
        <v>115553952.63909809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1034559.9549888372</v>
      </c>
      <c r="Q258" s="2">
        <f t="shared" si="48"/>
        <v>550000</v>
      </c>
      <c r="R258" s="2">
        <f t="shared" si="46"/>
        <v>118589920.24862853</v>
      </c>
      <c r="S258" s="2">
        <f t="shared" si="17"/>
        <v>536261</v>
      </c>
      <c r="T258" s="2">
        <f t="shared" si="18"/>
        <v>13739</v>
      </c>
      <c r="U258" s="2">
        <f t="shared" si="19"/>
        <v>550000</v>
      </c>
      <c r="V258" s="2">
        <f t="shared" si="34"/>
        <v>70508028.639098093</v>
      </c>
      <c r="W258" s="2">
        <f t="shared" si="20"/>
        <v>536261</v>
      </c>
      <c r="X258" s="2">
        <f t="shared" si="6"/>
        <v>13739</v>
      </c>
      <c r="Y258" s="2">
        <f t="shared" si="43"/>
        <v>48081891.609530419</v>
      </c>
      <c r="Z258" s="2" t="str">
        <f t="shared" si="8"/>
        <v>MEEP</v>
      </c>
      <c r="AA258" s="2">
        <f>IF(Z258="HERE",Y258,AA257+Graph!$G$1*1000)</f>
        <v>65551114.609530419</v>
      </c>
      <c r="AB258" s="2">
        <f t="shared" si="21"/>
        <v>420000</v>
      </c>
      <c r="AC258" s="2">
        <f t="shared" si="44"/>
        <v>46912544.639098093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49886627.231954902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47"/>
        <v>536261</v>
      </c>
      <c r="H259" s="2">
        <f t="shared" si="45"/>
        <v>116090213.63909809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1037754.3141638041</v>
      </c>
      <c r="Q259" s="2">
        <f t="shared" si="48"/>
        <v>550000</v>
      </c>
      <c r="R259" s="2">
        <f t="shared" si="46"/>
        <v>119139920.24862853</v>
      </c>
      <c r="S259" s="2">
        <f t="shared" si="17"/>
        <v>536261</v>
      </c>
      <c r="T259" s="2">
        <f t="shared" si="18"/>
        <v>13739</v>
      </c>
      <c r="U259" s="2">
        <f t="shared" si="19"/>
        <v>550000</v>
      </c>
      <c r="V259" s="2">
        <f t="shared" si="34"/>
        <v>71044289.639098093</v>
      </c>
      <c r="W259" s="2">
        <f t="shared" si="20"/>
        <v>536261</v>
      </c>
      <c r="X259" s="2">
        <f t="shared" si="6"/>
        <v>13739</v>
      </c>
      <c r="Y259" s="2">
        <f t="shared" si="43"/>
        <v>48095630.609530419</v>
      </c>
      <c r="Z259" s="2" t="str">
        <f t="shared" si="8"/>
        <v>MEEP</v>
      </c>
      <c r="AA259" s="2">
        <f>IF(Z259="HERE",Y259,AA258+Graph!$G$1*1000)</f>
        <v>65971114.609530419</v>
      </c>
      <c r="AB259" s="2">
        <f t="shared" si="21"/>
        <v>420000</v>
      </c>
      <c r="AC259" s="2">
        <f t="shared" si="44"/>
        <v>46912544.639098093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49907627.231954902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47"/>
        <v>536261</v>
      </c>
      <c r="H260" s="2">
        <f t="shared" si="45"/>
        <v>116626474.63909809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1040948.6733387709</v>
      </c>
      <c r="Q260" s="2">
        <f t="shared" si="48"/>
        <v>550000</v>
      </c>
      <c r="R260" s="2">
        <f t="shared" si="46"/>
        <v>119689920.24862853</v>
      </c>
      <c r="S260" s="2">
        <f t="shared" si="17"/>
        <v>536261</v>
      </c>
      <c r="T260" s="2">
        <f t="shared" si="18"/>
        <v>13739</v>
      </c>
      <c r="U260" s="2">
        <f t="shared" si="19"/>
        <v>550000</v>
      </c>
      <c r="V260" s="2">
        <f t="shared" si="34"/>
        <v>71580550.639098093</v>
      </c>
      <c r="W260" s="2">
        <f t="shared" si="20"/>
        <v>536261</v>
      </c>
      <c r="X260" s="2">
        <f t="shared" si="6"/>
        <v>13739</v>
      </c>
      <c r="Y260" s="2">
        <f t="shared" si="43"/>
        <v>48109369.609530419</v>
      </c>
      <c r="Z260" s="2" t="str">
        <f t="shared" si="8"/>
        <v>MEEP</v>
      </c>
      <c r="AA260" s="2">
        <f>IF(Z260="HERE",Y260,AA259+Graph!$G$1*1000)</f>
        <v>66391114.609530419</v>
      </c>
      <c r="AB260" s="2">
        <f t="shared" si="21"/>
        <v>420000</v>
      </c>
      <c r="AC260" s="2">
        <f t="shared" si="44"/>
        <v>46912544.639098093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49928627.231954902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47"/>
        <v>536261</v>
      </c>
      <c r="H261" s="2">
        <f t="shared" si="45"/>
        <v>117162735.63909809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1044143.0325137377</v>
      </c>
      <c r="Q261" s="2">
        <f t="shared" si="48"/>
        <v>550000</v>
      </c>
      <c r="R261" s="2">
        <f t="shared" si="46"/>
        <v>120239920.24862853</v>
      </c>
      <c r="S261" s="2">
        <f t="shared" si="17"/>
        <v>536261</v>
      </c>
      <c r="T261" s="2">
        <f t="shared" si="18"/>
        <v>13739</v>
      </c>
      <c r="U261" s="2">
        <f t="shared" si="19"/>
        <v>550000</v>
      </c>
      <c r="V261" s="2">
        <f t="shared" si="34"/>
        <v>72116811.639098093</v>
      </c>
      <c r="W261" s="2">
        <f t="shared" si="20"/>
        <v>536261</v>
      </c>
      <c r="X261" s="2">
        <f t="shared" si="6"/>
        <v>13739</v>
      </c>
      <c r="Y261" s="2">
        <f t="shared" si="43"/>
        <v>48123108.609530419</v>
      </c>
      <c r="Z261" s="2" t="str">
        <f t="shared" si="8"/>
        <v>MEEP</v>
      </c>
      <c r="AA261" s="2">
        <f>IF(Z261="HERE",Y261,AA260+Graph!$G$1*1000)</f>
        <v>66811114.609530419</v>
      </c>
      <c r="AB261" s="2">
        <f t="shared" si="21"/>
        <v>420000</v>
      </c>
      <c r="AC261" s="2">
        <f t="shared" si="44"/>
        <v>46912544.639098093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49949627.231954902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47"/>
        <v>536261</v>
      </c>
      <c r="H262" s="2">
        <f t="shared" si="45"/>
        <v>117698996.63909809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1047337.3916886747</v>
      </c>
      <c r="Q262" s="2">
        <f t="shared" si="48"/>
        <v>550000</v>
      </c>
      <c r="R262" s="2">
        <f t="shared" si="46"/>
        <v>120789920.24862853</v>
      </c>
      <c r="S262" s="2">
        <f t="shared" si="17"/>
        <v>536261</v>
      </c>
      <c r="T262" s="2">
        <f t="shared" si="18"/>
        <v>13739</v>
      </c>
      <c r="U262" s="2">
        <f t="shared" si="19"/>
        <v>550000</v>
      </c>
      <c r="V262" s="2">
        <f t="shared" si="34"/>
        <v>72653072.639098093</v>
      </c>
      <c r="W262" s="2">
        <f t="shared" si="20"/>
        <v>536261</v>
      </c>
      <c r="X262" s="2">
        <f t="shared" si="6"/>
        <v>13739</v>
      </c>
      <c r="Y262" s="2">
        <f t="shared" si="43"/>
        <v>48136847.609530419</v>
      </c>
      <c r="Z262" s="2" t="str">
        <f t="shared" si="8"/>
        <v>MEEP</v>
      </c>
      <c r="AA262" s="2">
        <f>IF(Z262="HERE",Y262,AA261+Graph!$G$1*1000)</f>
        <v>67231114.609530419</v>
      </c>
      <c r="AB262" s="2">
        <f t="shared" si="21"/>
        <v>420000</v>
      </c>
      <c r="AC262" s="2">
        <f t="shared" si="44"/>
        <v>46912544.639098093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49970627.231954902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47"/>
        <v>536261</v>
      </c>
      <c r="H263" s="2">
        <f t="shared" si="45"/>
        <v>118235257.63909809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1050531.7508636415</v>
      </c>
      <c r="Q263" s="2">
        <f t="shared" si="48"/>
        <v>550000</v>
      </c>
      <c r="R263" s="2">
        <f t="shared" si="46"/>
        <v>121339920.24862853</v>
      </c>
      <c r="S263" s="2">
        <f t="shared" si="17"/>
        <v>536261</v>
      </c>
      <c r="T263" s="2">
        <f t="shared" si="18"/>
        <v>13739</v>
      </c>
      <c r="U263" s="2">
        <f t="shared" si="19"/>
        <v>550000</v>
      </c>
      <c r="V263" s="2">
        <f t="shared" si="34"/>
        <v>73189333.639098093</v>
      </c>
      <c r="W263" s="2">
        <f t="shared" si="20"/>
        <v>536261</v>
      </c>
      <c r="X263" s="2">
        <f t="shared" si="6"/>
        <v>13739</v>
      </c>
      <c r="Y263" s="2">
        <f t="shared" si="43"/>
        <v>48150586.609530419</v>
      </c>
      <c r="Z263" s="2" t="str">
        <f t="shared" si="8"/>
        <v>MEEP</v>
      </c>
      <c r="AA263" s="2">
        <f>IF(Z263="HERE",Y263,AA262+Graph!$G$1*1000)</f>
        <v>67651114.609530419</v>
      </c>
      <c r="AB263" s="2">
        <f t="shared" si="21"/>
        <v>420000</v>
      </c>
      <c r="AC263" s="2">
        <f t="shared" si="44"/>
        <v>46912544.639098093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49991627.231954902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47"/>
        <v>536261</v>
      </c>
      <c r="H264" s="2">
        <f t="shared" si="45"/>
        <v>118771518.63909809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1053726.1100386083</v>
      </c>
      <c r="Q264" s="2">
        <f t="shared" si="48"/>
        <v>550000</v>
      </c>
      <c r="R264" s="2">
        <f t="shared" si="46"/>
        <v>121889920.24862853</v>
      </c>
      <c r="S264" s="2">
        <f t="shared" si="17"/>
        <v>536261</v>
      </c>
      <c r="T264" s="2">
        <f t="shared" si="18"/>
        <v>13739</v>
      </c>
      <c r="U264" s="2">
        <f t="shared" si="19"/>
        <v>550000</v>
      </c>
      <c r="V264" s="2">
        <f t="shared" si="34"/>
        <v>73725594.639098093</v>
      </c>
      <c r="W264" s="2">
        <f t="shared" si="20"/>
        <v>536261</v>
      </c>
      <c r="X264" s="2">
        <f t="shared" si="6"/>
        <v>13739</v>
      </c>
      <c r="Y264" s="2">
        <f t="shared" si="43"/>
        <v>48164325.609530419</v>
      </c>
      <c r="Z264" s="2" t="str">
        <f t="shared" si="8"/>
        <v>MEEP</v>
      </c>
      <c r="AA264" s="2">
        <f>IF(Z264="HERE",Y264,AA263+Graph!$G$1*1000)</f>
        <v>68071114.609530419</v>
      </c>
      <c r="AB264" s="2">
        <f t="shared" si="21"/>
        <v>420000</v>
      </c>
      <c r="AC264" s="2">
        <f t="shared" si="44"/>
        <v>46912544.639098093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50012627.231954902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47"/>
        <v>536261</v>
      </c>
      <c r="H265" s="2">
        <f t="shared" si="45"/>
        <v>119307779.63909809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1056920.4692135751</v>
      </c>
      <c r="Q265" s="2">
        <f t="shared" si="48"/>
        <v>550000</v>
      </c>
      <c r="R265" s="2">
        <f t="shared" si="46"/>
        <v>122439920.24862853</v>
      </c>
      <c r="S265" s="2">
        <f t="shared" si="17"/>
        <v>536261</v>
      </c>
      <c r="T265" s="2">
        <f t="shared" si="18"/>
        <v>13739</v>
      </c>
      <c r="U265" s="2">
        <f t="shared" si="19"/>
        <v>550000</v>
      </c>
      <c r="V265" s="2">
        <f t="shared" si="34"/>
        <v>74261855.639098093</v>
      </c>
      <c r="W265" s="2">
        <f t="shared" si="20"/>
        <v>536261</v>
      </c>
      <c r="X265" s="2">
        <f t="shared" si="6"/>
        <v>13739</v>
      </c>
      <c r="Y265" s="2">
        <f t="shared" si="43"/>
        <v>48178064.609530419</v>
      </c>
      <c r="Z265" s="2" t="str">
        <f t="shared" si="8"/>
        <v>MEEP</v>
      </c>
      <c r="AA265" s="2">
        <f>IF(Z265="HERE",Y265,AA264+Graph!$G$1*1000)</f>
        <v>68491114.609530419</v>
      </c>
      <c r="AB265" s="2">
        <f t="shared" si="21"/>
        <v>420000</v>
      </c>
      <c r="AC265" s="2">
        <f t="shared" si="44"/>
        <v>46912544.639098093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50033627.231954902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47"/>
        <v>536261</v>
      </c>
      <c r="H266" s="2">
        <f t="shared" si="45"/>
        <v>119844040.63909809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1060114.8283885419</v>
      </c>
      <c r="Q266" s="2">
        <f t="shared" si="48"/>
        <v>550000</v>
      </c>
      <c r="R266" s="2">
        <f t="shared" si="46"/>
        <v>122989920.24862853</v>
      </c>
      <c r="S266" s="2">
        <f t="shared" si="17"/>
        <v>536261</v>
      </c>
      <c r="T266" s="2">
        <f t="shared" si="18"/>
        <v>13739</v>
      </c>
      <c r="U266" s="2">
        <f t="shared" si="19"/>
        <v>550000</v>
      </c>
      <c r="V266" s="2">
        <f t="shared" si="34"/>
        <v>74798116.639098093</v>
      </c>
      <c r="W266" s="2">
        <f t="shared" si="20"/>
        <v>536261</v>
      </c>
      <c r="X266" s="2">
        <f t="shared" si="6"/>
        <v>13739</v>
      </c>
      <c r="Y266" s="2">
        <f t="shared" si="43"/>
        <v>48191803.609530419</v>
      </c>
      <c r="Z266" s="2" t="str">
        <f t="shared" si="8"/>
        <v>MEEP</v>
      </c>
      <c r="AA266" s="2">
        <f>IF(Z266="HERE",Y266,AA265+Graph!$G$1*1000)</f>
        <v>68911114.609530419</v>
      </c>
      <c r="AB266" s="2">
        <f t="shared" si="21"/>
        <v>420000</v>
      </c>
      <c r="AC266" s="2">
        <f t="shared" si="44"/>
        <v>46912544.639098093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50054627.231954902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47"/>
        <v>536261</v>
      </c>
      <c r="H267" s="2">
        <f t="shared" si="45"/>
        <v>120380301.63909809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1063309.1875635087</v>
      </c>
      <c r="Q267" s="2">
        <f t="shared" si="48"/>
        <v>550000</v>
      </c>
      <c r="R267" s="2">
        <f t="shared" si="46"/>
        <v>123539920.24862853</v>
      </c>
      <c r="S267" s="2">
        <f t="shared" si="17"/>
        <v>536261</v>
      </c>
      <c r="T267" s="2">
        <f t="shared" si="18"/>
        <v>13739</v>
      </c>
      <c r="U267" s="2">
        <f t="shared" si="19"/>
        <v>550000</v>
      </c>
      <c r="V267" s="2">
        <f t="shared" si="34"/>
        <v>75334377.639098093</v>
      </c>
      <c r="W267" s="2">
        <f t="shared" si="20"/>
        <v>536261</v>
      </c>
      <c r="X267" s="2">
        <f t="shared" si="6"/>
        <v>13739</v>
      </c>
      <c r="Y267" s="2">
        <f t="shared" si="43"/>
        <v>48205542.609530419</v>
      </c>
      <c r="Z267" s="2" t="str">
        <f t="shared" si="8"/>
        <v>MEEP</v>
      </c>
      <c r="AA267" s="2">
        <f>IF(Z267="HERE",Y267,AA266+Graph!$G$1*1000)</f>
        <v>69331114.609530419</v>
      </c>
      <c r="AB267" s="2">
        <f t="shared" si="21"/>
        <v>420000</v>
      </c>
      <c r="AC267" s="2">
        <f t="shared" si="44"/>
        <v>46912544.639098093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50075627.231954902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47"/>
        <v>536261</v>
      </c>
      <c r="H268" s="2">
        <f t="shared" si="45"/>
        <v>120916562.63909809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1066503.5467384756</v>
      </c>
      <c r="Q268" s="2">
        <f t="shared" si="48"/>
        <v>550000</v>
      </c>
      <c r="R268" s="2">
        <f t="shared" si="46"/>
        <v>124089920.24862853</v>
      </c>
      <c r="S268" s="2">
        <f t="shared" si="17"/>
        <v>536261</v>
      </c>
      <c r="T268" s="2">
        <f t="shared" si="18"/>
        <v>13739</v>
      </c>
      <c r="U268" s="2">
        <f t="shared" si="19"/>
        <v>550000</v>
      </c>
      <c r="V268" s="2">
        <f t="shared" si="34"/>
        <v>75870638.639098093</v>
      </c>
      <c r="W268" s="2">
        <f t="shared" si="20"/>
        <v>536261</v>
      </c>
      <c r="X268" s="2">
        <f t="shared" si="6"/>
        <v>13739</v>
      </c>
      <c r="Y268" s="2">
        <f t="shared" si="43"/>
        <v>48219281.609530419</v>
      </c>
      <c r="Z268" s="2" t="str">
        <f t="shared" si="8"/>
        <v>MEEP</v>
      </c>
      <c r="AA268" s="2">
        <f>IF(Z268="HERE",Y268,AA267+Graph!$G$1*1000)</f>
        <v>69751114.609530419</v>
      </c>
      <c r="AB268" s="2">
        <f t="shared" si="21"/>
        <v>420000</v>
      </c>
      <c r="AC268" s="2">
        <f t="shared" si="44"/>
        <v>46912544.639098093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50096627.231954902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47"/>
        <v>536261</v>
      </c>
      <c r="H269" s="2">
        <f t="shared" si="45"/>
        <v>121452823.63909809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1069697.9059134424</v>
      </c>
      <c r="Q269" s="2">
        <f t="shared" si="48"/>
        <v>550000</v>
      </c>
      <c r="R269" s="2">
        <f t="shared" si="46"/>
        <v>124639920.24862853</v>
      </c>
      <c r="S269" s="2">
        <f t="shared" si="17"/>
        <v>536261</v>
      </c>
      <c r="T269" s="2">
        <f t="shared" si="18"/>
        <v>13739</v>
      </c>
      <c r="U269" s="2">
        <f t="shared" si="19"/>
        <v>550000</v>
      </c>
      <c r="V269" s="2">
        <f t="shared" si="34"/>
        <v>76406899.639098093</v>
      </c>
      <c r="W269" s="2">
        <f t="shared" si="20"/>
        <v>536261</v>
      </c>
      <c r="X269" s="2">
        <f t="shared" si="6"/>
        <v>13739</v>
      </c>
      <c r="Y269" s="2">
        <f t="shared" si="43"/>
        <v>48233020.609530419</v>
      </c>
      <c r="Z269" s="2" t="str">
        <f t="shared" si="8"/>
        <v>MEEP</v>
      </c>
      <c r="AA269" s="2">
        <f>IF(Z269="HERE",Y269,AA268+Graph!$G$1*1000)</f>
        <v>70171114.609530419</v>
      </c>
      <c r="AB269" s="2">
        <f t="shared" si="21"/>
        <v>420000</v>
      </c>
      <c r="AC269" s="2">
        <f t="shared" si="44"/>
        <v>46912544.639098093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50117627.231954902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47"/>
        <v>536261</v>
      </c>
      <c r="H270" s="2">
        <f t="shared" si="45"/>
        <v>121989084.63909809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1072892.2650884092</v>
      </c>
      <c r="Q270" s="2">
        <f t="shared" si="48"/>
        <v>550000</v>
      </c>
      <c r="R270" s="2">
        <f t="shared" si="46"/>
        <v>125189920.24862853</v>
      </c>
      <c r="S270" s="2">
        <f t="shared" si="17"/>
        <v>536261</v>
      </c>
      <c r="T270" s="2">
        <f t="shared" si="18"/>
        <v>13739</v>
      </c>
      <c r="U270" s="2">
        <f t="shared" si="19"/>
        <v>550000</v>
      </c>
      <c r="V270" s="2">
        <f t="shared" si="34"/>
        <v>76943160.639098093</v>
      </c>
      <c r="W270" s="2">
        <f t="shared" si="20"/>
        <v>536261</v>
      </c>
      <c r="X270" s="2">
        <f t="shared" si="6"/>
        <v>13739</v>
      </c>
      <c r="Y270" s="2">
        <f t="shared" si="43"/>
        <v>48246759.609530419</v>
      </c>
      <c r="Z270" s="2" t="str">
        <f t="shared" si="8"/>
        <v>MEEP</v>
      </c>
      <c r="AA270" s="2">
        <f>IF(Z270="HERE",Y270,AA269+Graph!$G$1*1000)</f>
        <v>70591114.609530419</v>
      </c>
      <c r="AB270" s="2">
        <f t="shared" si="21"/>
        <v>420000</v>
      </c>
      <c r="AC270" s="2">
        <f t="shared" si="44"/>
        <v>46912544.639098093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50138627.231954902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47"/>
        <v>536261</v>
      </c>
      <c r="H271" s="2">
        <f t="shared" si="45"/>
        <v>122525345.63909809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1076086.624263376</v>
      </c>
      <c r="Q271" s="2">
        <f t="shared" si="48"/>
        <v>550000</v>
      </c>
      <c r="R271" s="2">
        <f t="shared" si="46"/>
        <v>125739920.24862853</v>
      </c>
      <c r="S271" s="2">
        <f t="shared" si="17"/>
        <v>536261</v>
      </c>
      <c r="T271" s="2">
        <f t="shared" si="18"/>
        <v>13739</v>
      </c>
      <c r="U271" s="2">
        <f t="shared" si="19"/>
        <v>550000</v>
      </c>
      <c r="V271" s="2">
        <f t="shared" si="34"/>
        <v>77479421.639098093</v>
      </c>
      <c r="W271" s="2">
        <f t="shared" si="20"/>
        <v>536261</v>
      </c>
      <c r="X271" s="2">
        <f t="shared" si="6"/>
        <v>13739</v>
      </c>
      <c r="Y271" s="2">
        <f t="shared" si="43"/>
        <v>48260498.609530419</v>
      </c>
      <c r="Z271" s="2" t="str">
        <f t="shared" si="8"/>
        <v>MEEP</v>
      </c>
      <c r="AA271" s="2">
        <f>IF(Z271="HERE",Y271,AA270+Graph!$G$1*1000)</f>
        <v>71011114.609530419</v>
      </c>
      <c r="AB271" s="2">
        <f t="shared" si="21"/>
        <v>420000</v>
      </c>
      <c r="AC271" s="2">
        <f t="shared" si="44"/>
        <v>46912544.639098093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50159627.231954902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47"/>
        <v>536261</v>
      </c>
      <c r="H272" s="2">
        <f t="shared" si="45"/>
        <v>123061606.63909809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1079280.9834383428</v>
      </c>
      <c r="Q272" s="2">
        <f t="shared" si="48"/>
        <v>550000</v>
      </c>
      <c r="R272" s="2">
        <f t="shared" si="46"/>
        <v>126289920.24862853</v>
      </c>
      <c r="S272" s="2">
        <f t="shared" si="17"/>
        <v>536261</v>
      </c>
      <c r="T272" s="2">
        <f t="shared" si="18"/>
        <v>13739</v>
      </c>
      <c r="U272" s="2">
        <f t="shared" si="19"/>
        <v>550000</v>
      </c>
      <c r="V272" s="2">
        <f t="shared" si="34"/>
        <v>78015682.639098093</v>
      </c>
      <c r="W272" s="2">
        <f t="shared" si="20"/>
        <v>536261</v>
      </c>
      <c r="X272" s="2">
        <f t="shared" si="6"/>
        <v>13739</v>
      </c>
      <c r="Y272" s="2">
        <f t="shared" si="43"/>
        <v>48274237.609530419</v>
      </c>
      <c r="Z272" s="2" t="str">
        <f t="shared" si="8"/>
        <v>MEEP</v>
      </c>
      <c r="AA272" s="2">
        <f>IF(Z272="HERE",Y272,AA271+Graph!$G$1*1000)</f>
        <v>71431114.609530419</v>
      </c>
      <c r="AB272" s="2">
        <f t="shared" si="21"/>
        <v>420000</v>
      </c>
      <c r="AC272" s="2">
        <f t="shared" si="44"/>
        <v>46912544.639098093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47"/>
        <v>536261</v>
      </c>
      <c r="H273" s="2">
        <f t="shared" si="45"/>
        <v>123597867.63909809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1082475.3426133096</v>
      </c>
      <c r="Q273" s="2">
        <f t="shared" si="48"/>
        <v>550000</v>
      </c>
      <c r="R273" s="2">
        <f t="shared" si="46"/>
        <v>126839920.24862853</v>
      </c>
      <c r="S273" s="2">
        <f t="shared" si="17"/>
        <v>536261</v>
      </c>
      <c r="T273" s="2">
        <f t="shared" si="18"/>
        <v>13739</v>
      </c>
      <c r="U273" s="2">
        <f t="shared" si="19"/>
        <v>550000</v>
      </c>
      <c r="V273" s="2">
        <f t="shared" si="34"/>
        <v>78551943.639098093</v>
      </c>
      <c r="W273" s="2">
        <f t="shared" si="20"/>
        <v>536261</v>
      </c>
      <c r="X273" s="2">
        <f t="shared" si="6"/>
        <v>13739</v>
      </c>
      <c r="Y273" s="2">
        <f t="shared" si="43"/>
        <v>48287976.609530419</v>
      </c>
      <c r="Z273" s="2" t="str">
        <f t="shared" si="8"/>
        <v>MEEP</v>
      </c>
      <c r="AA273" s="2">
        <f>IF(Z273="HERE",Y273,AA272+Graph!$G$1*1000)</f>
        <v>71851114.609530419</v>
      </c>
      <c r="AB273" s="2">
        <f t="shared" si="21"/>
        <v>420000</v>
      </c>
      <c r="AC273" s="2">
        <f t="shared" si="44"/>
        <v>46912544.639098093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47"/>
        <v>536261</v>
      </c>
      <c r="H274" s="2">
        <f t="shared" si="45"/>
        <v>124134128.63909809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1085669.7017882764</v>
      </c>
      <c r="Q274" s="2">
        <f t="shared" si="48"/>
        <v>550000</v>
      </c>
      <c r="R274" s="2">
        <f t="shared" si="46"/>
        <v>127389920.24862853</v>
      </c>
      <c r="S274" s="2">
        <f t="shared" si="17"/>
        <v>536261</v>
      </c>
      <c r="T274" s="2">
        <f t="shared" si="18"/>
        <v>13739</v>
      </c>
      <c r="U274" s="2">
        <f t="shared" si="19"/>
        <v>550000</v>
      </c>
      <c r="V274" s="2">
        <f t="shared" si="34"/>
        <v>79088204.639098093</v>
      </c>
      <c r="W274" s="2">
        <f t="shared" si="20"/>
        <v>536261</v>
      </c>
      <c r="X274" s="2">
        <f t="shared" si="6"/>
        <v>13739</v>
      </c>
      <c r="Y274" s="2">
        <f t="shared" si="43"/>
        <v>48301715.609530419</v>
      </c>
      <c r="Z274" s="2" t="str">
        <f t="shared" si="8"/>
        <v>MEEP</v>
      </c>
      <c r="AA274" s="2">
        <f>IF(Z274="HERE",Y274,AA273+Graph!$G$1*1000)</f>
        <v>72271114.609530419</v>
      </c>
      <c r="AB274" s="2">
        <f t="shared" si="21"/>
        <v>420000</v>
      </c>
      <c r="AC274" s="2">
        <f t="shared" si="44"/>
        <v>46912544.639098093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47"/>
        <v>536261</v>
      </c>
      <c r="H275" s="2">
        <f t="shared" si="45"/>
        <v>124670389.63909809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1088864.0609632134</v>
      </c>
      <c r="Q275" s="2">
        <f t="shared" si="48"/>
        <v>550000</v>
      </c>
      <c r="R275" s="2">
        <f t="shared" si="46"/>
        <v>127939920.24862853</v>
      </c>
      <c r="S275" s="2">
        <f t="shared" si="17"/>
        <v>536261</v>
      </c>
      <c r="T275" s="2">
        <f t="shared" si="18"/>
        <v>13739</v>
      </c>
      <c r="U275" s="2">
        <f t="shared" si="19"/>
        <v>550000</v>
      </c>
      <c r="V275" s="2">
        <f t="shared" si="34"/>
        <v>79624465.639098093</v>
      </c>
      <c r="W275" s="2">
        <f t="shared" si="20"/>
        <v>536261</v>
      </c>
      <c r="X275" s="2">
        <f t="shared" si="6"/>
        <v>13739</v>
      </c>
      <c r="Y275" s="2">
        <f t="shared" si="43"/>
        <v>48315454.609530419</v>
      </c>
      <c r="Z275" s="2" t="str">
        <f t="shared" si="8"/>
        <v>MEEP</v>
      </c>
      <c r="AA275" s="2">
        <f>IF(Z275="HERE",Y275,AA274+Graph!$G$1*1000)</f>
        <v>72691114.609530419</v>
      </c>
      <c r="AB275" s="2">
        <f t="shared" si="21"/>
        <v>420000</v>
      </c>
      <c r="AC275" s="2">
        <f t="shared" si="44"/>
        <v>46912544.639098093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47"/>
        <v>536261</v>
      </c>
      <c r="H276" s="2">
        <f t="shared" si="45"/>
        <v>125206650.63909809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1092058.4201381803</v>
      </c>
      <c r="Q276" s="2">
        <f t="shared" si="48"/>
        <v>550000</v>
      </c>
      <c r="R276" s="2">
        <f t="shared" si="46"/>
        <v>128489920.24862853</v>
      </c>
      <c r="S276" s="2">
        <f t="shared" si="17"/>
        <v>536261</v>
      </c>
      <c r="T276" s="2">
        <f t="shared" si="18"/>
        <v>13739</v>
      </c>
      <c r="U276" s="2">
        <f t="shared" si="19"/>
        <v>550000</v>
      </c>
      <c r="V276" s="2">
        <f t="shared" si="34"/>
        <v>80160726.639098093</v>
      </c>
      <c r="W276" s="2">
        <f t="shared" si="20"/>
        <v>536261</v>
      </c>
      <c r="X276" s="2">
        <f t="shared" si="6"/>
        <v>13739</v>
      </c>
      <c r="Y276" s="2">
        <f t="shared" si="43"/>
        <v>48329193.609530419</v>
      </c>
      <c r="Z276" s="2" t="str">
        <f t="shared" si="8"/>
        <v>MEEP</v>
      </c>
      <c r="AA276" s="2">
        <f>IF(Z276="HERE",Y276,AA275+Graph!$G$1*1000)</f>
        <v>73111114.609530419</v>
      </c>
      <c r="AB276" s="2">
        <f t="shared" si="21"/>
        <v>420000</v>
      </c>
      <c r="AC276" s="2">
        <f t="shared" si="44"/>
        <v>46912544.639098093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47"/>
        <v>536261</v>
      </c>
      <c r="H277" s="2">
        <f t="shared" si="45"/>
        <v>125742911.63909809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1095252.7793131471</v>
      </c>
      <c r="Q277" s="2">
        <f t="shared" si="48"/>
        <v>550000</v>
      </c>
      <c r="R277" s="2">
        <f t="shared" si="46"/>
        <v>129039920.24862853</v>
      </c>
      <c r="S277" s="2">
        <f t="shared" si="17"/>
        <v>536261</v>
      </c>
      <c r="T277" s="2">
        <f t="shared" si="18"/>
        <v>13739</v>
      </c>
      <c r="U277" s="2">
        <f t="shared" si="19"/>
        <v>550000</v>
      </c>
      <c r="V277" s="2">
        <f t="shared" si="34"/>
        <v>80696987.639098093</v>
      </c>
      <c r="W277" s="2">
        <f t="shared" si="20"/>
        <v>536261</v>
      </c>
      <c r="X277" s="2">
        <f t="shared" si="6"/>
        <v>13739</v>
      </c>
      <c r="Y277" s="2">
        <f t="shared" si="43"/>
        <v>48342932.609530419</v>
      </c>
      <c r="Z277" s="2" t="str">
        <f t="shared" si="8"/>
        <v>MEEP</v>
      </c>
      <c r="AA277" s="2">
        <f>IF(Z277="HERE",Y277,AA276+Graph!$G$1*1000)</f>
        <v>73531114.609530419</v>
      </c>
      <c r="AB277" s="2">
        <f t="shared" si="21"/>
        <v>420000</v>
      </c>
      <c r="AC277" s="2">
        <f t="shared" si="44"/>
        <v>46912544.639098093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47"/>
        <v>536261</v>
      </c>
      <c r="H278" s="2">
        <f t="shared" si="45"/>
        <v>126279172.63909809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1098447.1384881139</v>
      </c>
      <c r="Q278" s="2">
        <f t="shared" si="48"/>
        <v>550000</v>
      </c>
      <c r="R278" s="2">
        <f t="shared" si="46"/>
        <v>129589920.24862853</v>
      </c>
      <c r="S278" s="2">
        <f t="shared" si="17"/>
        <v>536261</v>
      </c>
      <c r="T278" s="2">
        <f t="shared" si="18"/>
        <v>13739</v>
      </c>
      <c r="U278" s="2">
        <f t="shared" si="19"/>
        <v>550000</v>
      </c>
      <c r="V278" s="2">
        <f t="shared" si="34"/>
        <v>81233248.639098093</v>
      </c>
      <c r="W278" s="2">
        <f t="shared" si="20"/>
        <v>536261</v>
      </c>
      <c r="X278" s="2">
        <f t="shared" si="6"/>
        <v>13739</v>
      </c>
      <c r="Y278" s="2">
        <f t="shared" si="43"/>
        <v>48356671.609530419</v>
      </c>
      <c r="Z278" s="2" t="str">
        <f t="shared" si="8"/>
        <v>MEEP</v>
      </c>
      <c r="AA278" s="2">
        <f>IF(Z278="HERE",Y278,AA277+Graph!$G$1*1000)</f>
        <v>73951114.609530419</v>
      </c>
      <c r="AB278" s="2">
        <f t="shared" si="21"/>
        <v>420000</v>
      </c>
      <c r="AC278" s="2">
        <f t="shared" si="44"/>
        <v>46912544.639098093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47"/>
        <v>536261</v>
      </c>
      <c r="H279" s="2">
        <f t="shared" si="45"/>
        <v>126815433.63909809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1101641.4976630807</v>
      </c>
      <c r="Q279" s="2">
        <f t="shared" si="48"/>
        <v>550000</v>
      </c>
      <c r="R279" s="2">
        <f t="shared" si="46"/>
        <v>130139920.24862853</v>
      </c>
      <c r="S279" s="2">
        <f t="shared" si="17"/>
        <v>536261</v>
      </c>
      <c r="T279" s="2">
        <f t="shared" si="18"/>
        <v>13739</v>
      </c>
      <c r="U279" s="2">
        <f t="shared" si="19"/>
        <v>550000</v>
      </c>
      <c r="V279" s="2">
        <f t="shared" si="34"/>
        <v>81769509.639098093</v>
      </c>
      <c r="W279" s="2">
        <f t="shared" si="20"/>
        <v>536261</v>
      </c>
      <c r="X279" s="2">
        <f t="shared" si="6"/>
        <v>13739</v>
      </c>
      <c r="Y279" s="2">
        <f t="shared" si="43"/>
        <v>48370410.609530419</v>
      </c>
      <c r="Z279" s="2" t="str">
        <f t="shared" si="8"/>
        <v>MEEP</v>
      </c>
      <c r="AA279" s="2">
        <f>IF(Z279="HERE",Y279,AA278+Graph!$G$1*1000)</f>
        <v>74371114.609530419</v>
      </c>
      <c r="AB279" s="2">
        <f t="shared" si="21"/>
        <v>420000</v>
      </c>
      <c r="AC279" s="2">
        <f t="shared" si="44"/>
        <v>46912544.639098093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47"/>
        <v>536261</v>
      </c>
      <c r="H280" s="2">
        <f t="shared" si="45"/>
        <v>127351694.63909809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1104835.8568380475</v>
      </c>
      <c r="Q280" s="2">
        <f t="shared" si="48"/>
        <v>550000</v>
      </c>
      <c r="R280" s="2">
        <f t="shared" si="46"/>
        <v>130689920.24862853</v>
      </c>
      <c r="S280" s="2">
        <f t="shared" si="17"/>
        <v>536261</v>
      </c>
      <c r="T280" s="2">
        <f t="shared" si="18"/>
        <v>13739</v>
      </c>
      <c r="U280" s="2">
        <f t="shared" si="19"/>
        <v>550000</v>
      </c>
      <c r="V280" s="2">
        <f t="shared" si="34"/>
        <v>82305770.639098093</v>
      </c>
      <c r="W280" s="2">
        <f t="shared" si="20"/>
        <v>536261</v>
      </c>
      <c r="X280" s="2">
        <f t="shared" si="6"/>
        <v>13739</v>
      </c>
      <c r="Y280" s="2">
        <f t="shared" si="43"/>
        <v>48384149.609530419</v>
      </c>
      <c r="Z280" s="2" t="str">
        <f t="shared" si="8"/>
        <v>MEEP</v>
      </c>
      <c r="AA280" s="2">
        <f>IF(Z280="HERE",Y280,AA279+Graph!$G$1*1000)</f>
        <v>74791114.609530419</v>
      </c>
      <c r="AB280" s="2">
        <f t="shared" si="21"/>
        <v>420000</v>
      </c>
      <c r="AC280" s="2">
        <f t="shared" si="44"/>
        <v>46912544.639098093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47"/>
        <v>536261</v>
      </c>
      <c r="H281" s="2">
        <f t="shared" si="45"/>
        <v>127887955.63909809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1108030.2160130143</v>
      </c>
      <c r="Q281" s="2">
        <f t="shared" si="48"/>
        <v>550000</v>
      </c>
      <c r="R281" s="2">
        <f t="shared" si="46"/>
        <v>131239920.24862853</v>
      </c>
      <c r="S281" s="2">
        <f t="shared" si="17"/>
        <v>536261</v>
      </c>
      <c r="T281" s="2">
        <f t="shared" si="18"/>
        <v>13739</v>
      </c>
      <c r="U281" s="2">
        <f t="shared" si="19"/>
        <v>550000</v>
      </c>
      <c r="V281" s="2">
        <f t="shared" si="34"/>
        <v>82842031.639098093</v>
      </c>
      <c r="W281" s="2">
        <f t="shared" si="20"/>
        <v>536261</v>
      </c>
      <c r="X281" s="2">
        <f t="shared" si="6"/>
        <v>13739</v>
      </c>
      <c r="Y281" s="2">
        <f t="shared" si="43"/>
        <v>48397888.609530419</v>
      </c>
      <c r="Z281" s="2" t="str">
        <f t="shared" si="8"/>
        <v>MEEP</v>
      </c>
      <c r="AA281" s="2">
        <f>IF(Z281="HERE",Y281,AA280+Graph!$G$1*1000)</f>
        <v>75211114.609530419</v>
      </c>
      <c r="AB281" s="2">
        <f t="shared" si="21"/>
        <v>420000</v>
      </c>
      <c r="AC281" s="2">
        <f t="shared" si="44"/>
        <v>46912544.639098093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47"/>
        <v>536261</v>
      </c>
      <c r="H282" s="2">
        <f t="shared" si="45"/>
        <v>128424216.63909809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1111224.5751879811</v>
      </c>
      <c r="Q282" s="2">
        <f t="shared" si="48"/>
        <v>550000</v>
      </c>
      <c r="R282" s="2">
        <f t="shared" si="46"/>
        <v>131789920.24862853</v>
      </c>
      <c r="S282" s="2">
        <f t="shared" si="17"/>
        <v>536261</v>
      </c>
      <c r="T282" s="2">
        <f t="shared" si="18"/>
        <v>13739</v>
      </c>
      <c r="U282" s="2">
        <f t="shared" si="19"/>
        <v>550000</v>
      </c>
      <c r="V282" s="2">
        <f t="shared" si="34"/>
        <v>83378292.639098093</v>
      </c>
      <c r="W282" s="2">
        <f t="shared" si="20"/>
        <v>536261</v>
      </c>
      <c r="X282" s="2">
        <f t="shared" si="6"/>
        <v>13739</v>
      </c>
      <c r="Y282" s="2">
        <f t="shared" si="43"/>
        <v>48411627.609530419</v>
      </c>
      <c r="Z282" s="2" t="str">
        <f t="shared" si="8"/>
        <v>MEEP</v>
      </c>
      <c r="AA282" s="2">
        <f>IF(Z282="HERE",Y282,AA281+Graph!$G$1*1000)</f>
        <v>75631114.609530419</v>
      </c>
      <c r="AB282" s="2">
        <f t="shared" si="21"/>
        <v>420000</v>
      </c>
      <c r="AC282" s="2">
        <f t="shared" si="44"/>
        <v>46912544.639098093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47"/>
        <v>536261</v>
      </c>
      <c r="H283" s="2">
        <f t="shared" si="45"/>
        <v>128960477.63909809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1114418.9343629479</v>
      </c>
      <c r="Q283" s="2">
        <f t="shared" si="48"/>
        <v>550000</v>
      </c>
      <c r="R283" s="2">
        <f t="shared" si="46"/>
        <v>132339920.24862853</v>
      </c>
      <c r="S283" s="2">
        <f t="shared" si="17"/>
        <v>536261</v>
      </c>
      <c r="T283" s="2">
        <f t="shared" si="18"/>
        <v>13739</v>
      </c>
      <c r="U283" s="2">
        <f t="shared" si="19"/>
        <v>550000</v>
      </c>
      <c r="V283" s="2">
        <f t="shared" si="34"/>
        <v>83914553.639098093</v>
      </c>
      <c r="W283" s="2">
        <f t="shared" si="20"/>
        <v>536261</v>
      </c>
      <c r="X283" s="2">
        <f t="shared" si="6"/>
        <v>13739</v>
      </c>
      <c r="Y283" s="2">
        <f t="shared" si="43"/>
        <v>48425366.609530419</v>
      </c>
      <c r="Z283" s="2" t="str">
        <f t="shared" si="8"/>
        <v>MEEP</v>
      </c>
      <c r="AA283" s="2">
        <f>IF(Z283="HERE",Y283,AA282+Graph!$G$1*1000)</f>
        <v>76051114.609530419</v>
      </c>
      <c r="AB283" s="2">
        <f t="shared" si="21"/>
        <v>420000</v>
      </c>
      <c r="AC283" s="2">
        <f t="shared" si="44"/>
        <v>46912544.639098093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47"/>
        <v>536261</v>
      </c>
      <c r="H284" s="2">
        <f t="shared" si="45"/>
        <v>129496738.63909809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1117613.2935379148</v>
      </c>
      <c r="Q284" s="2">
        <f t="shared" si="48"/>
        <v>550000</v>
      </c>
      <c r="R284" s="2">
        <f t="shared" si="46"/>
        <v>132889920.24862853</v>
      </c>
      <c r="S284" s="2">
        <f t="shared" si="17"/>
        <v>536261</v>
      </c>
      <c r="T284" s="2">
        <f t="shared" si="18"/>
        <v>13739</v>
      </c>
      <c r="U284" s="2">
        <f t="shared" si="19"/>
        <v>550000</v>
      </c>
      <c r="V284" s="2">
        <f t="shared" si="34"/>
        <v>84450814.639098093</v>
      </c>
      <c r="W284" s="2">
        <f t="shared" si="20"/>
        <v>536261</v>
      </c>
      <c r="X284" s="2">
        <f t="shared" si="6"/>
        <v>13739</v>
      </c>
      <c r="Y284" s="2">
        <f t="shared" si="43"/>
        <v>48439105.609530419</v>
      </c>
      <c r="Z284" s="2" t="str">
        <f t="shared" si="8"/>
        <v>MEEP</v>
      </c>
      <c r="AA284" s="2">
        <f>IF(Z284="HERE",Y284,AA283+Graph!$G$1*1000)</f>
        <v>76471114.609530419</v>
      </c>
      <c r="AB284" s="2">
        <f t="shared" si="21"/>
        <v>420000</v>
      </c>
      <c r="AC284" s="2">
        <f t="shared" si="44"/>
        <v>46912544.639098093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47"/>
        <v>536261</v>
      </c>
      <c r="H285" s="2">
        <f t="shared" si="45"/>
        <v>130032999.63909809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1120807.6527128816</v>
      </c>
      <c r="Q285" s="2">
        <f t="shared" si="48"/>
        <v>550000</v>
      </c>
      <c r="R285" s="2">
        <f t="shared" si="46"/>
        <v>133439920.24862853</v>
      </c>
      <c r="S285" s="2">
        <f t="shared" si="17"/>
        <v>536261</v>
      </c>
      <c r="T285" s="2">
        <f t="shared" si="18"/>
        <v>13739</v>
      </c>
      <c r="U285" s="2">
        <f t="shared" si="19"/>
        <v>550000</v>
      </c>
      <c r="V285" s="2">
        <f t="shared" si="34"/>
        <v>84987075.639098093</v>
      </c>
      <c r="W285" s="2">
        <f t="shared" si="20"/>
        <v>536261</v>
      </c>
      <c r="X285" s="2">
        <f t="shared" si="6"/>
        <v>13739</v>
      </c>
      <c r="Y285" s="2">
        <f t="shared" si="43"/>
        <v>48452844.609530419</v>
      </c>
      <c r="Z285" s="2" t="str">
        <f t="shared" si="8"/>
        <v>MEEP</v>
      </c>
      <c r="AA285" s="2">
        <f>IF(Z285="HERE",Y285,AA284+Graph!$G$1*1000)</f>
        <v>76891114.609530419</v>
      </c>
      <c r="AB285" s="2">
        <f t="shared" si="21"/>
        <v>420000</v>
      </c>
      <c r="AC285" s="2">
        <f t="shared" si="44"/>
        <v>46912544.639098093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47"/>
        <v>536261</v>
      </c>
      <c r="H286" s="2">
        <f t="shared" si="45"/>
        <v>130569260.63909809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1124002.0118878484</v>
      </c>
      <c r="Q286" s="2">
        <f t="shared" si="48"/>
        <v>550000</v>
      </c>
      <c r="R286" s="2">
        <f t="shared" si="46"/>
        <v>133989920.24862853</v>
      </c>
      <c r="S286" s="2">
        <f t="shared" si="17"/>
        <v>536261</v>
      </c>
      <c r="T286" s="2">
        <f t="shared" si="18"/>
        <v>13739</v>
      </c>
      <c r="U286" s="2">
        <f t="shared" si="19"/>
        <v>550000</v>
      </c>
      <c r="V286" s="2">
        <f t="shared" si="34"/>
        <v>85523336.639098093</v>
      </c>
      <c r="W286" s="2">
        <f t="shared" si="20"/>
        <v>536261</v>
      </c>
      <c r="X286" s="2">
        <f t="shared" ref="X286:X385" si="51">SUM(U286-W286)</f>
        <v>13739</v>
      </c>
      <c r="Y286" s="2">
        <f t="shared" si="43"/>
        <v>48466583.609530419</v>
      </c>
      <c r="Z286" s="2" t="str">
        <f t="shared" ref="Z286:Z385" si="52">IF(V286&lt;Y286,"HERE","MEEP")</f>
        <v>MEEP</v>
      </c>
      <c r="AA286" s="2">
        <f>IF(Z286="HERE",Y286,AA285+Graph!$G$1*1000)</f>
        <v>77311114.609530419</v>
      </c>
      <c r="AB286" s="2">
        <f t="shared" si="21"/>
        <v>420000</v>
      </c>
      <c r="AC286" s="2">
        <f t="shared" si="44"/>
        <v>46912544.639098093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214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47"/>
        <v>536261</v>
      </c>
      <c r="H287" s="2">
        <f t="shared" si="45"/>
        <v>131105521.63909809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1127196.3710627854</v>
      </c>
      <c r="Q287" s="2">
        <f t="shared" si="48"/>
        <v>550000</v>
      </c>
      <c r="R287" s="2">
        <f t="shared" si="46"/>
        <v>134539920.24862853</v>
      </c>
      <c r="S287" s="2">
        <f t="shared" ref="S287:S385" si="58">SUM(H287-H286)</f>
        <v>536261</v>
      </c>
      <c r="T287" s="2">
        <f t="shared" ref="T287:T385" si="59">SUM(L287-L286)</f>
        <v>13739</v>
      </c>
      <c r="U287" s="2">
        <f t="shared" ref="U287:U385" si="60">SUM(R287-R286)</f>
        <v>550000</v>
      </c>
      <c r="V287" s="2">
        <f t="shared" si="34"/>
        <v>86059597.639098093</v>
      </c>
      <c r="W287" s="2">
        <f t="shared" ref="W287:W385" si="61">SUM(V287-V286)</f>
        <v>536261</v>
      </c>
      <c r="X287" s="2">
        <f t="shared" si="51"/>
        <v>13739</v>
      </c>
      <c r="Y287" s="2">
        <f t="shared" ref="Y287:Y350" si="62">IF(COUNT($C288)=0,IF(COUNT($C287)=1,C287,SUM(Y286+X287)),C287)</f>
        <v>48480322.609530419</v>
      </c>
      <c r="Z287" s="2" t="str">
        <f t="shared" si="52"/>
        <v>MEEP</v>
      </c>
      <c r="AA287" s="2">
        <f>IF(Z287="HERE",Y287,AA286+Graph!$G$1*1000)</f>
        <v>77731114.609530419</v>
      </c>
      <c r="AB287" s="2">
        <f t="shared" ref="AB287:AB385" si="63">SUM(AA287-AA286)</f>
        <v>420000</v>
      </c>
      <c r="AC287" s="2">
        <f t="shared" ref="AC287:AC350" si="64">IF(Z288="HERE",V287,AC286)</f>
        <v>46912544.639098093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215</v>
      </c>
      <c r="C288" s="7"/>
      <c r="D288" s="2" t="e">
        <f t="shared" si="55"/>
        <v>#N/A</v>
      </c>
      <c r="E288" s="2" t="e">
        <f t="shared" si="22"/>
        <v>#N/A</v>
      </c>
      <c r="F288" s="2">
        <v>1088483.6317821592</v>
      </c>
      <c r="G288" s="2">
        <f t="shared" si="47"/>
        <v>536261</v>
      </c>
      <c r="H288" s="2">
        <f t="shared" ref="H288:H351" si="65">IF(COUNT($C289)=0,IF(COUNT($C288)=1,C288,SUM(H287+G288)),C288)</f>
        <v>131641782.63909809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1130390.7302377522</v>
      </c>
      <c r="Q288" s="2">
        <f t="shared" si="48"/>
        <v>550000</v>
      </c>
      <c r="R288" s="2">
        <f t="shared" ref="R288:R351" si="66">IF(COUNT($C289)=0,IF(COUNT($C288)=1,M288,SUM(R287+Q288)),M288)</f>
        <v>135089920.24862853</v>
      </c>
      <c r="S288" s="2">
        <f t="shared" si="58"/>
        <v>536261</v>
      </c>
      <c r="T288" s="2">
        <f t="shared" si="59"/>
        <v>13739</v>
      </c>
      <c r="U288" s="2">
        <f t="shared" si="60"/>
        <v>550000</v>
      </c>
      <c r="V288" s="2">
        <f t="shared" si="34"/>
        <v>86595858.639098093</v>
      </c>
      <c r="W288" s="2">
        <f t="shared" si="61"/>
        <v>536261</v>
      </c>
      <c r="X288" s="2">
        <f t="shared" si="51"/>
        <v>13739</v>
      </c>
      <c r="Y288" s="2">
        <f t="shared" si="62"/>
        <v>48494061.609530419</v>
      </c>
      <c r="Z288" s="2" t="str">
        <f t="shared" si="52"/>
        <v>MEEP</v>
      </c>
      <c r="AA288" s="2">
        <f>IF(Z288="HERE",Y288,AA287+Graph!$G$1*1000)</f>
        <v>78151114.609530419</v>
      </c>
      <c r="AB288" s="2">
        <f t="shared" si="63"/>
        <v>420000</v>
      </c>
      <c r="AC288" s="2">
        <f t="shared" si="64"/>
        <v>46912544.639098093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216</v>
      </c>
      <c r="C289" s="7"/>
      <c r="D289" s="2" t="e">
        <f t="shared" si="55"/>
        <v>#N/A</v>
      </c>
      <c r="E289" s="2" t="e">
        <f t="shared" si="22"/>
        <v>#N/A</v>
      </c>
      <c r="F289" s="2">
        <v>1091517.656980291</v>
      </c>
      <c r="G289" s="2">
        <f t="shared" si="47"/>
        <v>536261</v>
      </c>
      <c r="H289" s="2">
        <f t="shared" si="65"/>
        <v>132178043.63909809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1133585.089412719</v>
      </c>
      <c r="Q289" s="2">
        <f t="shared" si="48"/>
        <v>550000</v>
      </c>
      <c r="R289" s="2">
        <f t="shared" si="66"/>
        <v>135639920.24862853</v>
      </c>
      <c r="S289" s="2">
        <f t="shared" si="58"/>
        <v>536261</v>
      </c>
      <c r="T289" s="2">
        <f t="shared" si="59"/>
        <v>13739</v>
      </c>
      <c r="U289" s="2">
        <f t="shared" si="60"/>
        <v>550000</v>
      </c>
      <c r="V289" s="2">
        <f t="shared" si="34"/>
        <v>87132119.639098093</v>
      </c>
      <c r="W289" s="2">
        <f t="shared" si="61"/>
        <v>536261</v>
      </c>
      <c r="X289" s="2">
        <f t="shared" si="51"/>
        <v>13739</v>
      </c>
      <c r="Y289" s="2">
        <f t="shared" si="62"/>
        <v>48507800.609530419</v>
      </c>
      <c r="Z289" s="2" t="str">
        <f t="shared" si="52"/>
        <v>MEEP</v>
      </c>
      <c r="AA289" s="2">
        <f>IF(Z289="HERE",Y289,AA288+Graph!$G$1*1000)</f>
        <v>78571114.609530419</v>
      </c>
      <c r="AB289" s="2">
        <f t="shared" si="63"/>
        <v>420000</v>
      </c>
      <c r="AC289" s="2">
        <f t="shared" si="64"/>
        <v>46912544.639098093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217</v>
      </c>
      <c r="C290" s="7"/>
      <c r="D290" s="2" t="e">
        <f t="shared" si="55"/>
        <v>#N/A</v>
      </c>
      <c r="E290" s="2" t="e">
        <f t="shared" si="22"/>
        <v>#N/A</v>
      </c>
      <c r="F290" s="2">
        <v>1094551.6821784228</v>
      </c>
      <c r="G290" s="2">
        <f t="shared" si="47"/>
        <v>536261</v>
      </c>
      <c r="H290" s="2">
        <f t="shared" si="65"/>
        <v>132714304.63909809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1136779.4485876858</v>
      </c>
      <c r="Q290" s="2">
        <f t="shared" si="48"/>
        <v>550000</v>
      </c>
      <c r="R290" s="2">
        <f t="shared" si="66"/>
        <v>136189920.24862853</v>
      </c>
      <c r="S290" s="2">
        <f t="shared" si="58"/>
        <v>536261</v>
      </c>
      <c r="T290" s="2">
        <f t="shared" si="59"/>
        <v>13739</v>
      </c>
      <c r="U290" s="2">
        <f t="shared" si="60"/>
        <v>550000</v>
      </c>
      <c r="V290" s="2">
        <f t="shared" si="34"/>
        <v>87668380.639098093</v>
      </c>
      <c r="W290" s="2">
        <f t="shared" si="61"/>
        <v>536261</v>
      </c>
      <c r="X290" s="2">
        <f t="shared" si="51"/>
        <v>13739</v>
      </c>
      <c r="Y290" s="2">
        <f t="shared" si="62"/>
        <v>48521539.609530419</v>
      </c>
      <c r="Z290" s="2" t="str">
        <f t="shared" si="52"/>
        <v>MEEP</v>
      </c>
      <c r="AA290" s="2">
        <f>IF(Z290="HERE",Y290,AA289+Graph!$G$1*1000)</f>
        <v>78991114.609530419</v>
      </c>
      <c r="AB290" s="2">
        <f t="shared" si="63"/>
        <v>420000</v>
      </c>
      <c r="AC290" s="2">
        <f t="shared" si="64"/>
        <v>46912544.639098093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218</v>
      </c>
      <c r="C291" s="7"/>
      <c r="D291" s="2" t="e">
        <f t="shared" si="55"/>
        <v>#N/A</v>
      </c>
      <c r="E291" s="2" t="e">
        <f t="shared" si="22"/>
        <v>#N/A</v>
      </c>
      <c r="F291" s="2">
        <v>1097585.7073765546</v>
      </c>
      <c r="G291" s="2">
        <f t="shared" si="47"/>
        <v>536261</v>
      </c>
      <c r="H291" s="2">
        <f t="shared" si="65"/>
        <v>133250565.63909809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1139973.8077626526</v>
      </c>
      <c r="Q291" s="2">
        <f t="shared" si="48"/>
        <v>550000</v>
      </c>
      <c r="R291" s="2">
        <f t="shared" si="66"/>
        <v>136739920.24862853</v>
      </c>
      <c r="S291" s="2">
        <f t="shared" si="58"/>
        <v>536261</v>
      </c>
      <c r="T291" s="2">
        <f t="shared" si="59"/>
        <v>13739</v>
      </c>
      <c r="U291" s="2">
        <f t="shared" si="60"/>
        <v>550000</v>
      </c>
      <c r="V291" s="2">
        <f t="shared" si="34"/>
        <v>88204641.639098093</v>
      </c>
      <c r="W291" s="2">
        <f t="shared" si="61"/>
        <v>536261</v>
      </c>
      <c r="X291" s="2">
        <f t="shared" si="51"/>
        <v>13739</v>
      </c>
      <c r="Y291" s="2">
        <f t="shared" si="62"/>
        <v>48535278.609530419</v>
      </c>
      <c r="Z291" s="2" t="str">
        <f t="shared" si="52"/>
        <v>MEEP</v>
      </c>
      <c r="AA291" s="2">
        <f>IF(Z291="HERE",Y291,AA290+Graph!$G$1*1000)</f>
        <v>79411114.609530419</v>
      </c>
      <c r="AB291" s="2">
        <f t="shared" si="63"/>
        <v>420000</v>
      </c>
      <c r="AC291" s="2">
        <f t="shared" si="64"/>
        <v>46912544.639098093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219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1100619.7325746864</v>
      </c>
      <c r="G292" s="2">
        <f t="shared" si="47"/>
        <v>536261</v>
      </c>
      <c r="H292" s="2">
        <f t="shared" si="65"/>
        <v>133786826.63909809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1143168.1669376194</v>
      </c>
      <c r="Q292" s="2">
        <f t="shared" si="48"/>
        <v>550000</v>
      </c>
      <c r="R292" s="2">
        <f t="shared" si="66"/>
        <v>137289920.24862853</v>
      </c>
      <c r="S292" s="2">
        <f t="shared" si="58"/>
        <v>536261</v>
      </c>
      <c r="T292" s="2">
        <f t="shared" si="59"/>
        <v>13739</v>
      </c>
      <c r="U292" s="2">
        <f t="shared" si="60"/>
        <v>550000</v>
      </c>
      <c r="V292" s="2">
        <f t="shared" si="34"/>
        <v>88740902.639098093</v>
      </c>
      <c r="W292" s="2">
        <f t="shared" si="61"/>
        <v>536261</v>
      </c>
      <c r="X292" s="2">
        <f t="shared" si="51"/>
        <v>13739</v>
      </c>
      <c r="Y292" s="2">
        <f t="shared" si="62"/>
        <v>48549017.609530419</v>
      </c>
      <c r="Z292" s="2" t="str">
        <f t="shared" si="52"/>
        <v>MEEP</v>
      </c>
      <c r="AA292" s="2">
        <f>IF(Z292="HERE",Y292,AA291+Graph!$G$1*1000)</f>
        <v>79831114.609530419</v>
      </c>
      <c r="AB292" s="2">
        <f t="shared" si="63"/>
        <v>420000</v>
      </c>
      <c r="AC292" s="2">
        <f t="shared" si="64"/>
        <v>46912544.639098093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220</v>
      </c>
      <c r="C293" s="7"/>
      <c r="D293" s="2" t="e">
        <f t="shared" si="55"/>
        <v>#N/A</v>
      </c>
      <c r="E293" s="2" t="e">
        <f t="shared" si="67"/>
        <v>#N/A</v>
      </c>
      <c r="F293" s="2">
        <v>1103653.7577728182</v>
      </c>
      <c r="G293" s="2">
        <f t="shared" si="47"/>
        <v>536261</v>
      </c>
      <c r="H293" s="2">
        <f t="shared" si="65"/>
        <v>134323087.63909811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1146362.5261125863</v>
      </c>
      <c r="Q293" s="2">
        <f t="shared" si="48"/>
        <v>550000</v>
      </c>
      <c r="R293" s="2">
        <f t="shared" si="66"/>
        <v>137839920.24862853</v>
      </c>
      <c r="S293" s="2">
        <f t="shared" si="58"/>
        <v>536261.0000000149</v>
      </c>
      <c r="T293" s="2">
        <f t="shared" si="59"/>
        <v>13739</v>
      </c>
      <c r="U293" s="2">
        <f t="shared" si="60"/>
        <v>550000</v>
      </c>
      <c r="V293" s="2">
        <f t="shared" si="34"/>
        <v>89277163.639098093</v>
      </c>
      <c r="W293" s="2">
        <f t="shared" si="61"/>
        <v>536261</v>
      </c>
      <c r="X293" s="2">
        <f t="shared" si="51"/>
        <v>13739</v>
      </c>
      <c r="Y293" s="2">
        <f t="shared" si="62"/>
        <v>48562756.609530419</v>
      </c>
      <c r="Z293" s="2" t="str">
        <f t="shared" si="52"/>
        <v>MEEP</v>
      </c>
      <c r="AA293" s="2">
        <f>IF(Z293="HERE",Y293,AA292+Graph!$G$1*1000)</f>
        <v>80251114.609530419</v>
      </c>
      <c r="AB293" s="2">
        <f t="shared" si="63"/>
        <v>420000</v>
      </c>
      <c r="AC293" s="2">
        <f t="shared" si="64"/>
        <v>46912544.639098093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221</v>
      </c>
      <c r="C294" s="7"/>
      <c r="D294" s="2" t="e">
        <f t="shared" si="55"/>
        <v>#N/A</v>
      </c>
      <c r="E294" s="2" t="e">
        <f t="shared" si="67"/>
        <v>#N/A</v>
      </c>
      <c r="F294" s="2">
        <v>1106687.78297095</v>
      </c>
      <c r="G294" s="2">
        <f t="shared" ref="G294:G357" si="70">IF(F294&gt;550000,$AK$31*1000,F294)</f>
        <v>536261</v>
      </c>
      <c r="H294" s="2">
        <f t="shared" si="65"/>
        <v>134859348.63909811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1149556.8852875531</v>
      </c>
      <c r="Q294" s="2">
        <f t="shared" ref="Q294:Q357" si="71">IF(P294&gt;550000,550000,P294)</f>
        <v>550000</v>
      </c>
      <c r="R294" s="2">
        <f t="shared" si="66"/>
        <v>138389920.24862853</v>
      </c>
      <c r="S294" s="2">
        <f t="shared" si="58"/>
        <v>536261</v>
      </c>
      <c r="T294" s="2">
        <f t="shared" si="59"/>
        <v>13739</v>
      </c>
      <c r="U294" s="2">
        <f t="shared" si="60"/>
        <v>550000</v>
      </c>
      <c r="V294" s="2">
        <f t="shared" si="34"/>
        <v>89813424.639098093</v>
      </c>
      <c r="W294" s="2">
        <f t="shared" si="61"/>
        <v>536261</v>
      </c>
      <c r="X294" s="2">
        <f t="shared" si="51"/>
        <v>13739</v>
      </c>
      <c r="Y294" s="2">
        <f t="shared" si="62"/>
        <v>48576495.609530419</v>
      </c>
      <c r="Z294" s="2" t="str">
        <f t="shared" si="52"/>
        <v>MEEP</v>
      </c>
      <c r="AA294" s="2">
        <f>IF(Z294="HERE",Y294,AA293+Graph!$G$1*1000)</f>
        <v>80671114.609530419</v>
      </c>
      <c r="AB294" s="2">
        <f t="shared" si="63"/>
        <v>420000</v>
      </c>
      <c r="AC294" s="2">
        <f t="shared" si="64"/>
        <v>46912544.639098093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222</v>
      </c>
      <c r="C295" s="7"/>
      <c r="D295" s="2" t="e">
        <f t="shared" si="55"/>
        <v>#N/A</v>
      </c>
      <c r="E295" s="2" t="e">
        <f t="shared" si="67"/>
        <v>#N/A</v>
      </c>
      <c r="F295" s="2">
        <v>1109721.8081690818</v>
      </c>
      <c r="G295" s="2">
        <f t="shared" si="70"/>
        <v>536261</v>
      </c>
      <c r="H295" s="2">
        <f t="shared" si="65"/>
        <v>135395609.63909811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1152751.2444625199</v>
      </c>
      <c r="Q295" s="2">
        <f t="shared" si="71"/>
        <v>550000</v>
      </c>
      <c r="R295" s="2">
        <f t="shared" si="66"/>
        <v>138939920.24862853</v>
      </c>
      <c r="S295" s="2">
        <f t="shared" si="58"/>
        <v>536261</v>
      </c>
      <c r="T295" s="2">
        <f t="shared" si="59"/>
        <v>13739</v>
      </c>
      <c r="U295" s="2">
        <f t="shared" si="60"/>
        <v>550000</v>
      </c>
      <c r="V295" s="2">
        <f t="shared" si="34"/>
        <v>90349685.639098093</v>
      </c>
      <c r="W295" s="2">
        <f t="shared" si="61"/>
        <v>536261</v>
      </c>
      <c r="X295" s="2">
        <f t="shared" si="51"/>
        <v>13739</v>
      </c>
      <c r="Y295" s="2">
        <f t="shared" si="62"/>
        <v>48590234.609530419</v>
      </c>
      <c r="Z295" s="2" t="str">
        <f t="shared" si="52"/>
        <v>MEEP</v>
      </c>
      <c r="AA295" s="2">
        <f>IF(Z295="HERE",Y295,AA294+Graph!$G$1*1000)</f>
        <v>81091114.609530419</v>
      </c>
      <c r="AB295" s="2">
        <f t="shared" si="63"/>
        <v>420000</v>
      </c>
      <c r="AC295" s="2">
        <f t="shared" si="64"/>
        <v>46912544.639098093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223</v>
      </c>
      <c r="C296" s="7"/>
      <c r="D296" s="2" t="e">
        <f t="shared" si="55"/>
        <v>#N/A</v>
      </c>
      <c r="E296" s="2" t="e">
        <f t="shared" si="67"/>
        <v>#N/A</v>
      </c>
      <c r="F296" s="2">
        <v>1112755.8333672136</v>
      </c>
      <c r="G296" s="2">
        <f t="shared" si="70"/>
        <v>536261</v>
      </c>
      <c r="H296" s="2">
        <f t="shared" si="65"/>
        <v>135931870.63909811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1155945.6036374867</v>
      </c>
      <c r="Q296" s="2">
        <f t="shared" si="71"/>
        <v>550000</v>
      </c>
      <c r="R296" s="2">
        <f t="shared" si="66"/>
        <v>139489920.24862853</v>
      </c>
      <c r="S296" s="2">
        <f t="shared" si="58"/>
        <v>536261</v>
      </c>
      <c r="T296" s="2">
        <f t="shared" si="59"/>
        <v>13739</v>
      </c>
      <c r="U296" s="2">
        <f t="shared" si="60"/>
        <v>550000</v>
      </c>
      <c r="V296" s="2">
        <f t="shared" si="34"/>
        <v>90885946.639098093</v>
      </c>
      <c r="W296" s="2">
        <f t="shared" si="61"/>
        <v>536261</v>
      </c>
      <c r="X296" s="2">
        <f t="shared" si="51"/>
        <v>13739</v>
      </c>
      <c r="Y296" s="2">
        <f t="shared" si="62"/>
        <v>48603973.609530419</v>
      </c>
      <c r="Z296" s="2" t="str">
        <f t="shared" si="52"/>
        <v>MEEP</v>
      </c>
      <c r="AA296" s="2">
        <f>IF(Z296="HERE",Y296,AA295+Graph!$G$1*1000)</f>
        <v>81511114.609530419</v>
      </c>
      <c r="AB296" s="2">
        <f t="shared" si="63"/>
        <v>420000</v>
      </c>
      <c r="AC296" s="2">
        <f t="shared" si="64"/>
        <v>46912544.639098093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224</v>
      </c>
      <c r="C297" s="7"/>
      <c r="D297" s="2" t="e">
        <f t="shared" si="55"/>
        <v>#N/A</v>
      </c>
      <c r="E297" s="2" t="e">
        <f t="shared" si="67"/>
        <v>#N/A</v>
      </c>
      <c r="F297" s="2">
        <v>1115789.8585653454</v>
      </c>
      <c r="G297" s="2">
        <f t="shared" si="70"/>
        <v>536261</v>
      </c>
      <c r="H297" s="2">
        <f t="shared" si="65"/>
        <v>136468131.63909811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1159139.9628124535</v>
      </c>
      <c r="Q297" s="2">
        <f t="shared" si="71"/>
        <v>550000</v>
      </c>
      <c r="R297" s="2">
        <f t="shared" si="66"/>
        <v>140039920.24862853</v>
      </c>
      <c r="S297" s="2">
        <f t="shared" si="58"/>
        <v>536261</v>
      </c>
      <c r="T297" s="2">
        <f t="shared" si="59"/>
        <v>13739</v>
      </c>
      <c r="U297" s="2">
        <f t="shared" si="60"/>
        <v>550000</v>
      </c>
      <c r="V297" s="2">
        <f t="shared" si="34"/>
        <v>91422207.639098093</v>
      </c>
      <c r="W297" s="2">
        <f t="shared" si="61"/>
        <v>536261</v>
      </c>
      <c r="X297" s="2">
        <f t="shared" si="51"/>
        <v>13739</v>
      </c>
      <c r="Y297" s="2">
        <f t="shared" si="62"/>
        <v>48617712.609530419</v>
      </c>
      <c r="Z297" s="2" t="str">
        <f t="shared" si="52"/>
        <v>MEEP</v>
      </c>
      <c r="AA297" s="2">
        <f>IF(Z297="HERE",Y297,AA296+Graph!$G$1*1000)</f>
        <v>81931114.609530419</v>
      </c>
      <c r="AB297" s="2">
        <f t="shared" si="63"/>
        <v>420000</v>
      </c>
      <c r="AC297" s="2">
        <f t="shared" si="64"/>
        <v>46912544.639098093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225</v>
      </c>
      <c r="C298" s="7"/>
      <c r="D298" s="2" t="e">
        <f t="shared" si="55"/>
        <v>#N/A</v>
      </c>
      <c r="E298" s="2" t="e">
        <f t="shared" si="67"/>
        <v>#N/A</v>
      </c>
      <c r="F298" s="2">
        <v>1118823.8837634772</v>
      </c>
      <c r="G298" s="2">
        <f t="shared" si="70"/>
        <v>536261</v>
      </c>
      <c r="H298" s="2">
        <f t="shared" si="65"/>
        <v>137004392.63909811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1162334.3219874203</v>
      </c>
      <c r="Q298" s="2">
        <f t="shared" si="71"/>
        <v>550000</v>
      </c>
      <c r="R298" s="2">
        <f t="shared" si="66"/>
        <v>140589920.24862853</v>
      </c>
      <c r="S298" s="2">
        <f t="shared" si="58"/>
        <v>536261</v>
      </c>
      <c r="T298" s="2">
        <f t="shared" si="59"/>
        <v>13739</v>
      </c>
      <c r="U298" s="2">
        <f t="shared" si="60"/>
        <v>550000</v>
      </c>
      <c r="V298" s="2">
        <f t="shared" si="34"/>
        <v>91958468.639098093</v>
      </c>
      <c r="W298" s="2">
        <f t="shared" si="61"/>
        <v>536261</v>
      </c>
      <c r="X298" s="2">
        <f t="shared" si="51"/>
        <v>13739</v>
      </c>
      <c r="Y298" s="2">
        <f t="shared" si="62"/>
        <v>48631451.609530419</v>
      </c>
      <c r="Z298" s="2" t="str">
        <f t="shared" si="52"/>
        <v>MEEP</v>
      </c>
      <c r="AA298" s="2">
        <f>IF(Z298="HERE",Y298,AA297+Graph!$G$1*1000)</f>
        <v>82351114.609530419</v>
      </c>
      <c r="AB298" s="2">
        <f t="shared" si="63"/>
        <v>420000</v>
      </c>
      <c r="AC298" s="2">
        <f t="shared" si="64"/>
        <v>46912544.639098093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226</v>
      </c>
      <c r="C299" s="7"/>
      <c r="D299" s="2" t="e">
        <f t="shared" si="55"/>
        <v>#N/A</v>
      </c>
      <c r="E299" s="2" t="e">
        <f t="shared" si="67"/>
        <v>#N/A</v>
      </c>
      <c r="F299" s="2">
        <v>1121857.908961609</v>
      </c>
      <c r="G299" s="2">
        <f t="shared" si="70"/>
        <v>536261</v>
      </c>
      <c r="H299" s="2">
        <f t="shared" si="65"/>
        <v>137540653.63909811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1165528.6811623871</v>
      </c>
      <c r="Q299" s="2">
        <f t="shared" si="71"/>
        <v>550000</v>
      </c>
      <c r="R299" s="2">
        <f t="shared" si="66"/>
        <v>141139920.24862853</v>
      </c>
      <c r="S299" s="2">
        <f t="shared" si="58"/>
        <v>536261</v>
      </c>
      <c r="T299" s="2">
        <f t="shared" si="59"/>
        <v>13739</v>
      </c>
      <c r="U299" s="2">
        <f t="shared" si="60"/>
        <v>550000</v>
      </c>
      <c r="V299" s="2">
        <f t="shared" si="34"/>
        <v>92494729.639098093</v>
      </c>
      <c r="W299" s="2">
        <f t="shared" si="61"/>
        <v>536261</v>
      </c>
      <c r="X299" s="2">
        <f t="shared" si="51"/>
        <v>13739</v>
      </c>
      <c r="Y299" s="2">
        <f t="shared" si="62"/>
        <v>48645190.609530419</v>
      </c>
      <c r="Z299" s="2" t="str">
        <f t="shared" si="52"/>
        <v>MEEP</v>
      </c>
      <c r="AA299" s="2">
        <f>IF(Z299="HERE",Y299,AA298+Graph!$G$1*1000)</f>
        <v>82771114.609530419</v>
      </c>
      <c r="AB299" s="2">
        <f t="shared" si="63"/>
        <v>420000</v>
      </c>
      <c r="AC299" s="2">
        <f t="shared" si="64"/>
        <v>46912544.639098093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227</v>
      </c>
      <c r="C300" s="7"/>
      <c r="D300" s="2" t="e">
        <f t="shared" si="55"/>
        <v>#N/A</v>
      </c>
      <c r="E300" s="2" t="e">
        <f t="shared" si="67"/>
        <v>#N/A</v>
      </c>
      <c r="F300" s="2">
        <v>1124891.9341597408</v>
      </c>
      <c r="G300" s="2">
        <f t="shared" si="70"/>
        <v>536261</v>
      </c>
      <c r="H300" s="2">
        <f t="shared" si="65"/>
        <v>138076914.63909811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1168723.0403373241</v>
      </c>
      <c r="Q300" s="2">
        <f t="shared" si="71"/>
        <v>550000</v>
      </c>
      <c r="R300" s="2">
        <f t="shared" si="66"/>
        <v>141689920.24862853</v>
      </c>
      <c r="S300" s="2">
        <f t="shared" si="58"/>
        <v>536261</v>
      </c>
      <c r="T300" s="2">
        <f t="shared" si="59"/>
        <v>13739</v>
      </c>
      <c r="U300" s="2">
        <f t="shared" si="60"/>
        <v>550000</v>
      </c>
      <c r="V300" s="2">
        <f t="shared" si="34"/>
        <v>93030990.639098093</v>
      </c>
      <c r="W300" s="2">
        <f t="shared" si="61"/>
        <v>536261</v>
      </c>
      <c r="X300" s="2">
        <f t="shared" si="51"/>
        <v>13739</v>
      </c>
      <c r="Y300" s="2">
        <f t="shared" si="62"/>
        <v>48658929.609530419</v>
      </c>
      <c r="Z300" s="2" t="str">
        <f t="shared" si="52"/>
        <v>MEEP</v>
      </c>
      <c r="AA300" s="2">
        <f>IF(Z300="HERE",Y300,AA299+Graph!$G$1*1000)</f>
        <v>83191114.609530419</v>
      </c>
      <c r="AB300" s="2">
        <f t="shared" si="63"/>
        <v>420000</v>
      </c>
      <c r="AC300" s="2">
        <f t="shared" si="64"/>
        <v>46912544.639098093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228</v>
      </c>
      <c r="C301" s="7"/>
      <c r="D301" s="2" t="e">
        <f t="shared" si="55"/>
        <v>#N/A</v>
      </c>
      <c r="E301" s="2" t="e">
        <f t="shared" si="67"/>
        <v>#N/A</v>
      </c>
      <c r="F301" s="2">
        <v>1127925.9593578726</v>
      </c>
      <c r="G301" s="2">
        <f t="shared" si="70"/>
        <v>536261</v>
      </c>
      <c r="H301" s="2">
        <f t="shared" si="65"/>
        <v>138613175.63909811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1171917.399512291</v>
      </c>
      <c r="Q301" s="2">
        <f t="shared" si="71"/>
        <v>550000</v>
      </c>
      <c r="R301" s="2">
        <f t="shared" si="66"/>
        <v>142239920.24862853</v>
      </c>
      <c r="S301" s="2">
        <f t="shared" si="58"/>
        <v>536261</v>
      </c>
      <c r="T301" s="2">
        <f t="shared" si="59"/>
        <v>13739</v>
      </c>
      <c r="U301" s="2">
        <f t="shared" si="60"/>
        <v>550000</v>
      </c>
      <c r="V301" s="2">
        <f t="shared" si="34"/>
        <v>93567251.639098093</v>
      </c>
      <c r="W301" s="2">
        <f t="shared" si="61"/>
        <v>536261</v>
      </c>
      <c r="X301" s="2">
        <f t="shared" si="51"/>
        <v>13739</v>
      </c>
      <c r="Y301" s="2">
        <f t="shared" si="62"/>
        <v>48672668.609530419</v>
      </c>
      <c r="Z301" s="2" t="str">
        <f t="shared" si="52"/>
        <v>MEEP</v>
      </c>
      <c r="AA301" s="2">
        <f>IF(Z301="HERE",Y301,AA300+Graph!$G$1*1000)</f>
        <v>83611114.609530419</v>
      </c>
      <c r="AB301" s="2">
        <f t="shared" si="63"/>
        <v>420000</v>
      </c>
      <c r="AC301" s="2">
        <f t="shared" si="64"/>
        <v>46912544.639098093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229</v>
      </c>
      <c r="C302" s="7"/>
      <c r="D302" s="2" t="e">
        <f t="shared" si="55"/>
        <v>#N/A</v>
      </c>
      <c r="E302" s="2" t="e">
        <f t="shared" si="67"/>
        <v>#N/A</v>
      </c>
      <c r="F302" s="2">
        <v>1130959.9845560044</v>
      </c>
      <c r="G302" s="2">
        <f t="shared" si="70"/>
        <v>536261</v>
      </c>
      <c r="H302" s="2">
        <f t="shared" si="65"/>
        <v>139149436.63909811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1175111.7586872578</v>
      </c>
      <c r="Q302" s="2">
        <f t="shared" si="71"/>
        <v>550000</v>
      </c>
      <c r="R302" s="2">
        <f t="shared" si="66"/>
        <v>142789920.24862853</v>
      </c>
      <c r="S302" s="2">
        <f t="shared" si="58"/>
        <v>536261</v>
      </c>
      <c r="T302" s="2">
        <f t="shared" si="59"/>
        <v>13739</v>
      </c>
      <c r="U302" s="2">
        <f t="shared" si="60"/>
        <v>550000</v>
      </c>
      <c r="V302" s="2">
        <f t="shared" si="34"/>
        <v>94103512.639098093</v>
      </c>
      <c r="W302" s="2">
        <f t="shared" si="61"/>
        <v>536261</v>
      </c>
      <c r="X302" s="2">
        <f t="shared" si="51"/>
        <v>13739</v>
      </c>
      <c r="Y302" s="2">
        <f t="shared" si="62"/>
        <v>48686407.609530419</v>
      </c>
      <c r="Z302" s="2" t="str">
        <f t="shared" si="52"/>
        <v>MEEP</v>
      </c>
      <c r="AA302" s="2">
        <f>IF(Z302="HERE",Y302,AA301+Graph!$G$1*1000)</f>
        <v>84031114.609530419</v>
      </c>
      <c r="AB302" s="2">
        <f t="shared" si="63"/>
        <v>420000</v>
      </c>
      <c r="AC302" s="2">
        <f t="shared" si="64"/>
        <v>46912544.639098093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230</v>
      </c>
      <c r="C303" s="7"/>
      <c r="D303" s="2" t="e">
        <f t="shared" si="55"/>
        <v>#N/A</v>
      </c>
      <c r="E303" s="2" t="e">
        <f t="shared" si="67"/>
        <v>#N/A</v>
      </c>
      <c r="F303" s="2">
        <v>1133994.0097541362</v>
      </c>
      <c r="G303" s="2">
        <f t="shared" si="70"/>
        <v>536261</v>
      </c>
      <c r="H303" s="2">
        <f t="shared" si="65"/>
        <v>139685697.63909811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1178306.1178622246</v>
      </c>
      <c r="Q303" s="2">
        <f t="shared" si="71"/>
        <v>550000</v>
      </c>
      <c r="R303" s="2">
        <f t="shared" si="66"/>
        <v>143339920.24862853</v>
      </c>
      <c r="S303" s="2">
        <f t="shared" si="58"/>
        <v>536261</v>
      </c>
      <c r="T303" s="2">
        <f t="shared" si="59"/>
        <v>13739</v>
      </c>
      <c r="U303" s="2">
        <f t="shared" si="60"/>
        <v>550000</v>
      </c>
      <c r="V303" s="2">
        <f t="shared" si="34"/>
        <v>94639773.639098093</v>
      </c>
      <c r="W303" s="2">
        <f t="shared" si="61"/>
        <v>536261</v>
      </c>
      <c r="X303" s="2">
        <f t="shared" si="51"/>
        <v>13739</v>
      </c>
      <c r="Y303" s="2">
        <f t="shared" si="62"/>
        <v>48700146.609530419</v>
      </c>
      <c r="Z303" s="2" t="str">
        <f t="shared" si="52"/>
        <v>MEEP</v>
      </c>
      <c r="AA303" s="2">
        <f>IF(Z303="HERE",Y303,AA302+Graph!$G$1*1000)</f>
        <v>84451114.609530419</v>
      </c>
      <c r="AB303" s="2">
        <f t="shared" si="63"/>
        <v>420000</v>
      </c>
      <c r="AC303" s="2">
        <f t="shared" si="64"/>
        <v>46912544.639098093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231</v>
      </c>
      <c r="C304" s="7"/>
      <c r="D304" s="2" t="e">
        <f t="shared" si="55"/>
        <v>#N/A</v>
      </c>
      <c r="E304" s="2" t="e">
        <f t="shared" si="67"/>
        <v>#N/A</v>
      </c>
      <c r="F304" s="2">
        <v>1137028.034952268</v>
      </c>
      <c r="G304" s="2">
        <f t="shared" si="70"/>
        <v>536261</v>
      </c>
      <c r="H304" s="2">
        <f t="shared" si="65"/>
        <v>140221958.63909811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1181500.4770371914</v>
      </c>
      <c r="Q304" s="2">
        <f t="shared" si="71"/>
        <v>550000</v>
      </c>
      <c r="R304" s="2">
        <f t="shared" si="66"/>
        <v>143889920.24862853</v>
      </c>
      <c r="S304" s="2">
        <f t="shared" si="58"/>
        <v>536261</v>
      </c>
      <c r="T304" s="2">
        <f t="shared" si="59"/>
        <v>13739</v>
      </c>
      <c r="U304" s="2">
        <f t="shared" si="60"/>
        <v>550000</v>
      </c>
      <c r="V304" s="2">
        <f t="shared" si="34"/>
        <v>95176034.639098093</v>
      </c>
      <c r="W304" s="2">
        <f t="shared" si="61"/>
        <v>536261</v>
      </c>
      <c r="X304" s="2">
        <f t="shared" si="51"/>
        <v>13739</v>
      </c>
      <c r="Y304" s="2">
        <f t="shared" si="62"/>
        <v>48713885.609530419</v>
      </c>
      <c r="Z304" s="2" t="str">
        <f t="shared" si="52"/>
        <v>MEEP</v>
      </c>
      <c r="AA304" s="2">
        <f>IF(Z304="HERE",Y304,AA303+Graph!$G$1*1000)</f>
        <v>84871114.609530419</v>
      </c>
      <c r="AB304" s="2">
        <f t="shared" si="63"/>
        <v>420000</v>
      </c>
      <c r="AC304" s="2">
        <f t="shared" si="64"/>
        <v>46912544.639098093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232</v>
      </c>
      <c r="C305" s="7"/>
      <c r="D305" s="2" t="e">
        <f t="shared" si="55"/>
        <v>#N/A</v>
      </c>
      <c r="E305" s="2" t="e">
        <f t="shared" si="67"/>
        <v>#N/A</v>
      </c>
      <c r="F305" s="2">
        <v>1140062.0601503998</v>
      </c>
      <c r="G305" s="2">
        <f t="shared" si="70"/>
        <v>536261</v>
      </c>
      <c r="H305" s="2">
        <f t="shared" si="65"/>
        <v>140758219.63909811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1184694.8362121582</v>
      </c>
      <c r="Q305" s="2">
        <f t="shared" si="71"/>
        <v>550000</v>
      </c>
      <c r="R305" s="2">
        <f t="shared" si="66"/>
        <v>144439920.24862853</v>
      </c>
      <c r="S305" s="2">
        <f t="shared" si="58"/>
        <v>536261</v>
      </c>
      <c r="T305" s="2">
        <f t="shared" si="59"/>
        <v>13739</v>
      </c>
      <c r="U305" s="2">
        <f t="shared" si="60"/>
        <v>550000</v>
      </c>
      <c r="V305" s="2">
        <f t="shared" si="34"/>
        <v>95712295.639098093</v>
      </c>
      <c r="W305" s="2">
        <f t="shared" si="61"/>
        <v>536261</v>
      </c>
      <c r="X305" s="2">
        <f t="shared" si="51"/>
        <v>13739</v>
      </c>
      <c r="Y305" s="2">
        <f t="shared" si="62"/>
        <v>48727624.609530419</v>
      </c>
      <c r="Z305" s="2" t="str">
        <f t="shared" si="52"/>
        <v>MEEP</v>
      </c>
      <c r="AA305" s="2">
        <f>IF(Z305="HERE",Y305,AA304+Graph!$G$1*1000)</f>
        <v>85291114.609530419</v>
      </c>
      <c r="AB305" s="2">
        <f t="shared" si="63"/>
        <v>420000</v>
      </c>
      <c r="AC305" s="2">
        <f t="shared" si="64"/>
        <v>46912544.639098093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233</v>
      </c>
      <c r="C306" s="7"/>
      <c r="D306" s="2" t="e">
        <f t="shared" si="55"/>
        <v>#N/A</v>
      </c>
      <c r="E306" s="2" t="e">
        <f t="shared" si="67"/>
        <v>#N/A</v>
      </c>
      <c r="F306" s="2">
        <v>1143096.0853485018</v>
      </c>
      <c r="G306" s="2">
        <f t="shared" si="70"/>
        <v>536261</v>
      </c>
      <c r="H306" s="2">
        <f t="shared" si="65"/>
        <v>141294480.63909811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1187889.195387125</v>
      </c>
      <c r="Q306" s="2">
        <f t="shared" si="71"/>
        <v>550000</v>
      </c>
      <c r="R306" s="2">
        <f t="shared" si="66"/>
        <v>144989920.24862853</v>
      </c>
      <c r="S306" s="2">
        <f t="shared" si="58"/>
        <v>536261</v>
      </c>
      <c r="T306" s="2">
        <f t="shared" si="59"/>
        <v>13739</v>
      </c>
      <c r="U306" s="2">
        <f t="shared" si="60"/>
        <v>550000</v>
      </c>
      <c r="V306" s="2">
        <f t="shared" si="34"/>
        <v>96248556.639098093</v>
      </c>
      <c r="W306" s="2">
        <f t="shared" si="61"/>
        <v>536261</v>
      </c>
      <c r="X306" s="2">
        <f t="shared" si="51"/>
        <v>13739</v>
      </c>
      <c r="Y306" s="2">
        <f t="shared" si="62"/>
        <v>48741363.609530419</v>
      </c>
      <c r="Z306" s="2" t="str">
        <f t="shared" si="52"/>
        <v>MEEP</v>
      </c>
      <c r="AA306" s="2">
        <f>IF(Z306="HERE",Y306,AA305+Graph!$G$1*1000)</f>
        <v>85711114.609530419</v>
      </c>
      <c r="AB306" s="2">
        <f t="shared" si="63"/>
        <v>420000</v>
      </c>
      <c r="AC306" s="2">
        <f t="shared" si="64"/>
        <v>46912544.639098093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234</v>
      </c>
      <c r="C307" s="7"/>
      <c r="D307" s="2" t="e">
        <f t="shared" si="55"/>
        <v>#N/A</v>
      </c>
      <c r="E307" s="2" t="e">
        <f t="shared" si="67"/>
        <v>#N/A</v>
      </c>
      <c r="F307" s="2">
        <v>1146130.1105466336</v>
      </c>
      <c r="G307" s="2">
        <f t="shared" si="70"/>
        <v>536261</v>
      </c>
      <c r="H307" s="2">
        <f t="shared" si="65"/>
        <v>141830741.63909811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1191083.5545620918</v>
      </c>
      <c r="Q307" s="2">
        <f t="shared" si="71"/>
        <v>550000</v>
      </c>
      <c r="R307" s="2">
        <f t="shared" si="66"/>
        <v>145539920.24862853</v>
      </c>
      <c r="S307" s="2">
        <f t="shared" si="58"/>
        <v>536261</v>
      </c>
      <c r="T307" s="2">
        <f t="shared" si="59"/>
        <v>13739</v>
      </c>
      <c r="U307" s="2">
        <f t="shared" si="60"/>
        <v>550000</v>
      </c>
      <c r="V307" s="2">
        <f t="shared" si="34"/>
        <v>96784817.639098093</v>
      </c>
      <c r="W307" s="2">
        <f t="shared" si="61"/>
        <v>536261</v>
      </c>
      <c r="X307" s="2">
        <f t="shared" si="51"/>
        <v>13739</v>
      </c>
      <c r="Y307" s="2">
        <f t="shared" si="62"/>
        <v>48755102.609530419</v>
      </c>
      <c r="Z307" s="2" t="str">
        <f t="shared" si="52"/>
        <v>MEEP</v>
      </c>
      <c r="AA307" s="2">
        <f>IF(Z307="HERE",Y307,AA306+Graph!$G$1*1000)</f>
        <v>86131114.609530419</v>
      </c>
      <c r="AB307" s="2">
        <f t="shared" si="63"/>
        <v>420000</v>
      </c>
      <c r="AC307" s="2">
        <f t="shared" si="64"/>
        <v>46912544.639098093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235</v>
      </c>
      <c r="C308" s="7"/>
      <c r="D308" s="2" t="e">
        <f t="shared" si="55"/>
        <v>#N/A</v>
      </c>
      <c r="E308" s="2" t="e">
        <f t="shared" si="67"/>
        <v>#N/A</v>
      </c>
      <c r="F308" s="2">
        <v>1149164.1357447654</v>
      </c>
      <c r="G308" s="2">
        <f t="shared" si="70"/>
        <v>536261</v>
      </c>
      <c r="H308" s="2">
        <f t="shared" si="65"/>
        <v>142367002.63909811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1194277.9137370586</v>
      </c>
      <c r="Q308" s="2">
        <f t="shared" si="71"/>
        <v>550000</v>
      </c>
      <c r="R308" s="2">
        <f t="shared" si="66"/>
        <v>146089920.24862853</v>
      </c>
      <c r="S308" s="2">
        <f t="shared" si="58"/>
        <v>536261</v>
      </c>
      <c r="T308" s="2">
        <f t="shared" si="59"/>
        <v>13739</v>
      </c>
      <c r="U308" s="2">
        <f t="shared" si="60"/>
        <v>550000</v>
      </c>
      <c r="V308" s="2">
        <f t="shared" si="34"/>
        <v>97321078.639098093</v>
      </c>
      <c r="W308" s="2">
        <f t="shared" si="61"/>
        <v>536261</v>
      </c>
      <c r="X308" s="2">
        <f t="shared" si="51"/>
        <v>13739</v>
      </c>
      <c r="Y308" s="2">
        <f t="shared" si="62"/>
        <v>48768841.609530419</v>
      </c>
      <c r="Z308" s="2" t="str">
        <f t="shared" si="52"/>
        <v>MEEP</v>
      </c>
      <c r="AA308" s="2">
        <f>IF(Z308="HERE",Y308,AA307+Graph!$G$1*1000)</f>
        <v>86551114.609530419</v>
      </c>
      <c r="AB308" s="2">
        <f t="shared" si="63"/>
        <v>420000</v>
      </c>
      <c r="AC308" s="2">
        <f t="shared" si="64"/>
        <v>46912544.639098093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236</v>
      </c>
      <c r="C309" s="7"/>
      <c r="D309" s="2" t="e">
        <f t="shared" si="55"/>
        <v>#N/A</v>
      </c>
      <c r="E309" s="2" t="e">
        <f t="shared" si="67"/>
        <v>#N/A</v>
      </c>
      <c r="F309" s="2">
        <v>1152198.1609428972</v>
      </c>
      <c r="G309" s="2">
        <f t="shared" si="70"/>
        <v>536261</v>
      </c>
      <c r="H309" s="2">
        <f t="shared" si="65"/>
        <v>142903263.63909811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1197472.2729120255</v>
      </c>
      <c r="Q309" s="2">
        <f t="shared" si="71"/>
        <v>550000</v>
      </c>
      <c r="R309" s="2">
        <f t="shared" si="66"/>
        <v>146639920.24862853</v>
      </c>
      <c r="S309" s="2">
        <f t="shared" si="58"/>
        <v>536261</v>
      </c>
      <c r="T309" s="2">
        <f t="shared" si="59"/>
        <v>13739</v>
      </c>
      <c r="U309" s="2">
        <f t="shared" si="60"/>
        <v>550000</v>
      </c>
      <c r="V309" s="2">
        <f t="shared" si="34"/>
        <v>97857339.639098093</v>
      </c>
      <c r="W309" s="2">
        <f t="shared" si="61"/>
        <v>536261</v>
      </c>
      <c r="X309" s="2">
        <f t="shared" si="51"/>
        <v>13739</v>
      </c>
      <c r="Y309" s="2">
        <f t="shared" si="62"/>
        <v>48782580.609530419</v>
      </c>
      <c r="Z309" s="2" t="str">
        <f t="shared" si="52"/>
        <v>MEEP</v>
      </c>
      <c r="AA309" s="2">
        <f>IF(Z309="HERE",Y309,AA308+Graph!$G$1*1000)</f>
        <v>86971114.609530419</v>
      </c>
      <c r="AB309" s="2">
        <f t="shared" si="63"/>
        <v>420000</v>
      </c>
      <c r="AC309" s="2">
        <f t="shared" si="64"/>
        <v>46912544.639098093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237</v>
      </c>
      <c r="C310" s="7"/>
      <c r="D310" s="2" t="e">
        <f t="shared" si="55"/>
        <v>#N/A</v>
      </c>
      <c r="E310" s="2" t="e">
        <f t="shared" si="67"/>
        <v>#N/A</v>
      </c>
      <c r="F310" s="2">
        <v>1155232.186141029</v>
      </c>
      <c r="G310" s="2">
        <f t="shared" si="70"/>
        <v>536261</v>
      </c>
      <c r="H310" s="2">
        <f t="shared" si="65"/>
        <v>143439524.63909811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1200666.6320869923</v>
      </c>
      <c r="Q310" s="2">
        <f t="shared" si="71"/>
        <v>550000</v>
      </c>
      <c r="R310" s="2">
        <f t="shared" si="66"/>
        <v>147189920.24862853</v>
      </c>
      <c r="S310" s="2">
        <f t="shared" si="58"/>
        <v>536261</v>
      </c>
      <c r="T310" s="2">
        <f t="shared" si="59"/>
        <v>13739</v>
      </c>
      <c r="U310" s="2">
        <f t="shared" si="60"/>
        <v>550000</v>
      </c>
      <c r="V310" s="2">
        <f t="shared" si="34"/>
        <v>98393600.639098093</v>
      </c>
      <c r="W310" s="2">
        <f t="shared" si="61"/>
        <v>536261</v>
      </c>
      <c r="X310" s="2">
        <f t="shared" si="51"/>
        <v>13739</v>
      </c>
      <c r="Y310" s="2">
        <f t="shared" si="62"/>
        <v>48796319.609530419</v>
      </c>
      <c r="Z310" s="2" t="str">
        <f t="shared" si="52"/>
        <v>MEEP</v>
      </c>
      <c r="AA310" s="2">
        <f>IF(Z310="HERE",Y310,AA309+Graph!$G$1*1000)</f>
        <v>87391114.609530419</v>
      </c>
      <c r="AB310" s="2">
        <f t="shared" si="63"/>
        <v>420000</v>
      </c>
      <c r="AC310" s="2">
        <f t="shared" si="64"/>
        <v>46912544.639098093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238</v>
      </c>
      <c r="C311" s="7"/>
      <c r="D311" s="2" t="e">
        <f t="shared" si="55"/>
        <v>#N/A</v>
      </c>
      <c r="E311" s="2" t="e">
        <f t="shared" si="67"/>
        <v>#N/A</v>
      </c>
      <c r="F311" s="2">
        <v>1158266.2113391608</v>
      </c>
      <c r="G311" s="2">
        <f t="shared" si="70"/>
        <v>536261</v>
      </c>
      <c r="H311" s="2">
        <f t="shared" si="65"/>
        <v>143975785.63909811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1203860.9912619591</v>
      </c>
      <c r="Q311" s="2">
        <f t="shared" si="71"/>
        <v>550000</v>
      </c>
      <c r="R311" s="2">
        <f t="shared" si="66"/>
        <v>147739920.24862853</v>
      </c>
      <c r="S311" s="2">
        <f t="shared" si="58"/>
        <v>536261</v>
      </c>
      <c r="T311" s="2">
        <f t="shared" si="59"/>
        <v>13739</v>
      </c>
      <c r="U311" s="2">
        <f t="shared" si="60"/>
        <v>550000</v>
      </c>
      <c r="V311" s="2">
        <f t="shared" si="34"/>
        <v>98929861.639098093</v>
      </c>
      <c r="W311" s="2">
        <f t="shared" si="61"/>
        <v>536261</v>
      </c>
      <c r="X311" s="2">
        <f t="shared" si="51"/>
        <v>13739</v>
      </c>
      <c r="Y311" s="2">
        <f t="shared" si="62"/>
        <v>48810058.609530419</v>
      </c>
      <c r="Z311" s="2" t="str">
        <f t="shared" si="52"/>
        <v>MEEP</v>
      </c>
      <c r="AA311" s="2">
        <f>IF(Z311="HERE",Y311,AA310+Graph!$G$1*1000)</f>
        <v>87811114.609530419</v>
      </c>
      <c r="AB311" s="2">
        <f t="shared" si="63"/>
        <v>420000</v>
      </c>
      <c r="AC311" s="2">
        <f t="shared" si="64"/>
        <v>46912544.639098093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239</v>
      </c>
      <c r="C312" s="7"/>
      <c r="D312" s="2" t="e">
        <f t="shared" si="55"/>
        <v>#N/A</v>
      </c>
      <c r="E312" s="2" t="e">
        <f t="shared" si="67"/>
        <v>#N/A</v>
      </c>
      <c r="F312" s="2">
        <v>1161300.2365372926</v>
      </c>
      <c r="G312" s="2">
        <f t="shared" si="70"/>
        <v>536261</v>
      </c>
      <c r="H312" s="2">
        <f t="shared" si="65"/>
        <v>144512046.63909811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1207055.3504368961</v>
      </c>
      <c r="Q312" s="2">
        <f t="shared" si="71"/>
        <v>550000</v>
      </c>
      <c r="R312" s="2">
        <f t="shared" si="66"/>
        <v>148289920.24862853</v>
      </c>
      <c r="S312" s="2">
        <f t="shared" si="58"/>
        <v>536261</v>
      </c>
      <c r="T312" s="2">
        <f t="shared" si="59"/>
        <v>13739</v>
      </c>
      <c r="U312" s="2">
        <f t="shared" si="60"/>
        <v>550000</v>
      </c>
      <c r="V312" s="2">
        <f t="shared" si="34"/>
        <v>99466122.639098093</v>
      </c>
      <c r="W312" s="2">
        <f t="shared" si="61"/>
        <v>536261</v>
      </c>
      <c r="X312" s="2">
        <f t="shared" si="51"/>
        <v>13739</v>
      </c>
      <c r="Y312" s="2">
        <f t="shared" si="62"/>
        <v>48823797.609530419</v>
      </c>
      <c r="Z312" s="2" t="str">
        <f t="shared" si="52"/>
        <v>MEEP</v>
      </c>
      <c r="AA312" s="2">
        <f>IF(Z312="HERE",Y312,AA311+Graph!$G$1*1000)</f>
        <v>88231114.609530419</v>
      </c>
      <c r="AB312" s="2">
        <f t="shared" si="63"/>
        <v>420000</v>
      </c>
      <c r="AC312" s="2">
        <f t="shared" si="64"/>
        <v>46912544.639098093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240</v>
      </c>
      <c r="C313" s="7"/>
      <c r="D313" s="2" t="e">
        <f t="shared" si="55"/>
        <v>#N/A</v>
      </c>
      <c r="E313" s="2" t="e">
        <f t="shared" si="67"/>
        <v>#N/A</v>
      </c>
      <c r="F313" s="2">
        <v>1164334.2617354244</v>
      </c>
      <c r="G313" s="2">
        <f t="shared" si="70"/>
        <v>536261</v>
      </c>
      <c r="H313" s="2">
        <f t="shared" si="65"/>
        <v>145048307.63909811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1210249.7096118629</v>
      </c>
      <c r="Q313" s="2">
        <f t="shared" si="71"/>
        <v>550000</v>
      </c>
      <c r="R313" s="2">
        <f t="shared" si="66"/>
        <v>148839920.24862853</v>
      </c>
      <c r="S313" s="2">
        <f t="shared" si="58"/>
        <v>536261</v>
      </c>
      <c r="T313" s="2">
        <f t="shared" si="59"/>
        <v>13739</v>
      </c>
      <c r="U313" s="2">
        <f t="shared" si="60"/>
        <v>550000</v>
      </c>
      <c r="V313" s="2">
        <f t="shared" si="34"/>
        <v>100002383.63909809</v>
      </c>
      <c r="W313" s="2">
        <f t="shared" si="61"/>
        <v>536261</v>
      </c>
      <c r="X313" s="2">
        <f t="shared" si="51"/>
        <v>13739</v>
      </c>
      <c r="Y313" s="2">
        <f t="shared" si="62"/>
        <v>48837536.609530419</v>
      </c>
      <c r="Z313" s="2" t="str">
        <f t="shared" si="52"/>
        <v>MEEP</v>
      </c>
      <c r="AA313" s="2">
        <f>IF(Z313="HERE",Y313,AA312+Graph!$G$1*1000)</f>
        <v>88651114.609530419</v>
      </c>
      <c r="AB313" s="2">
        <f t="shared" si="63"/>
        <v>420000</v>
      </c>
      <c r="AC313" s="2">
        <f t="shared" si="64"/>
        <v>46912544.639098093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241</v>
      </c>
      <c r="C314" s="7"/>
      <c r="D314" s="2" t="e">
        <f t="shared" si="55"/>
        <v>#N/A</v>
      </c>
      <c r="E314" s="2" t="e">
        <f t="shared" si="67"/>
        <v>#N/A</v>
      </c>
      <c r="F314" s="2">
        <v>1167368.2869335562</v>
      </c>
      <c r="G314" s="2">
        <f t="shared" si="70"/>
        <v>536261</v>
      </c>
      <c r="H314" s="2">
        <f t="shared" si="65"/>
        <v>145584568.63909811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1213444.0687868297</v>
      </c>
      <c r="Q314" s="2">
        <f t="shared" si="71"/>
        <v>550000</v>
      </c>
      <c r="R314" s="2">
        <f t="shared" si="66"/>
        <v>149389920.24862853</v>
      </c>
      <c r="S314" s="2">
        <f t="shared" si="58"/>
        <v>536261</v>
      </c>
      <c r="T314" s="2">
        <f t="shared" si="59"/>
        <v>13739</v>
      </c>
      <c r="U314" s="2">
        <f t="shared" si="60"/>
        <v>550000</v>
      </c>
      <c r="V314" s="2">
        <f t="shared" si="34"/>
        <v>100538644.63909809</v>
      </c>
      <c r="W314" s="2">
        <f t="shared" si="61"/>
        <v>536261</v>
      </c>
      <c r="X314" s="2">
        <f t="shared" si="51"/>
        <v>13739</v>
      </c>
      <c r="Y314" s="2">
        <f t="shared" si="62"/>
        <v>48851275.609530419</v>
      </c>
      <c r="Z314" s="2" t="str">
        <f t="shared" si="52"/>
        <v>MEEP</v>
      </c>
      <c r="AA314" s="2">
        <f>IF(Z314="HERE",Y314,AA313+Graph!$G$1*1000)</f>
        <v>89071114.609530419</v>
      </c>
      <c r="AB314" s="2">
        <f t="shared" si="63"/>
        <v>420000</v>
      </c>
      <c r="AC314" s="2">
        <f t="shared" si="64"/>
        <v>46912544.639098093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242</v>
      </c>
      <c r="C315" s="7"/>
      <c r="D315" s="2" t="e">
        <f t="shared" si="55"/>
        <v>#N/A</v>
      </c>
      <c r="E315" s="2" t="e">
        <f t="shared" si="67"/>
        <v>#N/A</v>
      </c>
      <c r="F315" s="2">
        <v>1170402.312131688</v>
      </c>
      <c r="G315" s="2">
        <f t="shared" si="70"/>
        <v>536261</v>
      </c>
      <c r="H315" s="2">
        <f t="shared" si="65"/>
        <v>146120829.63909811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1216638.4279617965</v>
      </c>
      <c r="Q315" s="2">
        <f t="shared" si="71"/>
        <v>550000</v>
      </c>
      <c r="R315" s="2">
        <f t="shared" si="66"/>
        <v>149939920.24862853</v>
      </c>
      <c r="S315" s="2">
        <f t="shared" si="58"/>
        <v>536261</v>
      </c>
      <c r="T315" s="2">
        <f t="shared" si="59"/>
        <v>13739</v>
      </c>
      <c r="U315" s="2">
        <f t="shared" si="60"/>
        <v>550000</v>
      </c>
      <c r="V315" s="2">
        <f t="shared" si="34"/>
        <v>101074905.63909809</v>
      </c>
      <c r="W315" s="2">
        <f t="shared" si="61"/>
        <v>536261</v>
      </c>
      <c r="X315" s="2">
        <f t="shared" si="51"/>
        <v>13739</v>
      </c>
      <c r="Y315" s="2">
        <f t="shared" si="62"/>
        <v>48865014.609530419</v>
      </c>
      <c r="Z315" s="2" t="str">
        <f t="shared" si="52"/>
        <v>MEEP</v>
      </c>
      <c r="AA315" s="2">
        <f>IF(Z315="HERE",Y315,AA314+Graph!$G$1*1000)</f>
        <v>89491114.609530419</v>
      </c>
      <c r="AB315" s="2">
        <f t="shared" si="63"/>
        <v>420000</v>
      </c>
      <c r="AC315" s="2">
        <f t="shared" si="64"/>
        <v>46912544.639098093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243</v>
      </c>
      <c r="C316" s="7"/>
      <c r="D316" s="2" t="e">
        <f t="shared" si="55"/>
        <v>#N/A</v>
      </c>
      <c r="E316" s="2" t="e">
        <f t="shared" si="67"/>
        <v>#N/A</v>
      </c>
      <c r="F316" s="2">
        <v>1173436.3373298198</v>
      </c>
      <c r="G316" s="2">
        <f t="shared" si="70"/>
        <v>536261</v>
      </c>
      <c r="H316" s="2">
        <f t="shared" si="65"/>
        <v>146657090.63909811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1219832.7871367633</v>
      </c>
      <c r="Q316" s="2">
        <f t="shared" si="71"/>
        <v>550000</v>
      </c>
      <c r="R316" s="2">
        <f t="shared" si="66"/>
        <v>150489920.24862853</v>
      </c>
      <c r="S316" s="2">
        <f t="shared" si="58"/>
        <v>536261</v>
      </c>
      <c r="T316" s="2">
        <f t="shared" si="59"/>
        <v>13739</v>
      </c>
      <c r="U316" s="2">
        <f t="shared" si="60"/>
        <v>550000</v>
      </c>
      <c r="V316" s="2">
        <f t="shared" si="34"/>
        <v>101611166.63909809</v>
      </c>
      <c r="W316" s="2">
        <f t="shared" si="61"/>
        <v>536261</v>
      </c>
      <c r="X316" s="2">
        <f t="shared" si="51"/>
        <v>13739</v>
      </c>
      <c r="Y316" s="2">
        <f t="shared" si="62"/>
        <v>48878753.609530419</v>
      </c>
      <c r="Z316" s="2" t="str">
        <f t="shared" si="52"/>
        <v>MEEP</v>
      </c>
      <c r="AA316" s="2">
        <f>IF(Z316="HERE",Y316,AA315+Graph!$G$1*1000)</f>
        <v>89911114.609530419</v>
      </c>
      <c r="AB316" s="2">
        <f t="shared" si="63"/>
        <v>420000</v>
      </c>
      <c r="AC316" s="2">
        <f t="shared" si="64"/>
        <v>46912544.639098093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244</v>
      </c>
      <c r="C317" s="7"/>
      <c r="D317" s="2" t="e">
        <f t="shared" si="55"/>
        <v>#N/A</v>
      </c>
      <c r="E317" s="2" t="e">
        <f t="shared" si="67"/>
        <v>#N/A</v>
      </c>
      <c r="F317" s="2">
        <v>1176470.3625279516</v>
      </c>
      <c r="G317" s="2">
        <f t="shared" si="70"/>
        <v>536261</v>
      </c>
      <c r="H317" s="2">
        <f t="shared" si="65"/>
        <v>147193351.63909811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1223027.1463117301</v>
      </c>
      <c r="Q317" s="2">
        <f t="shared" si="71"/>
        <v>550000</v>
      </c>
      <c r="R317" s="2">
        <f t="shared" si="66"/>
        <v>151039920.24862853</v>
      </c>
      <c r="S317" s="2">
        <f t="shared" si="58"/>
        <v>536261</v>
      </c>
      <c r="T317" s="2">
        <f t="shared" si="59"/>
        <v>13739</v>
      </c>
      <c r="U317" s="2">
        <f t="shared" si="60"/>
        <v>550000</v>
      </c>
      <c r="V317" s="2">
        <f t="shared" si="34"/>
        <v>102147427.63909809</v>
      </c>
      <c r="W317" s="2">
        <f t="shared" si="61"/>
        <v>536261</v>
      </c>
      <c r="X317" s="2">
        <f t="shared" si="51"/>
        <v>13739</v>
      </c>
      <c r="Y317" s="2">
        <f t="shared" si="62"/>
        <v>48892492.609530419</v>
      </c>
      <c r="Z317" s="2" t="str">
        <f t="shared" si="52"/>
        <v>MEEP</v>
      </c>
      <c r="AA317" s="2">
        <f>IF(Z317="HERE",Y317,AA316+Graph!$G$1*1000)</f>
        <v>90331114.609530419</v>
      </c>
      <c r="AB317" s="2">
        <f t="shared" si="63"/>
        <v>420000</v>
      </c>
      <c r="AC317" s="2">
        <f t="shared" si="64"/>
        <v>46912544.639098093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245</v>
      </c>
      <c r="C318" s="7"/>
      <c r="D318" s="2" t="e">
        <f t="shared" si="55"/>
        <v>#N/A</v>
      </c>
      <c r="E318" s="2" t="e">
        <f t="shared" si="67"/>
        <v>#N/A</v>
      </c>
      <c r="F318" s="2">
        <v>1179504.3877260834</v>
      </c>
      <c r="G318" s="2">
        <f t="shared" si="70"/>
        <v>536261</v>
      </c>
      <c r="H318" s="2">
        <f t="shared" si="65"/>
        <v>147729612.63909811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1226221.505486697</v>
      </c>
      <c r="Q318" s="2">
        <f t="shared" si="71"/>
        <v>550000</v>
      </c>
      <c r="R318" s="2">
        <f t="shared" si="66"/>
        <v>151589920.24862853</v>
      </c>
      <c r="S318" s="2">
        <f t="shared" si="58"/>
        <v>536261</v>
      </c>
      <c r="T318" s="2">
        <f t="shared" si="59"/>
        <v>13739</v>
      </c>
      <c r="U318" s="2">
        <f t="shared" si="60"/>
        <v>550000</v>
      </c>
      <c r="V318" s="2">
        <f t="shared" si="34"/>
        <v>102683688.63909809</v>
      </c>
      <c r="W318" s="2">
        <f t="shared" si="61"/>
        <v>536261</v>
      </c>
      <c r="X318" s="2">
        <f t="shared" si="51"/>
        <v>13739</v>
      </c>
      <c r="Y318" s="2">
        <f t="shared" si="62"/>
        <v>48906231.609530419</v>
      </c>
      <c r="Z318" s="2" t="str">
        <f t="shared" si="52"/>
        <v>MEEP</v>
      </c>
      <c r="AA318" s="2">
        <f>IF(Z318="HERE",Y318,AA317+Graph!$G$1*1000)</f>
        <v>90751114.609530419</v>
      </c>
      <c r="AB318" s="2">
        <f t="shared" si="63"/>
        <v>420000</v>
      </c>
      <c r="AC318" s="2">
        <f t="shared" si="64"/>
        <v>46912544.639098093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246</v>
      </c>
      <c r="C319" s="7"/>
      <c r="D319" s="2" t="e">
        <f t="shared" si="55"/>
        <v>#N/A</v>
      </c>
      <c r="E319" s="2" t="e">
        <f t="shared" si="67"/>
        <v>#N/A</v>
      </c>
      <c r="F319" s="2">
        <v>1182538.4129242152</v>
      </c>
      <c r="G319" s="2">
        <f t="shared" si="70"/>
        <v>536261</v>
      </c>
      <c r="H319" s="2">
        <f t="shared" si="65"/>
        <v>148265873.63909811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1229415.8646616638</v>
      </c>
      <c r="Q319" s="2">
        <f t="shared" si="71"/>
        <v>550000</v>
      </c>
      <c r="R319" s="2">
        <f t="shared" si="66"/>
        <v>152139920.24862853</v>
      </c>
      <c r="S319" s="2">
        <f t="shared" si="58"/>
        <v>536261</v>
      </c>
      <c r="T319" s="2">
        <f t="shared" si="59"/>
        <v>13739</v>
      </c>
      <c r="U319" s="2">
        <f t="shared" si="60"/>
        <v>550000</v>
      </c>
      <c r="V319" s="2">
        <f t="shared" si="34"/>
        <v>103219949.63909809</v>
      </c>
      <c r="W319" s="2">
        <f t="shared" si="61"/>
        <v>536261</v>
      </c>
      <c r="X319" s="2">
        <f t="shared" si="51"/>
        <v>13739</v>
      </c>
      <c r="Y319" s="2">
        <f t="shared" si="62"/>
        <v>48919970.609530419</v>
      </c>
      <c r="Z319" s="2" t="str">
        <f t="shared" si="52"/>
        <v>MEEP</v>
      </c>
      <c r="AA319" s="2">
        <f>IF(Z319="HERE",Y319,AA318+Graph!$G$1*1000)</f>
        <v>91171114.609530419</v>
      </c>
      <c r="AB319" s="2">
        <f t="shared" si="63"/>
        <v>420000</v>
      </c>
      <c r="AC319" s="2">
        <f t="shared" si="64"/>
        <v>46912544.639098093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247</v>
      </c>
      <c r="C320" s="7"/>
      <c r="D320" s="2" t="e">
        <f t="shared" si="55"/>
        <v>#N/A</v>
      </c>
      <c r="E320" s="2" t="e">
        <f t="shared" si="67"/>
        <v>#N/A</v>
      </c>
      <c r="F320" s="2">
        <v>1185572.438122347</v>
      </c>
      <c r="G320" s="2">
        <f t="shared" si="70"/>
        <v>536261</v>
      </c>
      <c r="H320" s="2">
        <f t="shared" si="65"/>
        <v>148802134.63909811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1232610.2238366306</v>
      </c>
      <c r="Q320" s="2">
        <f t="shared" si="71"/>
        <v>550000</v>
      </c>
      <c r="R320" s="2">
        <f t="shared" si="66"/>
        <v>152689920.24862853</v>
      </c>
      <c r="S320" s="2">
        <f t="shared" si="58"/>
        <v>536261</v>
      </c>
      <c r="T320" s="2">
        <f t="shared" si="59"/>
        <v>13739</v>
      </c>
      <c r="U320" s="2">
        <f t="shared" si="60"/>
        <v>550000</v>
      </c>
      <c r="V320" s="2">
        <f t="shared" si="34"/>
        <v>103756210.63909809</v>
      </c>
      <c r="W320" s="2">
        <f t="shared" si="61"/>
        <v>536261</v>
      </c>
      <c r="X320" s="2">
        <f t="shared" si="51"/>
        <v>13739</v>
      </c>
      <c r="Y320" s="2">
        <f t="shared" si="62"/>
        <v>48933709.609530419</v>
      </c>
      <c r="Z320" s="2" t="str">
        <f t="shared" si="52"/>
        <v>MEEP</v>
      </c>
      <c r="AA320" s="2">
        <f>IF(Z320="HERE",Y320,AA319+Graph!$G$1*1000)</f>
        <v>91591114.609530419</v>
      </c>
      <c r="AB320" s="2">
        <f t="shared" si="63"/>
        <v>420000</v>
      </c>
      <c r="AC320" s="2">
        <f t="shared" si="64"/>
        <v>46912544.639098093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248</v>
      </c>
      <c r="C321" s="7"/>
      <c r="D321" s="2" t="e">
        <f t="shared" si="55"/>
        <v>#N/A</v>
      </c>
      <c r="E321" s="2" t="e">
        <f t="shared" si="67"/>
        <v>#N/A</v>
      </c>
      <c r="F321" s="2">
        <v>1188606.4633204788</v>
      </c>
      <c r="G321" s="2">
        <f t="shared" si="70"/>
        <v>536261</v>
      </c>
      <c r="H321" s="2">
        <f t="shared" si="65"/>
        <v>149338395.63909811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1235804.5830115974</v>
      </c>
      <c r="Q321" s="2">
        <f t="shared" si="71"/>
        <v>550000</v>
      </c>
      <c r="R321" s="2">
        <f t="shared" si="66"/>
        <v>153239920.24862853</v>
      </c>
      <c r="S321" s="2">
        <f t="shared" si="58"/>
        <v>536261</v>
      </c>
      <c r="T321" s="2">
        <f t="shared" si="59"/>
        <v>13739</v>
      </c>
      <c r="U321" s="2">
        <f t="shared" si="60"/>
        <v>550000</v>
      </c>
      <c r="V321" s="2">
        <f t="shared" si="34"/>
        <v>104292471.63909809</v>
      </c>
      <c r="W321" s="2">
        <f t="shared" si="61"/>
        <v>536261</v>
      </c>
      <c r="X321" s="2">
        <f t="shared" si="51"/>
        <v>13739</v>
      </c>
      <c r="Y321" s="2">
        <f t="shared" si="62"/>
        <v>48947448.609530419</v>
      </c>
      <c r="Z321" s="2" t="str">
        <f t="shared" si="52"/>
        <v>MEEP</v>
      </c>
      <c r="AA321" s="2">
        <f>IF(Z321="HERE",Y321,AA320+Graph!$G$1*1000)</f>
        <v>92011114.609530419</v>
      </c>
      <c r="AB321" s="2">
        <f t="shared" si="63"/>
        <v>420000</v>
      </c>
      <c r="AC321" s="2">
        <f t="shared" si="64"/>
        <v>46912544.639098093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249</v>
      </c>
      <c r="C322" s="7"/>
      <c r="D322" s="2" t="e">
        <f t="shared" si="55"/>
        <v>#N/A</v>
      </c>
      <c r="E322" s="2" t="e">
        <f t="shared" si="67"/>
        <v>#N/A</v>
      </c>
      <c r="F322" s="2">
        <v>1191640.4885186106</v>
      </c>
      <c r="G322" s="2">
        <f t="shared" si="70"/>
        <v>536261</v>
      </c>
      <c r="H322" s="2">
        <f t="shared" si="65"/>
        <v>149874656.63909811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1238998.9421865642</v>
      </c>
      <c r="Q322" s="2">
        <f t="shared" si="71"/>
        <v>550000</v>
      </c>
      <c r="R322" s="2">
        <f t="shared" si="66"/>
        <v>153789920.24862853</v>
      </c>
      <c r="S322" s="2">
        <f t="shared" si="58"/>
        <v>536261</v>
      </c>
      <c r="T322" s="2">
        <f t="shared" si="59"/>
        <v>13739</v>
      </c>
      <c r="U322" s="2">
        <f t="shared" si="60"/>
        <v>550000</v>
      </c>
      <c r="V322" s="2">
        <f t="shared" si="34"/>
        <v>104828732.63909809</v>
      </c>
      <c r="W322" s="2">
        <f t="shared" si="61"/>
        <v>536261</v>
      </c>
      <c r="X322" s="2">
        <f t="shared" si="51"/>
        <v>13739</v>
      </c>
      <c r="Y322" s="2">
        <f t="shared" si="62"/>
        <v>48961187.609530419</v>
      </c>
      <c r="Z322" s="2" t="str">
        <f t="shared" si="52"/>
        <v>MEEP</v>
      </c>
      <c r="AA322" s="2">
        <f>IF(Z322="HERE",Y322,AA321+Graph!$G$1*1000)</f>
        <v>92431114.609530419</v>
      </c>
      <c r="AB322" s="2">
        <f t="shared" si="63"/>
        <v>420000</v>
      </c>
      <c r="AC322" s="2">
        <f t="shared" si="64"/>
        <v>46912544.639098093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250</v>
      </c>
      <c r="C323" s="7"/>
      <c r="D323" s="2" t="e">
        <f t="shared" si="55"/>
        <v>#N/A</v>
      </c>
      <c r="E323" s="2" t="e">
        <f t="shared" si="67"/>
        <v>#N/A</v>
      </c>
      <c r="F323" s="2">
        <v>1194674.5137167424</v>
      </c>
      <c r="G323" s="2">
        <f t="shared" si="70"/>
        <v>536261</v>
      </c>
      <c r="H323" s="2">
        <f t="shared" si="65"/>
        <v>150410917.63909811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1242193.301361531</v>
      </c>
      <c r="Q323" s="2">
        <f t="shared" si="71"/>
        <v>550000</v>
      </c>
      <c r="R323" s="2">
        <f t="shared" si="66"/>
        <v>154339920.24862853</v>
      </c>
      <c r="S323" s="2">
        <f t="shared" si="58"/>
        <v>536261</v>
      </c>
      <c r="T323" s="2">
        <f t="shared" si="59"/>
        <v>13739</v>
      </c>
      <c r="U323" s="2">
        <f t="shared" si="60"/>
        <v>550000</v>
      </c>
      <c r="V323" s="2">
        <f t="shared" si="34"/>
        <v>105364993.63909809</v>
      </c>
      <c r="W323" s="2">
        <f t="shared" si="61"/>
        <v>536261</v>
      </c>
      <c r="X323" s="2">
        <f t="shared" si="51"/>
        <v>13739</v>
      </c>
      <c r="Y323" s="2">
        <f t="shared" si="62"/>
        <v>48974926.609530419</v>
      </c>
      <c r="Z323" s="2" t="str">
        <f t="shared" si="52"/>
        <v>MEEP</v>
      </c>
      <c r="AA323" s="2">
        <f>IF(Z323="HERE",Y323,AA322+Graph!$G$1*1000)</f>
        <v>92851114.609530419</v>
      </c>
      <c r="AB323" s="2">
        <f t="shared" si="63"/>
        <v>420000</v>
      </c>
      <c r="AC323" s="2">
        <f t="shared" si="64"/>
        <v>46912544.639098093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251</v>
      </c>
      <c r="C324" s="7"/>
      <c r="D324" s="2" t="e">
        <f t="shared" si="55"/>
        <v>#N/A</v>
      </c>
      <c r="E324" s="2" t="e">
        <f t="shared" si="67"/>
        <v>#N/A</v>
      </c>
      <c r="F324" s="2">
        <v>1197708.5389148742</v>
      </c>
      <c r="G324" s="2">
        <f t="shared" si="70"/>
        <v>536261</v>
      </c>
      <c r="H324" s="2">
        <f t="shared" si="65"/>
        <v>150947178.63909811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1245387.6605364978</v>
      </c>
      <c r="Q324" s="2">
        <f t="shared" si="71"/>
        <v>550000</v>
      </c>
      <c r="R324" s="2">
        <f t="shared" si="66"/>
        <v>154889920.24862853</v>
      </c>
      <c r="S324" s="2">
        <f t="shared" si="58"/>
        <v>536261</v>
      </c>
      <c r="T324" s="2">
        <f t="shared" si="59"/>
        <v>13739</v>
      </c>
      <c r="U324" s="2">
        <f t="shared" si="60"/>
        <v>550000</v>
      </c>
      <c r="V324" s="2">
        <f t="shared" si="34"/>
        <v>105901254.63909809</v>
      </c>
      <c r="W324" s="2">
        <f t="shared" si="61"/>
        <v>536261</v>
      </c>
      <c r="X324" s="2">
        <f t="shared" si="51"/>
        <v>13739</v>
      </c>
      <c r="Y324" s="2">
        <f t="shared" si="62"/>
        <v>48988665.609530419</v>
      </c>
      <c r="Z324" s="2" t="str">
        <f t="shared" si="52"/>
        <v>MEEP</v>
      </c>
      <c r="AA324" s="2">
        <f>IF(Z324="HERE",Y324,AA323+Graph!$G$1*1000)</f>
        <v>93271114.609530419</v>
      </c>
      <c r="AB324" s="2">
        <f t="shared" si="63"/>
        <v>420000</v>
      </c>
      <c r="AC324" s="2">
        <f t="shared" si="64"/>
        <v>46912544.639098093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252</v>
      </c>
      <c r="C325" s="7"/>
      <c r="D325" s="2" t="e">
        <f t="shared" si="55"/>
        <v>#N/A</v>
      </c>
      <c r="E325" s="2" t="e">
        <f t="shared" si="67"/>
        <v>#N/A</v>
      </c>
      <c r="F325" s="2">
        <v>1200742.564113006</v>
      </c>
      <c r="G325" s="2">
        <f t="shared" si="70"/>
        <v>536261</v>
      </c>
      <c r="H325" s="2">
        <f t="shared" si="65"/>
        <v>151483439.63909811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1248582.0197114348</v>
      </c>
      <c r="Q325" s="2">
        <f t="shared" si="71"/>
        <v>550000</v>
      </c>
      <c r="R325" s="2">
        <f t="shared" si="66"/>
        <v>155439920.24862853</v>
      </c>
      <c r="S325" s="2">
        <f t="shared" si="58"/>
        <v>536261</v>
      </c>
      <c r="T325" s="2">
        <f t="shared" si="59"/>
        <v>13739</v>
      </c>
      <c r="U325" s="2">
        <f t="shared" si="60"/>
        <v>550000</v>
      </c>
      <c r="V325" s="2">
        <f t="shared" si="34"/>
        <v>106437515.63909809</v>
      </c>
      <c r="W325" s="2">
        <f t="shared" si="61"/>
        <v>536261</v>
      </c>
      <c r="X325" s="2">
        <f t="shared" si="51"/>
        <v>13739</v>
      </c>
      <c r="Y325" s="2">
        <f t="shared" si="62"/>
        <v>49002404.609530419</v>
      </c>
      <c r="Z325" s="2" t="str">
        <f t="shared" si="52"/>
        <v>MEEP</v>
      </c>
      <c r="AA325" s="2">
        <f>IF(Z325="HERE",Y325,AA324+Graph!$G$1*1000)</f>
        <v>93691114.609530419</v>
      </c>
      <c r="AB325" s="2">
        <f t="shared" si="63"/>
        <v>420000</v>
      </c>
      <c r="AC325" s="2">
        <f t="shared" si="64"/>
        <v>46912544.639098093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253</v>
      </c>
      <c r="C326" s="7"/>
      <c r="D326" s="2" t="e">
        <f t="shared" si="55"/>
        <v>#N/A</v>
      </c>
      <c r="E326" s="2" t="e">
        <f t="shared" si="67"/>
        <v>#N/A</v>
      </c>
      <c r="F326" s="2">
        <v>1203776.5893111378</v>
      </c>
      <c r="G326" s="2">
        <f t="shared" si="70"/>
        <v>536261</v>
      </c>
      <c r="H326" s="2">
        <f t="shared" si="65"/>
        <v>152019700.63909811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1251776.3788864017</v>
      </c>
      <c r="Q326" s="2">
        <f t="shared" si="71"/>
        <v>550000</v>
      </c>
      <c r="R326" s="2">
        <f t="shared" si="66"/>
        <v>155989920.24862853</v>
      </c>
      <c r="S326" s="2">
        <f t="shared" si="58"/>
        <v>536261</v>
      </c>
      <c r="T326" s="2">
        <f t="shared" si="59"/>
        <v>13739</v>
      </c>
      <c r="U326" s="2">
        <f t="shared" si="60"/>
        <v>550000</v>
      </c>
      <c r="V326" s="2">
        <f t="shared" si="34"/>
        <v>106973776.63909809</v>
      </c>
      <c r="W326" s="2">
        <f t="shared" si="61"/>
        <v>536261</v>
      </c>
      <c r="X326" s="2">
        <f t="shared" si="51"/>
        <v>13739</v>
      </c>
      <c r="Y326" s="2">
        <f t="shared" si="62"/>
        <v>49016143.609530419</v>
      </c>
      <c r="Z326" s="2" t="str">
        <f t="shared" si="52"/>
        <v>MEEP</v>
      </c>
      <c r="AA326" s="2">
        <f>IF(Z326="HERE",Y326,AA325+Graph!$G$1*1000)</f>
        <v>94111114.609530419</v>
      </c>
      <c r="AB326" s="2">
        <f t="shared" si="63"/>
        <v>420000</v>
      </c>
      <c r="AC326" s="2">
        <f t="shared" si="64"/>
        <v>46912544.639098093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254</v>
      </c>
      <c r="C327" s="7"/>
      <c r="D327" s="2" t="e">
        <f t="shared" si="55"/>
        <v>#N/A</v>
      </c>
      <c r="E327" s="2" t="e">
        <f t="shared" si="67"/>
        <v>#N/A</v>
      </c>
      <c r="F327" s="2">
        <v>1206810.6145092696</v>
      </c>
      <c r="G327" s="2">
        <f t="shared" si="70"/>
        <v>536261</v>
      </c>
      <c r="H327" s="2">
        <f t="shared" si="65"/>
        <v>152555961.63909811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1254970.7380613685</v>
      </c>
      <c r="Q327" s="2">
        <f t="shared" si="71"/>
        <v>550000</v>
      </c>
      <c r="R327" s="2">
        <f t="shared" si="66"/>
        <v>156539920.24862853</v>
      </c>
      <c r="S327" s="2">
        <f t="shared" si="58"/>
        <v>536261</v>
      </c>
      <c r="T327" s="2">
        <f t="shared" si="59"/>
        <v>13739</v>
      </c>
      <c r="U327" s="2">
        <f t="shared" si="60"/>
        <v>550000</v>
      </c>
      <c r="V327" s="2">
        <f t="shared" si="34"/>
        <v>107510037.63909809</v>
      </c>
      <c r="W327" s="2">
        <f t="shared" si="61"/>
        <v>536261</v>
      </c>
      <c r="X327" s="2">
        <f t="shared" si="51"/>
        <v>13739</v>
      </c>
      <c r="Y327" s="2">
        <f t="shared" si="62"/>
        <v>49029882.609530419</v>
      </c>
      <c r="Z327" s="2" t="str">
        <f t="shared" si="52"/>
        <v>MEEP</v>
      </c>
      <c r="AA327" s="2">
        <f>IF(Z327="HERE",Y327,AA326+Graph!$G$1*1000)</f>
        <v>94531114.609530419</v>
      </c>
      <c r="AB327" s="2">
        <f t="shared" si="63"/>
        <v>420000</v>
      </c>
      <c r="AC327" s="2">
        <f t="shared" si="64"/>
        <v>46912544.639098093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255</v>
      </c>
      <c r="C328" s="7"/>
      <c r="D328" s="2" t="e">
        <f t="shared" si="55"/>
        <v>#N/A</v>
      </c>
      <c r="E328" s="2" t="e">
        <f t="shared" si="67"/>
        <v>#N/A</v>
      </c>
      <c r="F328" s="2">
        <v>1209844.6397073716</v>
      </c>
      <c r="G328" s="2">
        <f t="shared" si="70"/>
        <v>536261</v>
      </c>
      <c r="H328" s="2">
        <f t="shared" si="65"/>
        <v>153092222.63909811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1258165.0972363353</v>
      </c>
      <c r="Q328" s="2">
        <f t="shared" si="71"/>
        <v>550000</v>
      </c>
      <c r="R328" s="2">
        <f t="shared" si="66"/>
        <v>157089920.24862853</v>
      </c>
      <c r="S328" s="2">
        <f t="shared" si="58"/>
        <v>536261</v>
      </c>
      <c r="T328" s="2">
        <f t="shared" si="59"/>
        <v>13739</v>
      </c>
      <c r="U328" s="2">
        <f t="shared" si="60"/>
        <v>550000</v>
      </c>
      <c r="V328" s="2">
        <f t="shared" si="34"/>
        <v>108046298.63909809</v>
      </c>
      <c r="W328" s="2">
        <f t="shared" si="61"/>
        <v>536261</v>
      </c>
      <c r="X328" s="2">
        <f t="shared" si="51"/>
        <v>13739</v>
      </c>
      <c r="Y328" s="2">
        <f t="shared" si="62"/>
        <v>49043621.609530419</v>
      </c>
      <c r="Z328" s="2" t="str">
        <f t="shared" si="52"/>
        <v>MEEP</v>
      </c>
      <c r="AA328" s="2">
        <f>IF(Z328="HERE",Y328,AA327+Graph!$G$1*1000)</f>
        <v>94951114.609530419</v>
      </c>
      <c r="AB328" s="2">
        <f t="shared" si="63"/>
        <v>420000</v>
      </c>
      <c r="AC328" s="2">
        <f t="shared" si="64"/>
        <v>46912544.639098093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256</v>
      </c>
      <c r="C329" s="7"/>
      <c r="D329" s="2" t="e">
        <f t="shared" si="55"/>
        <v>#N/A</v>
      </c>
      <c r="E329" s="2" t="e">
        <f t="shared" si="67"/>
        <v>#N/A</v>
      </c>
      <c r="F329" s="2">
        <v>1212878.6649055034</v>
      </c>
      <c r="G329" s="2">
        <f t="shared" si="70"/>
        <v>536261</v>
      </c>
      <c r="H329" s="2">
        <f t="shared" si="65"/>
        <v>153628483.63909811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1261359.4564113021</v>
      </c>
      <c r="Q329" s="2">
        <f t="shared" si="71"/>
        <v>550000</v>
      </c>
      <c r="R329" s="2">
        <f t="shared" si="66"/>
        <v>157639920.24862853</v>
      </c>
      <c r="S329" s="2">
        <f t="shared" si="58"/>
        <v>536261</v>
      </c>
      <c r="T329" s="2">
        <f t="shared" si="59"/>
        <v>13739</v>
      </c>
      <c r="U329" s="2">
        <f t="shared" si="60"/>
        <v>550000</v>
      </c>
      <c r="V329" s="2">
        <f t="shared" si="34"/>
        <v>108582559.63909809</v>
      </c>
      <c r="W329" s="2">
        <f t="shared" si="61"/>
        <v>536261</v>
      </c>
      <c r="X329" s="2">
        <f t="shared" si="51"/>
        <v>13739</v>
      </c>
      <c r="Y329" s="2">
        <f t="shared" si="62"/>
        <v>49057360.609530419</v>
      </c>
      <c r="Z329" s="2" t="str">
        <f t="shared" si="52"/>
        <v>MEEP</v>
      </c>
      <c r="AA329" s="2">
        <f>IF(Z329="HERE",Y329,AA328+Graph!$G$1*1000)</f>
        <v>95371114.609530419</v>
      </c>
      <c r="AB329" s="2">
        <f t="shared" si="63"/>
        <v>420000</v>
      </c>
      <c r="AC329" s="2">
        <f t="shared" si="64"/>
        <v>46912544.639098093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257</v>
      </c>
      <c r="C330" s="7"/>
      <c r="D330" s="2" t="e">
        <f t="shared" si="55"/>
        <v>#N/A</v>
      </c>
      <c r="E330" s="2" t="e">
        <f t="shared" si="67"/>
        <v>#N/A</v>
      </c>
      <c r="F330" s="2">
        <v>1215912.6901036352</v>
      </c>
      <c r="G330" s="2">
        <f t="shared" si="70"/>
        <v>536261</v>
      </c>
      <c r="H330" s="2">
        <f t="shared" si="65"/>
        <v>154164744.63909811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1264553.8155862689</v>
      </c>
      <c r="Q330" s="2">
        <f t="shared" si="71"/>
        <v>550000</v>
      </c>
      <c r="R330" s="2">
        <f t="shared" si="66"/>
        <v>158189920.24862853</v>
      </c>
      <c r="S330" s="2">
        <f t="shared" si="58"/>
        <v>536261</v>
      </c>
      <c r="T330" s="2">
        <f t="shared" si="59"/>
        <v>13739</v>
      </c>
      <c r="U330" s="2">
        <f t="shared" si="60"/>
        <v>550000</v>
      </c>
      <c r="V330" s="2">
        <f t="shared" si="34"/>
        <v>109118820.63909809</v>
      </c>
      <c r="W330" s="2">
        <f t="shared" si="61"/>
        <v>536261</v>
      </c>
      <c r="X330" s="2">
        <f t="shared" si="51"/>
        <v>13739</v>
      </c>
      <c r="Y330" s="2">
        <f t="shared" si="62"/>
        <v>49071099.609530419</v>
      </c>
      <c r="Z330" s="2" t="str">
        <f t="shared" si="52"/>
        <v>MEEP</v>
      </c>
      <c r="AA330" s="2">
        <f>IF(Z330="HERE",Y330,AA329+Graph!$G$1*1000)</f>
        <v>95791114.609530419</v>
      </c>
      <c r="AB330" s="2">
        <f t="shared" si="63"/>
        <v>420000</v>
      </c>
      <c r="AC330" s="2">
        <f t="shared" si="64"/>
        <v>46912544.639098093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258</v>
      </c>
      <c r="C331" s="7"/>
      <c r="D331" s="2" t="e">
        <f t="shared" si="55"/>
        <v>#N/A</v>
      </c>
      <c r="E331" s="2" t="e">
        <f t="shared" si="67"/>
        <v>#N/A</v>
      </c>
      <c r="F331" s="2">
        <v>1218946.715301767</v>
      </c>
      <c r="G331" s="2">
        <f t="shared" si="70"/>
        <v>536261</v>
      </c>
      <c r="H331" s="2">
        <f t="shared" si="65"/>
        <v>154701005.63909811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1267748.1747612357</v>
      </c>
      <c r="Q331" s="2">
        <f t="shared" si="71"/>
        <v>550000</v>
      </c>
      <c r="R331" s="2">
        <f t="shared" si="66"/>
        <v>158739920.24862853</v>
      </c>
      <c r="S331" s="2">
        <f t="shared" si="58"/>
        <v>536261</v>
      </c>
      <c r="T331" s="2">
        <f t="shared" si="59"/>
        <v>13739</v>
      </c>
      <c r="U331" s="2">
        <f t="shared" si="60"/>
        <v>550000</v>
      </c>
      <c r="V331" s="2">
        <f t="shared" si="34"/>
        <v>109655081.63909809</v>
      </c>
      <c r="W331" s="2">
        <f t="shared" si="61"/>
        <v>536261</v>
      </c>
      <c r="X331" s="2">
        <f t="shared" si="51"/>
        <v>13739</v>
      </c>
      <c r="Y331" s="2">
        <f t="shared" si="62"/>
        <v>49084838.609530419</v>
      </c>
      <c r="Z331" s="2" t="str">
        <f t="shared" si="52"/>
        <v>MEEP</v>
      </c>
      <c r="AA331" s="2">
        <f>IF(Z331="HERE",Y331,AA330+Graph!$G$1*1000)</f>
        <v>96211114.609530419</v>
      </c>
      <c r="AB331" s="2">
        <f t="shared" si="63"/>
        <v>420000</v>
      </c>
      <c r="AC331" s="2">
        <f t="shared" si="64"/>
        <v>46912544.639098093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259</v>
      </c>
      <c r="C332" s="7"/>
      <c r="D332" s="2" t="e">
        <f t="shared" si="55"/>
        <v>#N/A</v>
      </c>
      <c r="E332" s="2" t="e">
        <f t="shared" si="67"/>
        <v>#N/A</v>
      </c>
      <c r="F332" s="2">
        <v>1221980.7404998988</v>
      </c>
      <c r="G332" s="2">
        <f t="shared" si="70"/>
        <v>536261</v>
      </c>
      <c r="H332" s="2">
        <f t="shared" si="65"/>
        <v>155237266.63909811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1270942.5339362025</v>
      </c>
      <c r="Q332" s="2">
        <f t="shared" si="71"/>
        <v>550000</v>
      </c>
      <c r="R332" s="2">
        <f t="shared" si="66"/>
        <v>159289920.24862853</v>
      </c>
      <c r="S332" s="2">
        <f t="shared" si="58"/>
        <v>536261</v>
      </c>
      <c r="T332" s="2">
        <f t="shared" si="59"/>
        <v>13739</v>
      </c>
      <c r="U332" s="2">
        <f t="shared" si="60"/>
        <v>550000</v>
      </c>
      <c r="V332" s="2">
        <f t="shared" si="34"/>
        <v>110191342.63909809</v>
      </c>
      <c r="W332" s="2">
        <f t="shared" si="61"/>
        <v>536261</v>
      </c>
      <c r="X332" s="2">
        <f t="shared" si="51"/>
        <v>13739</v>
      </c>
      <c r="Y332" s="2">
        <f t="shared" si="62"/>
        <v>49098577.609530419</v>
      </c>
      <c r="Z332" s="2" t="str">
        <f t="shared" si="52"/>
        <v>MEEP</v>
      </c>
      <c r="AA332" s="2">
        <f>IF(Z332="HERE",Y332,AA331+Graph!$G$1*1000)</f>
        <v>96631114.609530419</v>
      </c>
      <c r="AB332" s="2">
        <f t="shared" si="63"/>
        <v>420000</v>
      </c>
      <c r="AC332" s="2">
        <f t="shared" si="64"/>
        <v>46912544.639098093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260</v>
      </c>
      <c r="C333" s="7"/>
      <c r="D333" s="2" t="e">
        <f t="shared" si="55"/>
        <v>#N/A</v>
      </c>
      <c r="E333" s="2" t="e">
        <f t="shared" si="67"/>
        <v>#N/A</v>
      </c>
      <c r="F333" s="2">
        <v>1225014.7656980306</v>
      </c>
      <c r="G333" s="2">
        <f t="shared" si="70"/>
        <v>536261</v>
      </c>
      <c r="H333" s="2">
        <f t="shared" si="65"/>
        <v>155773527.63909811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1274136.8931111693</v>
      </c>
      <c r="Q333" s="2">
        <f t="shared" si="71"/>
        <v>550000</v>
      </c>
      <c r="R333" s="2">
        <f t="shared" si="66"/>
        <v>159839920.24862853</v>
      </c>
      <c r="S333" s="2">
        <f t="shared" si="58"/>
        <v>536261</v>
      </c>
      <c r="T333" s="2">
        <f t="shared" si="59"/>
        <v>13739</v>
      </c>
      <c r="U333" s="2">
        <f t="shared" si="60"/>
        <v>550000</v>
      </c>
      <c r="V333" s="2">
        <f t="shared" si="34"/>
        <v>110727603.63909809</v>
      </c>
      <c r="W333" s="2">
        <f t="shared" si="61"/>
        <v>536261</v>
      </c>
      <c r="X333" s="2">
        <f t="shared" si="51"/>
        <v>13739</v>
      </c>
      <c r="Y333" s="2">
        <f t="shared" si="62"/>
        <v>49112316.609530419</v>
      </c>
      <c r="Z333" s="2" t="str">
        <f t="shared" si="52"/>
        <v>MEEP</v>
      </c>
      <c r="AA333" s="2">
        <f>IF(Z333="HERE",Y333,AA332+Graph!$G$1*1000)</f>
        <v>97051114.609530419</v>
      </c>
      <c r="AB333" s="2">
        <f t="shared" si="63"/>
        <v>420000</v>
      </c>
      <c r="AC333" s="2">
        <f t="shared" si="64"/>
        <v>46912544.639098093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261</v>
      </c>
      <c r="C334" s="7"/>
      <c r="D334" s="2" t="e">
        <f t="shared" si="55"/>
        <v>#N/A</v>
      </c>
      <c r="E334" s="2" t="e">
        <f t="shared" si="67"/>
        <v>#N/A</v>
      </c>
      <c r="F334" s="2">
        <v>1228048.7908961624</v>
      </c>
      <c r="G334" s="2">
        <f t="shared" si="70"/>
        <v>536261</v>
      </c>
      <c r="H334" s="2">
        <f t="shared" si="65"/>
        <v>156309788.63909811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1277331.2522861362</v>
      </c>
      <c r="Q334" s="2">
        <f t="shared" si="71"/>
        <v>550000</v>
      </c>
      <c r="R334" s="2">
        <f t="shared" si="66"/>
        <v>160389920.24862853</v>
      </c>
      <c r="S334" s="2">
        <f t="shared" si="58"/>
        <v>536261</v>
      </c>
      <c r="T334" s="2">
        <f t="shared" si="59"/>
        <v>13739</v>
      </c>
      <c r="U334" s="2">
        <f t="shared" si="60"/>
        <v>550000</v>
      </c>
      <c r="V334" s="2">
        <f t="shared" si="34"/>
        <v>111263864.63909809</v>
      </c>
      <c r="W334" s="2">
        <f t="shared" si="61"/>
        <v>536261</v>
      </c>
      <c r="X334" s="2">
        <f t="shared" si="51"/>
        <v>13739</v>
      </c>
      <c r="Y334" s="2">
        <f t="shared" si="62"/>
        <v>49126055.609530419</v>
      </c>
      <c r="Z334" s="2" t="str">
        <f t="shared" si="52"/>
        <v>MEEP</v>
      </c>
      <c r="AA334" s="2">
        <f>IF(Z334="HERE",Y334,AA333+Graph!$G$1*1000)</f>
        <v>97471114.609530419</v>
      </c>
      <c r="AB334" s="2">
        <f t="shared" si="63"/>
        <v>420000</v>
      </c>
      <c r="AC334" s="2">
        <f t="shared" si="64"/>
        <v>46912544.639098093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262</v>
      </c>
      <c r="C335" s="7"/>
      <c r="D335" s="2" t="e">
        <f t="shared" si="55"/>
        <v>#N/A</v>
      </c>
      <c r="E335" s="2" t="e">
        <f t="shared" si="67"/>
        <v>#N/A</v>
      </c>
      <c r="F335" s="2">
        <v>1231082.8160942942</v>
      </c>
      <c r="G335" s="2">
        <f t="shared" si="70"/>
        <v>536261</v>
      </c>
      <c r="H335" s="2">
        <f t="shared" si="65"/>
        <v>156846049.63909811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1280525.611461103</v>
      </c>
      <c r="Q335" s="2">
        <f t="shared" si="71"/>
        <v>550000</v>
      </c>
      <c r="R335" s="2">
        <f t="shared" si="66"/>
        <v>160939920.24862853</v>
      </c>
      <c r="S335" s="2">
        <f t="shared" si="58"/>
        <v>536261</v>
      </c>
      <c r="T335" s="2">
        <f t="shared" si="59"/>
        <v>13739</v>
      </c>
      <c r="U335" s="2">
        <f t="shared" si="60"/>
        <v>550000</v>
      </c>
      <c r="V335" s="2">
        <f t="shared" si="34"/>
        <v>111800125.63909809</v>
      </c>
      <c r="W335" s="2">
        <f t="shared" si="61"/>
        <v>536261</v>
      </c>
      <c r="X335" s="2">
        <f t="shared" si="51"/>
        <v>13739</v>
      </c>
      <c r="Y335" s="2">
        <f t="shared" si="62"/>
        <v>49139794.609530419</v>
      </c>
      <c r="Z335" s="2" t="str">
        <f t="shared" si="52"/>
        <v>MEEP</v>
      </c>
      <c r="AA335" s="2">
        <f>IF(Z335="HERE",Y335,AA334+Graph!$G$1*1000)</f>
        <v>97891114.609530419</v>
      </c>
      <c r="AB335" s="2">
        <f t="shared" si="63"/>
        <v>420000</v>
      </c>
      <c r="AC335" s="2">
        <f t="shared" si="64"/>
        <v>46912544.639098093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263</v>
      </c>
      <c r="C336" s="7"/>
      <c r="D336" s="2" t="e">
        <f t="shared" si="55"/>
        <v>#N/A</v>
      </c>
      <c r="E336" s="2" t="e">
        <f t="shared" si="67"/>
        <v>#N/A</v>
      </c>
      <c r="F336" s="2">
        <v>1234116.841292426</v>
      </c>
      <c r="G336" s="2">
        <f t="shared" si="70"/>
        <v>536261</v>
      </c>
      <c r="H336" s="2">
        <f t="shared" si="65"/>
        <v>157382310.63909811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1283719.9706360698</v>
      </c>
      <c r="Q336" s="2">
        <f t="shared" si="71"/>
        <v>550000</v>
      </c>
      <c r="R336" s="2">
        <f t="shared" si="66"/>
        <v>161489920.24862853</v>
      </c>
      <c r="S336" s="2">
        <f t="shared" si="58"/>
        <v>536261</v>
      </c>
      <c r="T336" s="2">
        <f t="shared" si="59"/>
        <v>13739</v>
      </c>
      <c r="U336" s="2">
        <f t="shared" si="60"/>
        <v>550000</v>
      </c>
      <c r="V336" s="2">
        <f t="shared" si="34"/>
        <v>112336386.63909809</v>
      </c>
      <c r="W336" s="2">
        <f t="shared" si="61"/>
        <v>536261</v>
      </c>
      <c r="X336" s="2">
        <f t="shared" si="51"/>
        <v>13739</v>
      </c>
      <c r="Y336" s="2">
        <f t="shared" si="62"/>
        <v>49153533.609530419</v>
      </c>
      <c r="Z336" s="2" t="str">
        <f t="shared" si="52"/>
        <v>MEEP</v>
      </c>
      <c r="AA336" s="2">
        <f>IF(Z336="HERE",Y336,AA335+Graph!$G$1*1000)</f>
        <v>98311114.609530419</v>
      </c>
      <c r="AB336" s="2">
        <f t="shared" si="63"/>
        <v>420000</v>
      </c>
      <c r="AC336" s="2">
        <f t="shared" si="64"/>
        <v>46912544.639098093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264</v>
      </c>
      <c r="C337" s="7"/>
      <c r="D337" s="2" t="e">
        <f t="shared" si="55"/>
        <v>#N/A</v>
      </c>
      <c r="E337" s="2" t="e">
        <f t="shared" si="67"/>
        <v>#N/A</v>
      </c>
      <c r="F337" s="2">
        <v>1237150.8664905578</v>
      </c>
      <c r="G337" s="2">
        <f t="shared" si="70"/>
        <v>536261</v>
      </c>
      <c r="H337" s="2">
        <f t="shared" si="65"/>
        <v>157918571.63909811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1286914.3298110366</v>
      </c>
      <c r="Q337" s="2">
        <f t="shared" si="71"/>
        <v>550000</v>
      </c>
      <c r="R337" s="2">
        <f t="shared" si="66"/>
        <v>162039920.24862853</v>
      </c>
      <c r="S337" s="2">
        <f t="shared" si="58"/>
        <v>536261</v>
      </c>
      <c r="T337" s="2">
        <f t="shared" si="59"/>
        <v>13739</v>
      </c>
      <c r="U337" s="2">
        <f t="shared" si="60"/>
        <v>550000</v>
      </c>
      <c r="V337" s="2">
        <f t="shared" si="34"/>
        <v>112872647.63909809</v>
      </c>
      <c r="W337" s="2">
        <f t="shared" si="61"/>
        <v>536261</v>
      </c>
      <c r="X337" s="2">
        <f t="shared" si="51"/>
        <v>13739</v>
      </c>
      <c r="Y337" s="2">
        <f t="shared" si="62"/>
        <v>49167272.609530419</v>
      </c>
      <c r="Z337" s="2" t="str">
        <f t="shared" si="52"/>
        <v>MEEP</v>
      </c>
      <c r="AA337" s="2">
        <f>IF(Z337="HERE",Y337,AA336+Graph!$G$1*1000)</f>
        <v>98731114.609530419</v>
      </c>
      <c r="AB337" s="2">
        <f t="shared" si="63"/>
        <v>420000</v>
      </c>
      <c r="AC337" s="2">
        <f t="shared" si="64"/>
        <v>46912544.639098093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265</v>
      </c>
      <c r="C338" s="7"/>
      <c r="D338" s="2" t="e">
        <f t="shared" si="55"/>
        <v>#N/A</v>
      </c>
      <c r="E338" s="2" t="e">
        <f t="shared" si="67"/>
        <v>#N/A</v>
      </c>
      <c r="F338" s="2">
        <v>1240184.8916886896</v>
      </c>
      <c r="G338" s="2">
        <f t="shared" si="70"/>
        <v>536261</v>
      </c>
      <c r="H338" s="2">
        <f t="shared" si="65"/>
        <v>158454832.63909811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1290108.6889859736</v>
      </c>
      <c r="Q338" s="2">
        <f t="shared" si="71"/>
        <v>550000</v>
      </c>
      <c r="R338" s="2">
        <f t="shared" si="66"/>
        <v>162589920.24862853</v>
      </c>
      <c r="S338" s="2">
        <f t="shared" si="58"/>
        <v>536261</v>
      </c>
      <c r="T338" s="2">
        <f t="shared" si="59"/>
        <v>13739</v>
      </c>
      <c r="U338" s="2">
        <f t="shared" si="60"/>
        <v>550000</v>
      </c>
      <c r="V338" s="2">
        <f t="shared" si="34"/>
        <v>113408908.63909809</v>
      </c>
      <c r="W338" s="2">
        <f t="shared" si="61"/>
        <v>536261</v>
      </c>
      <c r="X338" s="2">
        <f t="shared" si="51"/>
        <v>13739</v>
      </c>
      <c r="Y338" s="2">
        <f t="shared" si="62"/>
        <v>49181011.609530419</v>
      </c>
      <c r="Z338" s="2" t="str">
        <f t="shared" si="52"/>
        <v>MEEP</v>
      </c>
      <c r="AA338" s="2">
        <f>IF(Z338="HERE",Y338,AA337+Graph!$G$1*1000)</f>
        <v>99151114.609530419</v>
      </c>
      <c r="AB338" s="2">
        <f t="shared" si="63"/>
        <v>420000</v>
      </c>
      <c r="AC338" s="2">
        <f t="shared" si="64"/>
        <v>46912544.639098093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266</v>
      </c>
      <c r="C339" s="7"/>
      <c r="D339" s="2" t="e">
        <f t="shared" si="55"/>
        <v>#N/A</v>
      </c>
      <c r="E339" s="2" t="e">
        <f t="shared" si="67"/>
        <v>#N/A</v>
      </c>
      <c r="F339" s="2">
        <v>1243218.9168868214</v>
      </c>
      <c r="G339" s="2">
        <f t="shared" si="70"/>
        <v>536261</v>
      </c>
      <c r="H339" s="2">
        <f t="shared" si="65"/>
        <v>158991093.63909811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1293303.0481609404</v>
      </c>
      <c r="Q339" s="2">
        <f t="shared" si="71"/>
        <v>550000</v>
      </c>
      <c r="R339" s="2">
        <f t="shared" si="66"/>
        <v>163139920.24862853</v>
      </c>
      <c r="S339" s="2">
        <f t="shared" si="58"/>
        <v>536261</v>
      </c>
      <c r="T339" s="2">
        <f t="shared" si="59"/>
        <v>13739</v>
      </c>
      <c r="U339" s="2">
        <f t="shared" si="60"/>
        <v>550000</v>
      </c>
      <c r="V339" s="2">
        <f t="shared" si="34"/>
        <v>113945169.63909809</v>
      </c>
      <c r="W339" s="2">
        <f t="shared" si="61"/>
        <v>536261</v>
      </c>
      <c r="X339" s="2">
        <f t="shared" si="51"/>
        <v>13739</v>
      </c>
      <c r="Y339" s="2">
        <f t="shared" si="62"/>
        <v>49194750.609530419</v>
      </c>
      <c r="Z339" s="2" t="str">
        <f t="shared" si="52"/>
        <v>MEEP</v>
      </c>
      <c r="AA339" s="2">
        <f>IF(Z339="HERE",Y339,AA338+Graph!$G$1*1000)</f>
        <v>99571114.609530419</v>
      </c>
      <c r="AB339" s="2">
        <f t="shared" si="63"/>
        <v>420000</v>
      </c>
      <c r="AC339" s="2">
        <f t="shared" si="64"/>
        <v>46912544.639098093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267</v>
      </c>
      <c r="C340" s="7"/>
      <c r="D340" s="2" t="e">
        <f t="shared" si="55"/>
        <v>#N/A</v>
      </c>
      <c r="E340" s="2" t="e">
        <f t="shared" si="67"/>
        <v>#N/A</v>
      </c>
      <c r="F340" s="2">
        <v>1246252.9420849532</v>
      </c>
      <c r="G340" s="2">
        <f t="shared" si="70"/>
        <v>536261</v>
      </c>
      <c r="H340" s="2">
        <f t="shared" si="65"/>
        <v>159527354.63909811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1296497.4073359072</v>
      </c>
      <c r="Q340" s="2">
        <f t="shared" si="71"/>
        <v>550000</v>
      </c>
      <c r="R340" s="2">
        <f t="shared" si="66"/>
        <v>163689920.24862853</v>
      </c>
      <c r="S340" s="2">
        <f t="shared" si="58"/>
        <v>536261</v>
      </c>
      <c r="T340" s="2">
        <f t="shared" si="59"/>
        <v>13739</v>
      </c>
      <c r="U340" s="2">
        <f t="shared" si="60"/>
        <v>550000</v>
      </c>
      <c r="V340" s="2">
        <f t="shared" si="34"/>
        <v>114481430.63909809</v>
      </c>
      <c r="W340" s="2">
        <f t="shared" si="61"/>
        <v>536261</v>
      </c>
      <c r="X340" s="2">
        <f t="shared" si="51"/>
        <v>13739</v>
      </c>
      <c r="Y340" s="2">
        <f t="shared" si="62"/>
        <v>49208489.609530419</v>
      </c>
      <c r="Z340" s="2" t="str">
        <f t="shared" si="52"/>
        <v>MEEP</v>
      </c>
      <c r="AA340" s="2">
        <f>IF(Z340="HERE",Y340,AA339+Graph!$G$1*1000)</f>
        <v>99991114.609530419</v>
      </c>
      <c r="AB340" s="2">
        <f t="shared" si="63"/>
        <v>420000</v>
      </c>
      <c r="AC340" s="2">
        <f t="shared" si="64"/>
        <v>46912544.639098093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268</v>
      </c>
      <c r="C341" s="7"/>
      <c r="D341" s="2" t="e">
        <f t="shared" si="55"/>
        <v>#N/A</v>
      </c>
      <c r="E341" s="2" t="e">
        <f t="shared" si="67"/>
        <v>#N/A</v>
      </c>
      <c r="F341" s="2">
        <v>1249286.967283085</v>
      </c>
      <c r="G341" s="2">
        <f t="shared" si="70"/>
        <v>536261</v>
      </c>
      <c r="H341" s="2">
        <f t="shared" si="65"/>
        <v>160063615.63909811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1299691.766510874</v>
      </c>
      <c r="Q341" s="2">
        <f t="shared" si="71"/>
        <v>550000</v>
      </c>
      <c r="R341" s="2">
        <f t="shared" si="66"/>
        <v>164239920.24862853</v>
      </c>
      <c r="S341" s="2">
        <f t="shared" si="58"/>
        <v>536261</v>
      </c>
      <c r="T341" s="2">
        <f t="shared" si="59"/>
        <v>13739</v>
      </c>
      <c r="U341" s="2">
        <f t="shared" si="60"/>
        <v>550000</v>
      </c>
      <c r="V341" s="2">
        <f t="shared" si="34"/>
        <v>115017691.63909809</v>
      </c>
      <c r="W341" s="2">
        <f t="shared" si="61"/>
        <v>536261</v>
      </c>
      <c r="X341" s="2">
        <f t="shared" si="51"/>
        <v>13739</v>
      </c>
      <c r="Y341" s="2">
        <f t="shared" si="62"/>
        <v>49222228.609530419</v>
      </c>
      <c r="Z341" s="2" t="str">
        <f t="shared" si="52"/>
        <v>MEEP</v>
      </c>
      <c r="AA341" s="2">
        <f>IF(Z341="HERE",Y341,AA340+Graph!$G$1*1000)</f>
        <v>100411114.60953042</v>
      </c>
      <c r="AB341" s="2">
        <f t="shared" si="63"/>
        <v>420000</v>
      </c>
      <c r="AC341" s="2">
        <f t="shared" si="64"/>
        <v>46912544.639098093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269</v>
      </c>
      <c r="C342" s="7"/>
      <c r="D342" s="2" t="e">
        <f t="shared" si="55"/>
        <v>#N/A</v>
      </c>
      <c r="E342" s="2" t="e">
        <f t="shared" si="67"/>
        <v>#N/A</v>
      </c>
      <c r="F342" s="2">
        <v>1252320.9924812168</v>
      </c>
      <c r="G342" s="2">
        <f t="shared" si="70"/>
        <v>536261</v>
      </c>
      <c r="H342" s="2">
        <f t="shared" si="65"/>
        <v>160599876.63909811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1302886.1256858408</v>
      </c>
      <c r="Q342" s="2">
        <f t="shared" si="71"/>
        <v>550000</v>
      </c>
      <c r="R342" s="2">
        <f t="shared" si="66"/>
        <v>164789920.24862853</v>
      </c>
      <c r="S342" s="2">
        <f t="shared" si="58"/>
        <v>536261</v>
      </c>
      <c r="T342" s="2">
        <f t="shared" si="59"/>
        <v>13739</v>
      </c>
      <c r="U342" s="2">
        <f t="shared" si="60"/>
        <v>550000</v>
      </c>
      <c r="V342" s="2">
        <f t="shared" si="34"/>
        <v>115553952.63909809</v>
      </c>
      <c r="W342" s="2">
        <f t="shared" si="61"/>
        <v>536261</v>
      </c>
      <c r="X342" s="2">
        <f t="shared" si="51"/>
        <v>13739</v>
      </c>
      <c r="Y342" s="2">
        <f t="shared" si="62"/>
        <v>49235967.609530419</v>
      </c>
      <c r="Z342" s="2" t="str">
        <f t="shared" si="52"/>
        <v>MEEP</v>
      </c>
      <c r="AA342" s="2">
        <f>IF(Z342="HERE",Y342,AA341+Graph!$G$1*1000)</f>
        <v>100831114.60953042</v>
      </c>
      <c r="AB342" s="2">
        <f t="shared" si="63"/>
        <v>420000</v>
      </c>
      <c r="AC342" s="2">
        <f t="shared" si="64"/>
        <v>46912544.639098093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270</v>
      </c>
      <c r="C343" s="7"/>
      <c r="D343" s="2" t="e">
        <f t="shared" si="55"/>
        <v>#N/A</v>
      </c>
      <c r="E343" s="2" t="e">
        <f t="shared" si="67"/>
        <v>#N/A</v>
      </c>
      <c r="F343" s="2">
        <v>1255355.0176793486</v>
      </c>
      <c r="G343" s="2">
        <f t="shared" si="70"/>
        <v>536261</v>
      </c>
      <c r="H343" s="2">
        <f t="shared" si="65"/>
        <v>161136137.63909811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1306080.4848608077</v>
      </c>
      <c r="Q343" s="2">
        <f t="shared" si="71"/>
        <v>550000</v>
      </c>
      <c r="R343" s="2">
        <f t="shared" si="66"/>
        <v>165339920.24862853</v>
      </c>
      <c r="S343" s="2">
        <f t="shared" si="58"/>
        <v>536261</v>
      </c>
      <c r="T343" s="2">
        <f t="shared" si="59"/>
        <v>13739</v>
      </c>
      <c r="U343" s="2">
        <f t="shared" si="60"/>
        <v>550000</v>
      </c>
      <c r="V343" s="2">
        <f t="shared" si="34"/>
        <v>116090213.63909809</v>
      </c>
      <c r="W343" s="2">
        <f t="shared" si="61"/>
        <v>536261</v>
      </c>
      <c r="X343" s="2">
        <f t="shared" si="51"/>
        <v>13739</v>
      </c>
      <c r="Y343" s="2">
        <f t="shared" si="62"/>
        <v>49249706.609530419</v>
      </c>
      <c r="Z343" s="2" t="str">
        <f t="shared" si="52"/>
        <v>MEEP</v>
      </c>
      <c r="AA343" s="2">
        <f>IF(Z343="HERE",Y343,AA342+Graph!$G$1*1000)</f>
        <v>101251114.60953042</v>
      </c>
      <c r="AB343" s="2">
        <f t="shared" si="63"/>
        <v>420000</v>
      </c>
      <c r="AC343" s="2">
        <f t="shared" si="64"/>
        <v>46912544.639098093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271</v>
      </c>
      <c r="C344" s="7"/>
      <c r="D344" s="2" t="e">
        <f t="shared" si="55"/>
        <v>#N/A</v>
      </c>
      <c r="E344" s="2" t="e">
        <f t="shared" si="67"/>
        <v>#N/A</v>
      </c>
      <c r="F344" s="2">
        <v>1258389.0428774804</v>
      </c>
      <c r="G344" s="2">
        <f t="shared" si="70"/>
        <v>536261</v>
      </c>
      <c r="H344" s="2">
        <f t="shared" si="65"/>
        <v>161672398.63909811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1309274.8440357745</v>
      </c>
      <c r="Q344" s="2">
        <f t="shared" si="71"/>
        <v>550000</v>
      </c>
      <c r="R344" s="2">
        <f t="shared" si="66"/>
        <v>165889920.24862853</v>
      </c>
      <c r="S344" s="2">
        <f t="shared" si="58"/>
        <v>536261</v>
      </c>
      <c r="T344" s="2">
        <f t="shared" si="59"/>
        <v>13739</v>
      </c>
      <c r="U344" s="2">
        <f t="shared" si="60"/>
        <v>550000</v>
      </c>
      <c r="V344" s="2">
        <f t="shared" si="34"/>
        <v>116626474.63909809</v>
      </c>
      <c r="W344" s="2">
        <f t="shared" si="61"/>
        <v>536261</v>
      </c>
      <c r="X344" s="2">
        <f t="shared" si="51"/>
        <v>13739</v>
      </c>
      <c r="Y344" s="2">
        <f t="shared" si="62"/>
        <v>49263445.609530419</v>
      </c>
      <c r="Z344" s="2" t="str">
        <f t="shared" si="52"/>
        <v>MEEP</v>
      </c>
      <c r="AA344" s="2">
        <f>IF(Z344="HERE",Y344,AA343+Graph!$G$1*1000)</f>
        <v>101671114.60953042</v>
      </c>
      <c r="AB344" s="2">
        <f t="shared" si="63"/>
        <v>420000</v>
      </c>
      <c r="AC344" s="2">
        <f t="shared" si="64"/>
        <v>46912544.639098093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272</v>
      </c>
      <c r="C345" s="7"/>
      <c r="D345" s="2" t="e">
        <f t="shared" si="55"/>
        <v>#N/A</v>
      </c>
      <c r="E345" s="2" t="e">
        <f t="shared" si="67"/>
        <v>#N/A</v>
      </c>
      <c r="F345" s="2">
        <v>1261423.0680756122</v>
      </c>
      <c r="G345" s="2">
        <f t="shared" si="70"/>
        <v>536261</v>
      </c>
      <c r="H345" s="2">
        <f t="shared" si="65"/>
        <v>162208659.63909811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1312469.2032107413</v>
      </c>
      <c r="Q345" s="2">
        <f t="shared" si="71"/>
        <v>550000</v>
      </c>
      <c r="R345" s="2">
        <f t="shared" si="66"/>
        <v>166439920.24862853</v>
      </c>
      <c r="S345" s="2">
        <f t="shared" si="58"/>
        <v>536261</v>
      </c>
      <c r="T345" s="2">
        <f t="shared" si="59"/>
        <v>13739</v>
      </c>
      <c r="U345" s="2">
        <f t="shared" si="60"/>
        <v>550000</v>
      </c>
      <c r="V345" s="2">
        <f t="shared" si="34"/>
        <v>117162735.63909809</v>
      </c>
      <c r="W345" s="2">
        <f t="shared" si="61"/>
        <v>536261</v>
      </c>
      <c r="X345" s="2">
        <f t="shared" si="51"/>
        <v>13739</v>
      </c>
      <c r="Y345" s="2">
        <f t="shared" si="62"/>
        <v>49277184.609530419</v>
      </c>
      <c r="Z345" s="2" t="str">
        <f t="shared" si="52"/>
        <v>MEEP</v>
      </c>
      <c r="AA345" s="2">
        <f>IF(Z345="HERE",Y345,AA344+Graph!$G$1*1000)</f>
        <v>102091114.60953042</v>
      </c>
      <c r="AB345" s="2">
        <f t="shared" si="63"/>
        <v>420000</v>
      </c>
      <c r="AC345" s="2">
        <f t="shared" si="64"/>
        <v>46912544.639098093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273</v>
      </c>
      <c r="C346" s="7"/>
      <c r="D346" s="2" t="e">
        <f t="shared" si="55"/>
        <v>#N/A</v>
      </c>
      <c r="E346" s="2" t="e">
        <f t="shared" si="67"/>
        <v>#N/A</v>
      </c>
      <c r="F346" s="2">
        <v>1264457.093273744</v>
      </c>
      <c r="G346" s="2">
        <f t="shared" si="70"/>
        <v>536261</v>
      </c>
      <c r="H346" s="2">
        <f t="shared" si="65"/>
        <v>162744920.63909811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1315663.5623857081</v>
      </c>
      <c r="Q346" s="2">
        <f t="shared" si="71"/>
        <v>550000</v>
      </c>
      <c r="R346" s="2">
        <f t="shared" si="66"/>
        <v>166989920.24862853</v>
      </c>
      <c r="S346" s="2">
        <f t="shared" si="58"/>
        <v>536261</v>
      </c>
      <c r="T346" s="2">
        <f t="shared" si="59"/>
        <v>13739</v>
      </c>
      <c r="U346" s="2">
        <f t="shared" si="60"/>
        <v>550000</v>
      </c>
      <c r="V346" s="2">
        <f t="shared" si="34"/>
        <v>117698996.63909809</v>
      </c>
      <c r="W346" s="2">
        <f t="shared" si="61"/>
        <v>536261</v>
      </c>
      <c r="X346" s="2">
        <f t="shared" si="51"/>
        <v>13739</v>
      </c>
      <c r="Y346" s="2">
        <f t="shared" si="62"/>
        <v>49290923.609530419</v>
      </c>
      <c r="Z346" s="2" t="str">
        <f t="shared" si="52"/>
        <v>MEEP</v>
      </c>
      <c r="AA346" s="2">
        <f>IF(Z346="HERE",Y346,AA345+Graph!$G$1*1000)</f>
        <v>102511114.60953042</v>
      </c>
      <c r="AB346" s="2">
        <f t="shared" si="63"/>
        <v>420000</v>
      </c>
      <c r="AC346" s="2">
        <f t="shared" si="64"/>
        <v>46912544.639098093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274</v>
      </c>
      <c r="C347" s="7"/>
      <c r="D347" s="2" t="e">
        <f t="shared" si="55"/>
        <v>#N/A</v>
      </c>
      <c r="E347" s="2" t="e">
        <f t="shared" si="67"/>
        <v>#N/A</v>
      </c>
      <c r="F347" s="2">
        <v>1267491.1184718758</v>
      </c>
      <c r="G347" s="2">
        <f t="shared" si="70"/>
        <v>536261</v>
      </c>
      <c r="H347" s="2">
        <f t="shared" si="65"/>
        <v>163281181.63909811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1318857.9215606749</v>
      </c>
      <c r="Q347" s="2">
        <f t="shared" si="71"/>
        <v>550000</v>
      </c>
      <c r="R347" s="2">
        <f t="shared" si="66"/>
        <v>167539920.24862853</v>
      </c>
      <c r="S347" s="2">
        <f t="shared" si="58"/>
        <v>536261</v>
      </c>
      <c r="T347" s="2">
        <f t="shared" si="59"/>
        <v>13739</v>
      </c>
      <c r="U347" s="2">
        <f t="shared" si="60"/>
        <v>550000</v>
      </c>
      <c r="V347" s="2">
        <f t="shared" si="34"/>
        <v>118235257.63909809</v>
      </c>
      <c r="W347" s="2">
        <f t="shared" si="61"/>
        <v>536261</v>
      </c>
      <c r="X347" s="2">
        <f t="shared" si="51"/>
        <v>13739</v>
      </c>
      <c r="Y347" s="2">
        <f t="shared" si="62"/>
        <v>49304662.609530419</v>
      </c>
      <c r="Z347" s="2" t="str">
        <f t="shared" si="52"/>
        <v>MEEP</v>
      </c>
      <c r="AA347" s="2">
        <f>IF(Z347="HERE",Y347,AA346+Graph!$G$1*1000)</f>
        <v>102931114.60953042</v>
      </c>
      <c r="AB347" s="2">
        <f t="shared" si="63"/>
        <v>420000</v>
      </c>
      <c r="AC347" s="2">
        <f t="shared" si="64"/>
        <v>46912544.639098093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275</v>
      </c>
      <c r="C348" s="7"/>
      <c r="D348" s="2" t="e">
        <f t="shared" si="55"/>
        <v>#N/A</v>
      </c>
      <c r="E348" s="2" t="e">
        <f t="shared" si="67"/>
        <v>#N/A</v>
      </c>
      <c r="F348" s="2">
        <v>1270525.1436700076</v>
      </c>
      <c r="G348" s="2">
        <f t="shared" si="70"/>
        <v>536261</v>
      </c>
      <c r="H348" s="2">
        <f t="shared" si="65"/>
        <v>163817442.63909811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1322052.2807356417</v>
      </c>
      <c r="Q348" s="2">
        <f t="shared" si="71"/>
        <v>550000</v>
      </c>
      <c r="R348" s="2">
        <f t="shared" si="66"/>
        <v>168089920.24862853</v>
      </c>
      <c r="S348" s="2">
        <f t="shared" si="58"/>
        <v>536261</v>
      </c>
      <c r="T348" s="2">
        <f t="shared" si="59"/>
        <v>13739</v>
      </c>
      <c r="U348" s="2">
        <f t="shared" si="60"/>
        <v>550000</v>
      </c>
      <c r="V348" s="2">
        <f t="shared" si="34"/>
        <v>118771518.63909809</v>
      </c>
      <c r="W348" s="2">
        <f t="shared" si="61"/>
        <v>536261</v>
      </c>
      <c r="X348" s="2">
        <f t="shared" si="51"/>
        <v>13739</v>
      </c>
      <c r="Y348" s="2">
        <f t="shared" si="62"/>
        <v>49318401.609530419</v>
      </c>
      <c r="Z348" s="2" t="str">
        <f t="shared" si="52"/>
        <v>MEEP</v>
      </c>
      <c r="AA348" s="2">
        <f>IF(Z348="HERE",Y348,AA347+Graph!$G$1*1000)</f>
        <v>103351114.60953042</v>
      </c>
      <c r="AB348" s="2">
        <f t="shared" si="63"/>
        <v>420000</v>
      </c>
      <c r="AC348" s="2">
        <f t="shared" si="64"/>
        <v>46912544.639098093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276</v>
      </c>
      <c r="C349" s="7"/>
      <c r="D349" s="2" t="e">
        <f t="shared" si="55"/>
        <v>#N/A</v>
      </c>
      <c r="E349" s="2" t="e">
        <f t="shared" si="67"/>
        <v>#N/A</v>
      </c>
      <c r="F349" s="2">
        <v>1273559.1688681394</v>
      </c>
      <c r="G349" s="2">
        <f t="shared" si="70"/>
        <v>536261</v>
      </c>
      <c r="H349" s="2">
        <f t="shared" si="65"/>
        <v>164353703.63909811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1325246.6399106085</v>
      </c>
      <c r="Q349" s="2">
        <f t="shared" si="71"/>
        <v>550000</v>
      </c>
      <c r="R349" s="2">
        <f t="shared" si="66"/>
        <v>168639920.24862853</v>
      </c>
      <c r="S349" s="2">
        <f t="shared" si="58"/>
        <v>536261</v>
      </c>
      <c r="T349" s="2">
        <f t="shared" si="59"/>
        <v>13739</v>
      </c>
      <c r="U349" s="2">
        <f t="shared" si="60"/>
        <v>550000</v>
      </c>
      <c r="V349" s="2">
        <f t="shared" si="34"/>
        <v>119307779.63909809</v>
      </c>
      <c r="W349" s="2">
        <f t="shared" si="61"/>
        <v>536261</v>
      </c>
      <c r="X349" s="2">
        <f t="shared" si="51"/>
        <v>13739</v>
      </c>
      <c r="Y349" s="2">
        <f t="shared" si="62"/>
        <v>49332140.609530419</v>
      </c>
      <c r="Z349" s="2" t="str">
        <f t="shared" si="52"/>
        <v>MEEP</v>
      </c>
      <c r="AA349" s="2">
        <f>IF(Z349="HERE",Y349,AA348+Graph!$G$1*1000)</f>
        <v>103771114.60953042</v>
      </c>
      <c r="AB349" s="2">
        <f t="shared" si="63"/>
        <v>420000</v>
      </c>
      <c r="AC349" s="2">
        <f t="shared" si="64"/>
        <v>46912544.639098093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277</v>
      </c>
      <c r="C350" s="7"/>
      <c r="D350" s="2" t="e">
        <f t="shared" si="55"/>
        <v>#N/A</v>
      </c>
      <c r="E350" s="2" t="e">
        <f t="shared" si="67"/>
        <v>#N/A</v>
      </c>
      <c r="F350" s="2">
        <v>1276593.1940662414</v>
      </c>
      <c r="G350" s="2">
        <f t="shared" si="70"/>
        <v>536261</v>
      </c>
      <c r="H350" s="2">
        <f t="shared" si="65"/>
        <v>164889964.63909811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1328440.9990855455</v>
      </c>
      <c r="Q350" s="2">
        <f t="shared" si="71"/>
        <v>550000</v>
      </c>
      <c r="R350" s="2">
        <f t="shared" si="66"/>
        <v>169189920.24862853</v>
      </c>
      <c r="S350" s="2">
        <f t="shared" si="58"/>
        <v>536261</v>
      </c>
      <c r="T350" s="2">
        <f t="shared" si="59"/>
        <v>13739</v>
      </c>
      <c r="U350" s="2">
        <f t="shared" si="60"/>
        <v>550000</v>
      </c>
      <c r="V350" s="2">
        <f t="shared" si="34"/>
        <v>119844040.63909809</v>
      </c>
      <c r="W350" s="2">
        <f t="shared" si="61"/>
        <v>536261</v>
      </c>
      <c r="X350" s="2">
        <f t="shared" si="51"/>
        <v>13739</v>
      </c>
      <c r="Y350" s="2">
        <f t="shared" si="62"/>
        <v>49345879.609530419</v>
      </c>
      <c r="Z350" s="2" t="str">
        <f t="shared" si="52"/>
        <v>MEEP</v>
      </c>
      <c r="AA350" s="2">
        <f>IF(Z350="HERE",Y350,AA349+Graph!$G$1*1000)</f>
        <v>104191114.60953042</v>
      </c>
      <c r="AB350" s="2">
        <f t="shared" si="63"/>
        <v>420000</v>
      </c>
      <c r="AC350" s="2">
        <f t="shared" si="64"/>
        <v>46912544.639098093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278</v>
      </c>
      <c r="C351" s="7"/>
      <c r="D351" s="2" t="e">
        <f t="shared" si="55"/>
        <v>#N/A</v>
      </c>
      <c r="E351" s="2" t="e">
        <f t="shared" si="67"/>
        <v>#N/A</v>
      </c>
      <c r="F351" s="2">
        <v>1279627.2192643732</v>
      </c>
      <c r="G351" s="2">
        <f t="shared" si="70"/>
        <v>536261</v>
      </c>
      <c r="H351" s="2">
        <f t="shared" si="65"/>
        <v>165426225.63909811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1331635.3582605124</v>
      </c>
      <c r="Q351" s="2">
        <f t="shared" si="71"/>
        <v>550000</v>
      </c>
      <c r="R351" s="2">
        <f t="shared" si="66"/>
        <v>169739920.24862853</v>
      </c>
      <c r="S351" s="2">
        <f t="shared" si="58"/>
        <v>536261</v>
      </c>
      <c r="T351" s="2">
        <f t="shared" si="59"/>
        <v>13739</v>
      </c>
      <c r="U351" s="2">
        <f t="shared" si="60"/>
        <v>550000</v>
      </c>
      <c r="V351" s="2">
        <f t="shared" si="34"/>
        <v>120380301.63909809</v>
      </c>
      <c r="W351" s="2">
        <f t="shared" si="61"/>
        <v>536261</v>
      </c>
      <c r="X351" s="2">
        <f t="shared" si="51"/>
        <v>13739</v>
      </c>
      <c r="Y351" s="2">
        <f t="shared" ref="Y351:Y385" si="74">IF(COUNT($C352)=0,IF(COUNT($C351)=1,C351,SUM(Y350+X351)),C351)</f>
        <v>49359618.609530419</v>
      </c>
      <c r="Z351" s="2" t="str">
        <f t="shared" si="52"/>
        <v>MEEP</v>
      </c>
      <c r="AA351" s="2">
        <f>IF(Z351="HERE",Y351,AA350+Graph!$G$1*1000)</f>
        <v>104611114.60953042</v>
      </c>
      <c r="AB351" s="2">
        <f t="shared" si="63"/>
        <v>420000</v>
      </c>
      <c r="AC351" s="2">
        <f t="shared" ref="AC351:AC385" si="75">IF(Z352="HERE",V351,AC350)</f>
        <v>46912544.639098093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279</v>
      </c>
      <c r="C352" s="7"/>
      <c r="D352" s="2" t="e">
        <f t="shared" si="55"/>
        <v>#N/A</v>
      </c>
      <c r="E352" s="2" t="e">
        <f t="shared" si="67"/>
        <v>#N/A</v>
      </c>
      <c r="F352" s="2">
        <v>1282661.244462505</v>
      </c>
      <c r="G352" s="2">
        <f t="shared" si="70"/>
        <v>536261</v>
      </c>
      <c r="H352" s="2">
        <f t="shared" ref="H352:H385" si="76">IF(COUNT($C353)=0,IF(COUNT($C352)=1,C352,SUM(H351+G352)),C352)</f>
        <v>165962486.63909811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1334829.7174354792</v>
      </c>
      <c r="Q352" s="2">
        <f t="shared" si="71"/>
        <v>550000</v>
      </c>
      <c r="R352" s="2">
        <f t="shared" ref="R352:R385" si="77">IF(COUNT($C353)=0,IF(COUNT($C352)=1,M352,SUM(R351+Q352)),M352)</f>
        <v>170289920.24862853</v>
      </c>
      <c r="S352" s="2">
        <f t="shared" si="58"/>
        <v>536261</v>
      </c>
      <c r="T352" s="2">
        <f t="shared" si="59"/>
        <v>13739</v>
      </c>
      <c r="U352" s="2">
        <f t="shared" si="60"/>
        <v>550000</v>
      </c>
      <c r="V352" s="2">
        <f t="shared" si="34"/>
        <v>120916562.63909809</v>
      </c>
      <c r="W352" s="2">
        <f t="shared" si="61"/>
        <v>536261</v>
      </c>
      <c r="X352" s="2">
        <f t="shared" si="51"/>
        <v>13739</v>
      </c>
      <c r="Y352" s="2">
        <f t="shared" si="74"/>
        <v>49373357.609530419</v>
      </c>
      <c r="Z352" s="2" t="str">
        <f t="shared" si="52"/>
        <v>MEEP</v>
      </c>
      <c r="AA352" s="2">
        <f>IF(Z352="HERE",Y352,AA351+Graph!$G$1*1000)</f>
        <v>105031114.60953042</v>
      </c>
      <c r="AB352" s="2">
        <f t="shared" si="63"/>
        <v>420000</v>
      </c>
      <c r="AC352" s="2">
        <f t="shared" si="75"/>
        <v>46912544.639098093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280</v>
      </c>
      <c r="C353" s="7"/>
      <c r="D353" s="2" t="e">
        <f t="shared" si="55"/>
        <v>#N/A</v>
      </c>
      <c r="E353" s="2" t="e">
        <f t="shared" si="67"/>
        <v>#N/A</v>
      </c>
      <c r="F353" s="2">
        <v>1285695.2696606368</v>
      </c>
      <c r="G353" s="2">
        <f t="shared" si="70"/>
        <v>536261</v>
      </c>
      <c r="H353" s="2">
        <f t="shared" si="76"/>
        <v>166498747.63909811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1338024.076610446</v>
      </c>
      <c r="Q353" s="2">
        <f t="shared" si="71"/>
        <v>550000</v>
      </c>
      <c r="R353" s="2">
        <f t="shared" si="77"/>
        <v>170839920.24862853</v>
      </c>
      <c r="S353" s="2">
        <f t="shared" si="58"/>
        <v>536261</v>
      </c>
      <c r="T353" s="2">
        <f t="shared" si="59"/>
        <v>13739</v>
      </c>
      <c r="U353" s="2">
        <f t="shared" si="60"/>
        <v>550000</v>
      </c>
      <c r="V353" s="2">
        <f t="shared" si="34"/>
        <v>121452823.63909809</v>
      </c>
      <c r="W353" s="2">
        <f t="shared" si="61"/>
        <v>536261</v>
      </c>
      <c r="X353" s="2">
        <f t="shared" si="51"/>
        <v>13739</v>
      </c>
      <c r="Y353" s="2">
        <f t="shared" si="74"/>
        <v>49387096.609530419</v>
      </c>
      <c r="Z353" s="2" t="str">
        <f t="shared" si="52"/>
        <v>MEEP</v>
      </c>
      <c r="AA353" s="2">
        <f>IF(Z353="HERE",Y353,AA352+Graph!$G$1*1000)</f>
        <v>105451114.60953042</v>
      </c>
      <c r="AB353" s="2">
        <f t="shared" si="63"/>
        <v>420000</v>
      </c>
      <c r="AC353" s="2">
        <f t="shared" si="75"/>
        <v>46912544.639098093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281</v>
      </c>
      <c r="C354" s="7"/>
      <c r="D354" s="2" t="e">
        <f t="shared" si="55"/>
        <v>#N/A</v>
      </c>
      <c r="E354" s="2" t="e">
        <f t="shared" si="67"/>
        <v>#N/A</v>
      </c>
      <c r="F354" s="2">
        <v>1288729.2948587686</v>
      </c>
      <c r="G354" s="2">
        <f t="shared" si="70"/>
        <v>536261</v>
      </c>
      <c r="H354" s="2">
        <f t="shared" si="76"/>
        <v>167035008.63909811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1341218.4357854128</v>
      </c>
      <c r="Q354" s="2">
        <f t="shared" si="71"/>
        <v>550000</v>
      </c>
      <c r="R354" s="2">
        <f t="shared" si="77"/>
        <v>171389920.24862853</v>
      </c>
      <c r="S354" s="2">
        <f t="shared" si="58"/>
        <v>536261</v>
      </c>
      <c r="T354" s="2">
        <f t="shared" si="59"/>
        <v>13739</v>
      </c>
      <c r="U354" s="2">
        <f t="shared" si="60"/>
        <v>550000</v>
      </c>
      <c r="V354" s="2">
        <f t="shared" si="34"/>
        <v>121989084.63909809</v>
      </c>
      <c r="W354" s="2">
        <f t="shared" si="61"/>
        <v>536261</v>
      </c>
      <c r="X354" s="2">
        <f t="shared" si="51"/>
        <v>13739</v>
      </c>
      <c r="Y354" s="2">
        <f t="shared" si="74"/>
        <v>49400835.609530419</v>
      </c>
      <c r="Z354" s="2" t="str">
        <f t="shared" si="52"/>
        <v>MEEP</v>
      </c>
      <c r="AA354" s="2">
        <f>IF(Z354="HERE",Y354,AA353+Graph!$G$1*1000)</f>
        <v>105871114.60953042</v>
      </c>
      <c r="AB354" s="2">
        <f t="shared" si="63"/>
        <v>420000</v>
      </c>
      <c r="AC354" s="2">
        <f t="shared" si="75"/>
        <v>46912544.639098093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282</v>
      </c>
      <c r="C355" s="7"/>
      <c r="D355" s="2" t="e">
        <f t="shared" si="55"/>
        <v>#N/A</v>
      </c>
      <c r="E355" s="2" t="e">
        <f t="shared" si="67"/>
        <v>#N/A</v>
      </c>
      <c r="F355" s="2">
        <v>1291763.3200569004</v>
      </c>
      <c r="G355" s="2">
        <f t="shared" si="70"/>
        <v>536261</v>
      </c>
      <c r="H355" s="2">
        <f t="shared" si="76"/>
        <v>167571269.63909811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1344412.7949603796</v>
      </c>
      <c r="Q355" s="2">
        <f t="shared" si="71"/>
        <v>550000</v>
      </c>
      <c r="R355" s="2">
        <f t="shared" si="77"/>
        <v>171939920.24862853</v>
      </c>
      <c r="S355" s="2">
        <f t="shared" si="58"/>
        <v>536261</v>
      </c>
      <c r="T355" s="2">
        <f t="shared" si="59"/>
        <v>13739</v>
      </c>
      <c r="U355" s="2">
        <f t="shared" si="60"/>
        <v>550000</v>
      </c>
      <c r="V355" s="2">
        <f t="shared" si="34"/>
        <v>122525345.63909809</v>
      </c>
      <c r="W355" s="2">
        <f t="shared" si="61"/>
        <v>536261</v>
      </c>
      <c r="X355" s="2">
        <f t="shared" si="51"/>
        <v>13739</v>
      </c>
      <c r="Y355" s="2">
        <f t="shared" si="74"/>
        <v>49414574.609530419</v>
      </c>
      <c r="Z355" s="2" t="str">
        <f t="shared" si="52"/>
        <v>MEEP</v>
      </c>
      <c r="AA355" s="2">
        <f>IF(Z355="HERE",Y355,AA354+Graph!$G$1*1000)</f>
        <v>106291114.60953042</v>
      </c>
      <c r="AB355" s="2">
        <f t="shared" si="63"/>
        <v>420000</v>
      </c>
      <c r="AC355" s="2">
        <f t="shared" si="75"/>
        <v>46912544.639098093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283</v>
      </c>
      <c r="C356" s="7"/>
      <c r="D356" s="2" t="e">
        <f t="shared" si="55"/>
        <v>#N/A</v>
      </c>
      <c r="E356" s="2" t="e">
        <f t="shared" si="67"/>
        <v>#N/A</v>
      </c>
      <c r="F356" s="2">
        <v>1294797.3452550322</v>
      </c>
      <c r="G356" s="2">
        <f t="shared" si="70"/>
        <v>536261</v>
      </c>
      <c r="H356" s="2">
        <f t="shared" si="76"/>
        <v>168107530.63909811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1347607.1541353464</v>
      </c>
      <c r="Q356" s="2">
        <f t="shared" si="71"/>
        <v>550000</v>
      </c>
      <c r="R356" s="2">
        <f t="shared" si="77"/>
        <v>172489920.24862853</v>
      </c>
      <c r="S356" s="2">
        <f t="shared" si="58"/>
        <v>536261</v>
      </c>
      <c r="T356" s="2">
        <f t="shared" si="59"/>
        <v>13739</v>
      </c>
      <c r="U356" s="2">
        <f t="shared" si="60"/>
        <v>550000</v>
      </c>
      <c r="V356" s="2">
        <f t="shared" ref="V356:V385" si="78">H272</f>
        <v>123061606.63909809</v>
      </c>
      <c r="W356" s="2">
        <f t="shared" si="61"/>
        <v>536261</v>
      </c>
      <c r="X356" s="2">
        <f t="shared" si="51"/>
        <v>13739</v>
      </c>
      <c r="Y356" s="2">
        <f t="shared" si="74"/>
        <v>49428313.609530419</v>
      </c>
      <c r="Z356" s="2" t="str">
        <f t="shared" si="52"/>
        <v>MEEP</v>
      </c>
      <c r="AA356" s="2">
        <f>IF(Z356="HERE",Y356,AA355+Graph!$G$1*1000)</f>
        <v>106711114.60953042</v>
      </c>
      <c r="AB356" s="2">
        <f t="shared" si="63"/>
        <v>420000</v>
      </c>
      <c r="AC356" s="2">
        <f t="shared" si="75"/>
        <v>46912544.639098093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284</v>
      </c>
      <c r="C357" s="7"/>
      <c r="D357" s="2" t="e">
        <f t="shared" si="55"/>
        <v>#N/A</v>
      </c>
      <c r="E357" s="2" t="e">
        <f t="shared" si="67"/>
        <v>#N/A</v>
      </c>
      <c r="F357" s="2">
        <v>1297831.370453164</v>
      </c>
      <c r="G357" s="2">
        <f t="shared" si="70"/>
        <v>536261</v>
      </c>
      <c r="H357" s="2">
        <f t="shared" si="76"/>
        <v>168643791.63909811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1350801.5133103132</v>
      </c>
      <c r="Q357" s="2">
        <f t="shared" si="71"/>
        <v>550000</v>
      </c>
      <c r="R357" s="2">
        <f t="shared" si="77"/>
        <v>173039920.24862853</v>
      </c>
      <c r="S357" s="2">
        <f t="shared" si="58"/>
        <v>536261</v>
      </c>
      <c r="T357" s="2">
        <f t="shared" si="59"/>
        <v>13739</v>
      </c>
      <c r="U357" s="2">
        <f t="shared" si="60"/>
        <v>550000</v>
      </c>
      <c r="V357" s="2">
        <f t="shared" si="78"/>
        <v>123597867.63909809</v>
      </c>
      <c r="W357" s="2">
        <f t="shared" si="61"/>
        <v>536261</v>
      </c>
      <c r="X357" s="2">
        <f t="shared" si="51"/>
        <v>13739</v>
      </c>
      <c r="Y357" s="2">
        <f t="shared" si="74"/>
        <v>49442052.609530419</v>
      </c>
      <c r="Z357" s="2" t="str">
        <f t="shared" si="52"/>
        <v>MEEP</v>
      </c>
      <c r="AA357" s="2">
        <f>IF(Z357="HERE",Y357,AA356+Graph!$G$1*1000)</f>
        <v>107131114.60953042</v>
      </c>
      <c r="AB357" s="2">
        <f t="shared" si="63"/>
        <v>420000</v>
      </c>
      <c r="AC357" s="2">
        <f t="shared" si="75"/>
        <v>46912544.639098093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285</v>
      </c>
      <c r="C358" s="7"/>
      <c r="D358" s="2" t="e">
        <f t="shared" si="55"/>
        <v>#N/A</v>
      </c>
      <c r="E358" s="2" t="e">
        <f t="shared" si="67"/>
        <v>#N/A</v>
      </c>
      <c r="F358" s="2">
        <v>1300865.3956512958</v>
      </c>
      <c r="G358" s="2">
        <f t="shared" ref="G358:G385" si="79">IF(F358&gt;550000,$AK$31*1000,F358)</f>
        <v>536261</v>
      </c>
      <c r="H358" s="2">
        <f t="shared" si="76"/>
        <v>169180052.63909811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1353995.87248528</v>
      </c>
      <c r="Q358" s="2">
        <f t="shared" ref="Q358:Q385" si="80">IF(P358&gt;550000,550000,P358)</f>
        <v>550000</v>
      </c>
      <c r="R358" s="2">
        <f t="shared" si="77"/>
        <v>173589920.24862853</v>
      </c>
      <c r="S358" s="2">
        <f t="shared" si="58"/>
        <v>536261</v>
      </c>
      <c r="T358" s="2">
        <f t="shared" si="59"/>
        <v>13739</v>
      </c>
      <c r="U358" s="2">
        <f t="shared" si="60"/>
        <v>550000</v>
      </c>
      <c r="V358" s="2">
        <f t="shared" si="78"/>
        <v>124134128.63909809</v>
      </c>
      <c r="W358" s="2">
        <f t="shared" si="61"/>
        <v>536261</v>
      </c>
      <c r="X358" s="2">
        <f t="shared" si="51"/>
        <v>13739</v>
      </c>
      <c r="Y358" s="2">
        <f t="shared" si="74"/>
        <v>49455791.609530419</v>
      </c>
      <c r="Z358" s="2" t="str">
        <f t="shared" si="52"/>
        <v>MEEP</v>
      </c>
      <c r="AA358" s="2">
        <f>IF(Z358="HERE",Y358,AA357+Graph!$G$1*1000)</f>
        <v>107551114.60953042</v>
      </c>
      <c r="AB358" s="2">
        <f t="shared" si="63"/>
        <v>420000</v>
      </c>
      <c r="AC358" s="2">
        <f t="shared" si="75"/>
        <v>46912544.639098093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286</v>
      </c>
      <c r="C359" s="7"/>
      <c r="D359" s="2" t="e">
        <f t="shared" si="55"/>
        <v>#N/A</v>
      </c>
      <c r="E359" s="2" t="e">
        <f t="shared" si="67"/>
        <v>#N/A</v>
      </c>
      <c r="F359" s="2">
        <v>1303899.4208494276</v>
      </c>
      <c r="G359" s="2">
        <f t="shared" si="79"/>
        <v>536261</v>
      </c>
      <c r="H359" s="2">
        <f t="shared" si="76"/>
        <v>169716313.63909811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1357190.2316602468</v>
      </c>
      <c r="Q359" s="2">
        <f t="shared" si="80"/>
        <v>550000</v>
      </c>
      <c r="R359" s="2">
        <f t="shared" si="77"/>
        <v>174139920.24862853</v>
      </c>
      <c r="S359" s="2">
        <f t="shared" si="58"/>
        <v>536261</v>
      </c>
      <c r="T359" s="2">
        <f t="shared" si="59"/>
        <v>13739</v>
      </c>
      <c r="U359" s="2">
        <f t="shared" si="60"/>
        <v>550000</v>
      </c>
      <c r="V359" s="2">
        <f t="shared" si="78"/>
        <v>124670389.63909809</v>
      </c>
      <c r="W359" s="2">
        <f t="shared" si="61"/>
        <v>536261</v>
      </c>
      <c r="X359" s="2">
        <f t="shared" si="51"/>
        <v>13739</v>
      </c>
      <c r="Y359" s="2">
        <f t="shared" si="74"/>
        <v>49469530.609530419</v>
      </c>
      <c r="Z359" s="2" t="str">
        <f t="shared" si="52"/>
        <v>MEEP</v>
      </c>
      <c r="AA359" s="2">
        <f>IF(Z359="HERE",Y359,AA358+Graph!$G$1*1000)</f>
        <v>107971114.60953042</v>
      </c>
      <c r="AB359" s="2">
        <f t="shared" si="63"/>
        <v>420000</v>
      </c>
      <c r="AC359" s="2">
        <f t="shared" si="75"/>
        <v>46912544.639098093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287</v>
      </c>
      <c r="C360" s="7"/>
      <c r="D360" s="2" t="e">
        <f t="shared" si="55"/>
        <v>#N/A</v>
      </c>
      <c r="E360" s="2" t="e">
        <f t="shared" si="67"/>
        <v>#N/A</v>
      </c>
      <c r="F360" s="2">
        <v>1306933.4460475594</v>
      </c>
      <c r="G360" s="2">
        <f t="shared" si="79"/>
        <v>536261</v>
      </c>
      <c r="H360" s="2">
        <f t="shared" si="76"/>
        <v>170252574.63909811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1360384.5908352137</v>
      </c>
      <c r="Q360" s="2">
        <f t="shared" si="80"/>
        <v>550000</v>
      </c>
      <c r="R360" s="2">
        <f t="shared" si="77"/>
        <v>174689920.24862853</v>
      </c>
      <c r="S360" s="2">
        <f t="shared" si="58"/>
        <v>536261</v>
      </c>
      <c r="T360" s="2">
        <f t="shared" si="59"/>
        <v>13739</v>
      </c>
      <c r="U360" s="2">
        <f t="shared" si="60"/>
        <v>550000</v>
      </c>
      <c r="V360" s="2">
        <f t="shared" si="78"/>
        <v>125206650.63909809</v>
      </c>
      <c r="W360" s="2">
        <f t="shared" si="61"/>
        <v>536261</v>
      </c>
      <c r="X360" s="2">
        <f t="shared" si="51"/>
        <v>13739</v>
      </c>
      <c r="Y360" s="2">
        <f t="shared" si="74"/>
        <v>49483269.609530419</v>
      </c>
      <c r="Z360" s="2" t="str">
        <f t="shared" si="52"/>
        <v>MEEP</v>
      </c>
      <c r="AA360" s="2">
        <f>IF(Z360="HERE",Y360,AA359+Graph!$G$1*1000)</f>
        <v>108391114.60953042</v>
      </c>
      <c r="AB360" s="2">
        <f t="shared" si="63"/>
        <v>420000</v>
      </c>
      <c r="AC360" s="2">
        <f t="shared" si="75"/>
        <v>46912544.639098093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288</v>
      </c>
      <c r="C361" s="7"/>
      <c r="D361" s="2" t="e">
        <f t="shared" si="55"/>
        <v>#N/A</v>
      </c>
      <c r="E361" s="2" t="e">
        <f t="shared" si="67"/>
        <v>#N/A</v>
      </c>
      <c r="F361" s="2">
        <v>1309967.4712456912</v>
      </c>
      <c r="G361" s="2">
        <f t="shared" si="79"/>
        <v>536261</v>
      </c>
      <c r="H361" s="2">
        <f t="shared" si="76"/>
        <v>170788835.63909811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1363578.9500101805</v>
      </c>
      <c r="Q361" s="2">
        <f t="shared" si="80"/>
        <v>550000</v>
      </c>
      <c r="R361" s="2">
        <f t="shared" si="77"/>
        <v>175239920.24862853</v>
      </c>
      <c r="S361" s="2">
        <f t="shared" si="58"/>
        <v>536261</v>
      </c>
      <c r="T361" s="2">
        <f t="shared" si="59"/>
        <v>13739</v>
      </c>
      <c r="U361" s="2">
        <f t="shared" si="60"/>
        <v>550000</v>
      </c>
      <c r="V361" s="2">
        <f t="shared" si="78"/>
        <v>125742911.63909809</v>
      </c>
      <c r="W361" s="2">
        <f t="shared" si="61"/>
        <v>536261</v>
      </c>
      <c r="X361" s="2">
        <f t="shared" si="51"/>
        <v>13739</v>
      </c>
      <c r="Y361" s="2">
        <f t="shared" si="74"/>
        <v>49497008.609530419</v>
      </c>
      <c r="Z361" s="2" t="str">
        <f t="shared" si="52"/>
        <v>MEEP</v>
      </c>
      <c r="AA361" s="2">
        <f>IF(Z361="HERE",Y361,AA360+Graph!$G$1*1000)</f>
        <v>108811114.60953042</v>
      </c>
      <c r="AB361" s="2">
        <f t="shared" si="63"/>
        <v>420000</v>
      </c>
      <c r="AC361" s="2">
        <f t="shared" si="75"/>
        <v>46912544.639098093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289</v>
      </c>
      <c r="C362" s="7"/>
      <c r="D362" s="2" t="e">
        <f t="shared" si="55"/>
        <v>#N/A</v>
      </c>
      <c r="E362" s="2" t="e">
        <f t="shared" si="67"/>
        <v>#N/A</v>
      </c>
      <c r="F362" s="2">
        <v>1313001.496443823</v>
      </c>
      <c r="G362" s="2">
        <f t="shared" si="79"/>
        <v>536261</v>
      </c>
      <c r="H362" s="2">
        <f t="shared" si="76"/>
        <v>171325096.63909811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1366773.3091851473</v>
      </c>
      <c r="Q362" s="2">
        <f t="shared" si="80"/>
        <v>550000</v>
      </c>
      <c r="R362" s="2">
        <f t="shared" si="77"/>
        <v>175789920.24862853</v>
      </c>
      <c r="S362" s="2">
        <f t="shared" si="58"/>
        <v>536261</v>
      </c>
      <c r="T362" s="2">
        <f t="shared" si="59"/>
        <v>13739</v>
      </c>
      <c r="U362" s="2">
        <f t="shared" si="60"/>
        <v>550000</v>
      </c>
      <c r="V362" s="2">
        <f t="shared" si="78"/>
        <v>126279172.63909809</v>
      </c>
      <c r="W362" s="2">
        <f t="shared" si="61"/>
        <v>536261</v>
      </c>
      <c r="X362" s="2">
        <f t="shared" si="51"/>
        <v>13739</v>
      </c>
      <c r="Y362" s="2">
        <f t="shared" si="74"/>
        <v>49510747.609530419</v>
      </c>
      <c r="Z362" s="2" t="str">
        <f t="shared" si="52"/>
        <v>MEEP</v>
      </c>
      <c r="AA362" s="2">
        <f>IF(Z362="HERE",Y362,AA361+Graph!$G$1*1000)</f>
        <v>109231114.60953042</v>
      </c>
      <c r="AB362" s="2">
        <f t="shared" si="63"/>
        <v>420000</v>
      </c>
      <c r="AC362" s="2">
        <f t="shared" si="75"/>
        <v>46912544.639098093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290</v>
      </c>
      <c r="C363" s="7"/>
      <c r="D363" s="2" t="e">
        <f t="shared" si="55"/>
        <v>#N/A</v>
      </c>
      <c r="E363" s="2" t="e">
        <f t="shared" si="67"/>
        <v>#N/A</v>
      </c>
      <c r="F363" s="2">
        <v>1316035.5216419548</v>
      </c>
      <c r="G363" s="2">
        <f t="shared" si="79"/>
        <v>536261</v>
      </c>
      <c r="H363" s="2">
        <f t="shared" si="76"/>
        <v>171861357.63909811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1369967.6683600843</v>
      </c>
      <c r="Q363" s="2">
        <f t="shared" si="80"/>
        <v>550000</v>
      </c>
      <c r="R363" s="2">
        <f t="shared" si="77"/>
        <v>176339920.24862853</v>
      </c>
      <c r="S363" s="2">
        <f t="shared" si="58"/>
        <v>536261</v>
      </c>
      <c r="T363" s="2">
        <f t="shared" si="59"/>
        <v>13739</v>
      </c>
      <c r="U363" s="2">
        <f t="shared" si="60"/>
        <v>550000</v>
      </c>
      <c r="V363" s="2">
        <f t="shared" si="78"/>
        <v>126815433.63909809</v>
      </c>
      <c r="W363" s="2">
        <f t="shared" si="61"/>
        <v>536261</v>
      </c>
      <c r="X363" s="2">
        <f t="shared" si="51"/>
        <v>13739</v>
      </c>
      <c r="Y363" s="2">
        <f t="shared" si="74"/>
        <v>49524486.609530419</v>
      </c>
      <c r="Z363" s="2" t="str">
        <f t="shared" si="52"/>
        <v>MEEP</v>
      </c>
      <c r="AA363" s="2">
        <f>IF(Z363="HERE",Y363,AA362+Graph!$G$1*1000)</f>
        <v>109651114.60953042</v>
      </c>
      <c r="AB363" s="2">
        <f t="shared" si="63"/>
        <v>420000</v>
      </c>
      <c r="AC363" s="2">
        <f t="shared" si="75"/>
        <v>46912544.639098093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291</v>
      </c>
      <c r="C364" s="7"/>
      <c r="D364" s="2" t="e">
        <f t="shared" si="55"/>
        <v>#N/A</v>
      </c>
      <c r="E364" s="2" t="e">
        <f t="shared" si="67"/>
        <v>#N/A</v>
      </c>
      <c r="F364" s="2">
        <v>1319069.5468400866</v>
      </c>
      <c r="G364" s="2">
        <f t="shared" si="79"/>
        <v>536261</v>
      </c>
      <c r="H364" s="2">
        <f t="shared" si="76"/>
        <v>172397618.63909811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1373162.0275350511</v>
      </c>
      <c r="Q364" s="2">
        <f t="shared" si="80"/>
        <v>550000</v>
      </c>
      <c r="R364" s="2">
        <f t="shared" si="77"/>
        <v>176889920.24862853</v>
      </c>
      <c r="S364" s="2">
        <f t="shared" si="58"/>
        <v>536261</v>
      </c>
      <c r="T364" s="2">
        <f t="shared" si="59"/>
        <v>13739</v>
      </c>
      <c r="U364" s="2">
        <f t="shared" si="60"/>
        <v>550000</v>
      </c>
      <c r="V364" s="2">
        <f t="shared" si="78"/>
        <v>127351694.63909809</v>
      </c>
      <c r="W364" s="2">
        <f t="shared" si="61"/>
        <v>536261</v>
      </c>
      <c r="X364" s="2">
        <f t="shared" si="51"/>
        <v>13739</v>
      </c>
      <c r="Y364" s="2">
        <f t="shared" si="74"/>
        <v>49538225.609530419</v>
      </c>
      <c r="Z364" s="2" t="str">
        <f t="shared" si="52"/>
        <v>MEEP</v>
      </c>
      <c r="AA364" s="2">
        <f>IF(Z364="HERE",Y364,AA363+Graph!$G$1*1000)</f>
        <v>110071114.60953042</v>
      </c>
      <c r="AB364" s="2">
        <f t="shared" si="63"/>
        <v>420000</v>
      </c>
      <c r="AC364" s="2">
        <f t="shared" si="75"/>
        <v>46912544.639098093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292</v>
      </c>
      <c r="C365" s="7"/>
      <c r="D365" s="2" t="e">
        <f t="shared" si="55"/>
        <v>#N/A</v>
      </c>
      <c r="E365" s="2" t="e">
        <f t="shared" si="67"/>
        <v>#N/A</v>
      </c>
      <c r="F365" s="2">
        <v>1322103.5720382184</v>
      </c>
      <c r="G365" s="2">
        <f t="shared" si="79"/>
        <v>536261</v>
      </c>
      <c r="H365" s="2">
        <f t="shared" si="76"/>
        <v>172933879.63909811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1376356.3867100179</v>
      </c>
      <c r="Q365" s="2">
        <f t="shared" si="80"/>
        <v>550000</v>
      </c>
      <c r="R365" s="2">
        <f t="shared" si="77"/>
        <v>177439920.24862853</v>
      </c>
      <c r="S365" s="2">
        <f t="shared" si="58"/>
        <v>536261</v>
      </c>
      <c r="T365" s="2">
        <f t="shared" si="59"/>
        <v>13739</v>
      </c>
      <c r="U365" s="2">
        <f t="shared" si="60"/>
        <v>550000</v>
      </c>
      <c r="V365" s="2">
        <f t="shared" si="78"/>
        <v>127887955.63909809</v>
      </c>
      <c r="W365" s="2">
        <f t="shared" si="61"/>
        <v>536261</v>
      </c>
      <c r="X365" s="2">
        <f t="shared" si="51"/>
        <v>13739</v>
      </c>
      <c r="Y365" s="2">
        <f t="shared" si="74"/>
        <v>49551964.609530419</v>
      </c>
      <c r="Z365" s="2" t="str">
        <f t="shared" si="52"/>
        <v>MEEP</v>
      </c>
      <c r="AA365" s="2">
        <f>IF(Z365="HERE",Y365,AA364+Graph!$G$1*1000)</f>
        <v>110491114.60953042</v>
      </c>
      <c r="AB365" s="2">
        <f t="shared" si="63"/>
        <v>420000</v>
      </c>
      <c r="AC365" s="2">
        <f t="shared" si="75"/>
        <v>46912544.639098093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293</v>
      </c>
      <c r="C366" s="7"/>
      <c r="D366" s="2" t="e">
        <f t="shared" si="55"/>
        <v>#N/A</v>
      </c>
      <c r="E366" s="2" t="e">
        <f t="shared" si="67"/>
        <v>#N/A</v>
      </c>
      <c r="F366" s="2">
        <v>1325137.5972363502</v>
      </c>
      <c r="G366" s="2">
        <f t="shared" si="79"/>
        <v>536261</v>
      </c>
      <c r="H366" s="2">
        <f t="shared" si="76"/>
        <v>173470140.63909811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1379550.7458849847</v>
      </c>
      <c r="Q366" s="2">
        <f t="shared" si="80"/>
        <v>550000</v>
      </c>
      <c r="R366" s="2">
        <f t="shared" si="77"/>
        <v>177989920.24862853</v>
      </c>
      <c r="S366" s="2">
        <f t="shared" si="58"/>
        <v>536261</v>
      </c>
      <c r="T366" s="2">
        <f t="shared" si="59"/>
        <v>13739</v>
      </c>
      <c r="U366" s="2">
        <f t="shared" si="60"/>
        <v>550000</v>
      </c>
      <c r="V366" s="2">
        <f t="shared" si="78"/>
        <v>128424216.63909809</v>
      </c>
      <c r="W366" s="2">
        <f t="shared" si="61"/>
        <v>536261</v>
      </c>
      <c r="X366" s="2">
        <f t="shared" si="51"/>
        <v>13739</v>
      </c>
      <c r="Y366" s="2">
        <f t="shared" si="74"/>
        <v>49565703.609530419</v>
      </c>
      <c r="Z366" s="2" t="str">
        <f t="shared" si="52"/>
        <v>MEEP</v>
      </c>
      <c r="AA366" s="2">
        <f>IF(Z366="HERE",Y366,AA365+Graph!$G$1*1000)</f>
        <v>110911114.60953042</v>
      </c>
      <c r="AB366" s="2">
        <f t="shared" si="63"/>
        <v>420000</v>
      </c>
      <c r="AC366" s="2">
        <f t="shared" si="75"/>
        <v>46912544.639098093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294</v>
      </c>
      <c r="C367" s="7"/>
      <c r="D367" s="2" t="e">
        <f t="shared" si="55"/>
        <v>#N/A</v>
      </c>
      <c r="E367" s="2" t="e">
        <f t="shared" si="67"/>
        <v>#N/A</v>
      </c>
      <c r="F367" s="2">
        <v>1328171.622434482</v>
      </c>
      <c r="G367" s="2">
        <f t="shared" si="79"/>
        <v>536261</v>
      </c>
      <c r="H367" s="2">
        <f t="shared" si="76"/>
        <v>174006401.63909811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1382745.1050599515</v>
      </c>
      <c r="Q367" s="2">
        <f t="shared" si="80"/>
        <v>550000</v>
      </c>
      <c r="R367" s="2">
        <f t="shared" si="77"/>
        <v>178539920.24862853</v>
      </c>
      <c r="S367" s="2">
        <f t="shared" si="58"/>
        <v>536261</v>
      </c>
      <c r="T367" s="2">
        <f t="shared" si="59"/>
        <v>13739</v>
      </c>
      <c r="U367" s="2">
        <f t="shared" si="60"/>
        <v>550000</v>
      </c>
      <c r="V367" s="2">
        <f t="shared" si="78"/>
        <v>128960477.63909809</v>
      </c>
      <c r="W367" s="2">
        <f t="shared" si="61"/>
        <v>536261</v>
      </c>
      <c r="X367" s="2">
        <f t="shared" si="51"/>
        <v>13739</v>
      </c>
      <c r="Y367" s="2">
        <f t="shared" si="74"/>
        <v>49579442.609530419</v>
      </c>
      <c r="Z367" s="2" t="str">
        <f t="shared" si="52"/>
        <v>MEEP</v>
      </c>
      <c r="AA367" s="2">
        <f>IF(Z367="HERE",Y367,AA366+Graph!$G$1*1000)</f>
        <v>111331114.60953042</v>
      </c>
      <c r="AB367" s="2">
        <f t="shared" si="63"/>
        <v>420000</v>
      </c>
      <c r="AC367" s="2">
        <f t="shared" si="75"/>
        <v>46912544.639098093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295</v>
      </c>
      <c r="C368" s="7"/>
      <c r="D368" s="2" t="e">
        <f t="shared" si="55"/>
        <v>#N/A</v>
      </c>
      <c r="E368" s="2" t="e">
        <f t="shared" si="67"/>
        <v>#N/A</v>
      </c>
      <c r="F368" s="2">
        <v>1331205.6476326138</v>
      </c>
      <c r="G368" s="2">
        <f t="shared" si="79"/>
        <v>536261</v>
      </c>
      <c r="H368" s="2">
        <f t="shared" si="76"/>
        <v>174542662.63909811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1385939.4642349184</v>
      </c>
      <c r="Q368" s="2">
        <f t="shared" si="80"/>
        <v>550000</v>
      </c>
      <c r="R368" s="2">
        <f t="shared" si="77"/>
        <v>179089920.24862853</v>
      </c>
      <c r="S368" s="2">
        <f t="shared" si="58"/>
        <v>536261</v>
      </c>
      <c r="T368" s="2">
        <f t="shared" si="59"/>
        <v>13739</v>
      </c>
      <c r="U368" s="2">
        <f t="shared" si="60"/>
        <v>550000</v>
      </c>
      <c r="V368" s="2">
        <f t="shared" si="78"/>
        <v>129496738.63909809</v>
      </c>
      <c r="W368" s="2">
        <f t="shared" si="61"/>
        <v>536261</v>
      </c>
      <c r="X368" s="2">
        <f t="shared" si="51"/>
        <v>13739</v>
      </c>
      <c r="Y368" s="2">
        <f t="shared" si="74"/>
        <v>49593181.609530419</v>
      </c>
      <c r="Z368" s="2" t="str">
        <f t="shared" si="52"/>
        <v>MEEP</v>
      </c>
      <c r="AA368" s="2">
        <f>IF(Z368="HERE",Y368,AA367+Graph!$G$1*1000)</f>
        <v>111751114.60953042</v>
      </c>
      <c r="AB368" s="2">
        <f t="shared" si="63"/>
        <v>420000</v>
      </c>
      <c r="AC368" s="2">
        <f t="shared" si="75"/>
        <v>46912544.639098093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296</v>
      </c>
      <c r="C369" s="7"/>
      <c r="D369" s="2" t="e">
        <f t="shared" si="55"/>
        <v>#N/A</v>
      </c>
      <c r="E369" s="2" t="e">
        <f t="shared" si="67"/>
        <v>#N/A</v>
      </c>
      <c r="F369" s="2">
        <v>1334239.6728307456</v>
      </c>
      <c r="G369" s="2">
        <f t="shared" si="79"/>
        <v>536261</v>
      </c>
      <c r="H369" s="2">
        <f t="shared" si="76"/>
        <v>175078923.63909811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1389133.8234098852</v>
      </c>
      <c r="Q369" s="2">
        <f t="shared" si="80"/>
        <v>550000</v>
      </c>
      <c r="R369" s="2">
        <f t="shared" si="77"/>
        <v>179639920.24862853</v>
      </c>
      <c r="S369" s="2">
        <f t="shared" si="58"/>
        <v>536261</v>
      </c>
      <c r="T369" s="2">
        <f t="shared" si="59"/>
        <v>13739</v>
      </c>
      <c r="U369" s="2">
        <f t="shared" si="60"/>
        <v>550000</v>
      </c>
      <c r="V369" s="2">
        <f t="shared" si="78"/>
        <v>130032999.63909809</v>
      </c>
      <c r="W369" s="2">
        <f t="shared" si="61"/>
        <v>536261</v>
      </c>
      <c r="X369" s="2">
        <f t="shared" si="51"/>
        <v>13739</v>
      </c>
      <c r="Y369" s="2">
        <f t="shared" si="74"/>
        <v>49606920.609530419</v>
      </c>
      <c r="Z369" s="2" t="str">
        <f t="shared" si="52"/>
        <v>MEEP</v>
      </c>
      <c r="AA369" s="2">
        <f>IF(Z369="HERE",Y369,AA368+Graph!$G$1*1000)</f>
        <v>112171114.60953042</v>
      </c>
      <c r="AB369" s="2">
        <f t="shared" si="63"/>
        <v>420000</v>
      </c>
      <c r="AC369" s="2">
        <f t="shared" si="75"/>
        <v>46912544.639098093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297</v>
      </c>
      <c r="C370" s="7"/>
      <c r="D370" s="2" t="e">
        <f t="shared" si="55"/>
        <v>#N/A</v>
      </c>
      <c r="E370" s="2" t="e">
        <f t="shared" si="67"/>
        <v>#N/A</v>
      </c>
      <c r="F370" s="2">
        <v>1337273.6980288774</v>
      </c>
      <c r="G370" s="2">
        <f t="shared" si="79"/>
        <v>536261</v>
      </c>
      <c r="H370" s="2">
        <f t="shared" si="76"/>
        <v>175615184.63909811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1392328.182584852</v>
      </c>
      <c r="Q370" s="2">
        <f t="shared" si="80"/>
        <v>550000</v>
      </c>
      <c r="R370" s="2">
        <f t="shared" si="77"/>
        <v>180189920.24862853</v>
      </c>
      <c r="S370" s="2">
        <f t="shared" si="58"/>
        <v>536261</v>
      </c>
      <c r="T370" s="2">
        <f t="shared" si="59"/>
        <v>13739</v>
      </c>
      <c r="U370" s="2">
        <f t="shared" si="60"/>
        <v>550000</v>
      </c>
      <c r="V370" s="2">
        <f t="shared" si="78"/>
        <v>130569260.63909809</v>
      </c>
      <c r="W370" s="2">
        <f t="shared" si="61"/>
        <v>536261</v>
      </c>
      <c r="X370" s="2">
        <f t="shared" si="51"/>
        <v>13739</v>
      </c>
      <c r="Y370" s="2">
        <f t="shared" si="74"/>
        <v>49620659.609530419</v>
      </c>
      <c r="Z370" s="2" t="str">
        <f t="shared" si="52"/>
        <v>MEEP</v>
      </c>
      <c r="AA370" s="2">
        <f>IF(Z370="HERE",Y370,AA369+Graph!$G$1*1000)</f>
        <v>112591114.60953042</v>
      </c>
      <c r="AB370" s="2">
        <f t="shared" si="63"/>
        <v>420000</v>
      </c>
      <c r="AC370" s="2">
        <f t="shared" si="75"/>
        <v>46912544.639098093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298</v>
      </c>
      <c r="C371" s="7"/>
      <c r="D371" s="2" t="e">
        <f t="shared" si="55"/>
        <v>#N/A</v>
      </c>
      <c r="E371" s="2" t="e">
        <f t="shared" si="67"/>
        <v>#N/A</v>
      </c>
      <c r="F371" s="2">
        <v>1340307.7232270092</v>
      </c>
      <c r="G371" s="2">
        <f t="shared" si="79"/>
        <v>536261</v>
      </c>
      <c r="H371" s="2">
        <f t="shared" si="76"/>
        <v>176151445.63909811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1395522.5417598188</v>
      </c>
      <c r="Q371" s="2">
        <f t="shared" si="80"/>
        <v>550000</v>
      </c>
      <c r="R371" s="2">
        <f t="shared" si="77"/>
        <v>180739920.24862853</v>
      </c>
      <c r="S371" s="2">
        <f t="shared" si="58"/>
        <v>536261</v>
      </c>
      <c r="T371" s="2">
        <f t="shared" si="59"/>
        <v>13739</v>
      </c>
      <c r="U371" s="2">
        <f t="shared" si="60"/>
        <v>550000</v>
      </c>
      <c r="V371" s="2">
        <f t="shared" si="78"/>
        <v>131105521.63909809</v>
      </c>
      <c r="W371" s="2">
        <f t="shared" si="61"/>
        <v>536261</v>
      </c>
      <c r="X371" s="2">
        <f t="shared" si="51"/>
        <v>13739</v>
      </c>
      <c r="Y371" s="2">
        <f t="shared" si="74"/>
        <v>49634398.609530419</v>
      </c>
      <c r="Z371" s="2" t="str">
        <f t="shared" si="52"/>
        <v>MEEP</v>
      </c>
      <c r="AA371" s="2">
        <f>IF(Z371="HERE",Y371,AA370+Graph!$G$1*1000)</f>
        <v>113011114.60953042</v>
      </c>
      <c r="AB371" s="2">
        <f t="shared" si="63"/>
        <v>420000</v>
      </c>
      <c r="AC371" s="2">
        <f t="shared" si="75"/>
        <v>46912544.639098093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299</v>
      </c>
      <c r="C372" s="7"/>
      <c r="D372" s="2" t="e">
        <f t="shared" si="55"/>
        <v>#N/A</v>
      </c>
      <c r="E372" s="2" t="e">
        <f t="shared" si="67"/>
        <v>#N/A</v>
      </c>
      <c r="F372" s="2">
        <v>1343341.748425141</v>
      </c>
      <c r="G372" s="2">
        <f t="shared" si="79"/>
        <v>536261</v>
      </c>
      <c r="H372" s="2">
        <f t="shared" si="76"/>
        <v>176687706.63909811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1398716.9009347856</v>
      </c>
      <c r="Q372" s="2">
        <f t="shared" si="80"/>
        <v>550000</v>
      </c>
      <c r="R372" s="2">
        <f t="shared" si="77"/>
        <v>181289920.24862853</v>
      </c>
      <c r="S372" s="2">
        <f t="shared" si="58"/>
        <v>536261</v>
      </c>
      <c r="T372" s="2">
        <f t="shared" si="59"/>
        <v>13739</v>
      </c>
      <c r="U372" s="2">
        <f t="shared" si="60"/>
        <v>550000</v>
      </c>
      <c r="V372" s="2">
        <f t="shared" si="78"/>
        <v>131641782.63909809</v>
      </c>
      <c r="W372" s="2">
        <f t="shared" si="61"/>
        <v>536261</v>
      </c>
      <c r="X372" s="2">
        <f t="shared" si="51"/>
        <v>13739</v>
      </c>
      <c r="Y372" s="2">
        <f t="shared" si="74"/>
        <v>49648137.609530419</v>
      </c>
      <c r="Z372" s="2" t="str">
        <f t="shared" si="52"/>
        <v>MEEP</v>
      </c>
      <c r="AA372" s="2">
        <f>IF(Z372="HERE",Y372,AA371+Graph!$G$1*1000)</f>
        <v>113431114.60953042</v>
      </c>
      <c r="AB372" s="2">
        <f t="shared" si="63"/>
        <v>420000</v>
      </c>
      <c r="AC372" s="2">
        <f t="shared" si="75"/>
        <v>46912544.639098093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300</v>
      </c>
      <c r="C373" s="7"/>
      <c r="D373" s="2" t="e">
        <f t="shared" si="55"/>
        <v>#N/A</v>
      </c>
      <c r="E373" s="2" t="e">
        <f t="shared" si="67"/>
        <v>#N/A</v>
      </c>
      <c r="F373" s="2">
        <v>1346375.773623243</v>
      </c>
      <c r="G373" s="2">
        <f t="shared" si="79"/>
        <v>536261</v>
      </c>
      <c r="H373" s="2">
        <f t="shared" si="76"/>
        <v>177223967.63909811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1401911.2601097524</v>
      </c>
      <c r="Q373" s="2">
        <f t="shared" si="80"/>
        <v>550000</v>
      </c>
      <c r="R373" s="2">
        <f t="shared" si="77"/>
        <v>181839920.24862853</v>
      </c>
      <c r="S373" s="2">
        <f t="shared" si="58"/>
        <v>536261</v>
      </c>
      <c r="T373" s="2">
        <f t="shared" si="59"/>
        <v>13739</v>
      </c>
      <c r="U373" s="2">
        <f t="shared" si="60"/>
        <v>550000</v>
      </c>
      <c r="V373" s="2">
        <f t="shared" si="78"/>
        <v>132178043.63909809</v>
      </c>
      <c r="W373" s="2">
        <f t="shared" si="61"/>
        <v>536261</v>
      </c>
      <c r="X373" s="2">
        <f t="shared" si="51"/>
        <v>13739</v>
      </c>
      <c r="Y373" s="2">
        <f t="shared" si="74"/>
        <v>49661876.609530419</v>
      </c>
      <c r="Z373" s="2" t="str">
        <f t="shared" si="52"/>
        <v>MEEP</v>
      </c>
      <c r="AA373" s="2">
        <f>IF(Z373="HERE",Y373,AA372+Graph!$G$1*1000)</f>
        <v>113851114.60953042</v>
      </c>
      <c r="AB373" s="2">
        <f t="shared" si="63"/>
        <v>420000</v>
      </c>
      <c r="AC373" s="2">
        <f t="shared" si="75"/>
        <v>46912544.639098093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301</v>
      </c>
      <c r="C374" s="7"/>
      <c r="D374" s="2" t="e">
        <f t="shared" si="55"/>
        <v>#N/A</v>
      </c>
      <c r="E374" s="2" t="e">
        <f t="shared" si="67"/>
        <v>#N/A</v>
      </c>
      <c r="F374" s="2">
        <v>1349409.7988213748</v>
      </c>
      <c r="G374" s="2">
        <f t="shared" si="79"/>
        <v>536261</v>
      </c>
      <c r="H374" s="2">
        <f t="shared" si="76"/>
        <v>177760228.63909811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1405105.6192847192</v>
      </c>
      <c r="Q374" s="2">
        <f t="shared" si="80"/>
        <v>550000</v>
      </c>
      <c r="R374" s="2">
        <f t="shared" si="77"/>
        <v>182389920.24862853</v>
      </c>
      <c r="S374" s="2">
        <f t="shared" si="58"/>
        <v>536261</v>
      </c>
      <c r="T374" s="2">
        <f t="shared" si="59"/>
        <v>13739</v>
      </c>
      <c r="U374" s="2">
        <f t="shared" si="60"/>
        <v>550000</v>
      </c>
      <c r="V374" s="2">
        <f t="shared" si="78"/>
        <v>132714304.63909809</v>
      </c>
      <c r="W374" s="2">
        <f t="shared" si="61"/>
        <v>536261</v>
      </c>
      <c r="X374" s="2">
        <f t="shared" si="51"/>
        <v>13739</v>
      </c>
      <c r="Y374" s="2">
        <f t="shared" si="74"/>
        <v>49675615.609530419</v>
      </c>
      <c r="Z374" s="2" t="str">
        <f t="shared" si="52"/>
        <v>MEEP</v>
      </c>
      <c r="AA374" s="2">
        <f>IF(Z374="HERE",Y374,AA373+Graph!$G$1*1000)</f>
        <v>114271114.60953042</v>
      </c>
      <c r="AB374" s="2">
        <f t="shared" si="63"/>
        <v>420000</v>
      </c>
      <c r="AC374" s="2">
        <f t="shared" si="75"/>
        <v>46912544.639098093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302</v>
      </c>
      <c r="C375" s="7"/>
      <c r="D375" s="2" t="e">
        <f t="shared" si="55"/>
        <v>#N/A</v>
      </c>
      <c r="E375" s="2" t="e">
        <f t="shared" si="67"/>
        <v>#N/A</v>
      </c>
      <c r="F375" s="2">
        <v>1352443.8240195066</v>
      </c>
      <c r="G375" s="2">
        <f t="shared" si="79"/>
        <v>536261</v>
      </c>
      <c r="H375" s="2">
        <f t="shared" si="76"/>
        <v>178296489.63909811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1408299.9784596562</v>
      </c>
      <c r="Q375" s="2">
        <f t="shared" si="80"/>
        <v>550000</v>
      </c>
      <c r="R375" s="2">
        <f t="shared" si="77"/>
        <v>182939920.24862853</v>
      </c>
      <c r="S375" s="2">
        <f t="shared" si="58"/>
        <v>536261</v>
      </c>
      <c r="T375" s="2">
        <f t="shared" si="59"/>
        <v>13739</v>
      </c>
      <c r="U375" s="2">
        <f t="shared" si="60"/>
        <v>550000</v>
      </c>
      <c r="V375" s="2">
        <f t="shared" si="78"/>
        <v>133250565.63909809</v>
      </c>
      <c r="W375" s="2">
        <f t="shared" si="61"/>
        <v>536261</v>
      </c>
      <c r="X375" s="2">
        <f t="shared" si="51"/>
        <v>13739</v>
      </c>
      <c r="Y375" s="2">
        <f t="shared" si="74"/>
        <v>49689354.609530419</v>
      </c>
      <c r="Z375" s="2" t="str">
        <f t="shared" si="52"/>
        <v>MEEP</v>
      </c>
      <c r="AA375" s="2">
        <f>IF(Z375="HERE",Y375,AA374+Graph!$G$1*1000)</f>
        <v>114691114.60953042</v>
      </c>
      <c r="AB375" s="2">
        <f t="shared" si="63"/>
        <v>420000</v>
      </c>
      <c r="AC375" s="2">
        <f t="shared" si="75"/>
        <v>46912544.639098093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303</v>
      </c>
      <c r="C376" s="7"/>
      <c r="D376" s="2" t="e">
        <f t="shared" si="55"/>
        <v>#N/A</v>
      </c>
      <c r="E376" s="2" t="e">
        <f t="shared" si="67"/>
        <v>#N/A</v>
      </c>
      <c r="F376" s="2">
        <v>1355477.8492176384</v>
      </c>
      <c r="G376" s="2">
        <f t="shared" si="79"/>
        <v>536261</v>
      </c>
      <c r="H376" s="2">
        <f t="shared" si="76"/>
        <v>178832750.63909811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1411494.3376346231</v>
      </c>
      <c r="Q376" s="2">
        <f t="shared" si="80"/>
        <v>550000</v>
      </c>
      <c r="R376" s="2">
        <f t="shared" si="77"/>
        <v>183489920.24862853</v>
      </c>
      <c r="S376" s="2">
        <f t="shared" si="58"/>
        <v>536261</v>
      </c>
      <c r="T376" s="2">
        <f t="shared" si="59"/>
        <v>13739</v>
      </c>
      <c r="U376" s="2">
        <f t="shared" si="60"/>
        <v>550000</v>
      </c>
      <c r="V376" s="2">
        <f t="shared" si="78"/>
        <v>133786826.63909809</v>
      </c>
      <c r="W376" s="2">
        <f t="shared" si="61"/>
        <v>536261</v>
      </c>
      <c r="X376" s="2">
        <f t="shared" si="51"/>
        <v>13739</v>
      </c>
      <c r="Y376" s="2">
        <f t="shared" si="74"/>
        <v>49703093.609530419</v>
      </c>
      <c r="Z376" s="2" t="str">
        <f t="shared" si="52"/>
        <v>MEEP</v>
      </c>
      <c r="AA376" s="2">
        <f>IF(Z376="HERE",Y376,AA375+Graph!$G$1*1000)</f>
        <v>115111114.60953042</v>
      </c>
      <c r="AB376" s="2">
        <f t="shared" si="63"/>
        <v>420000</v>
      </c>
      <c r="AC376" s="2">
        <f t="shared" si="75"/>
        <v>46912544.639098093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304</v>
      </c>
      <c r="C377" s="7"/>
      <c r="D377" s="2" t="e">
        <f t="shared" si="55"/>
        <v>#N/A</v>
      </c>
      <c r="E377" s="2" t="e">
        <f t="shared" si="67"/>
        <v>#N/A</v>
      </c>
      <c r="F377" s="2">
        <v>1358511.8744157702</v>
      </c>
      <c r="G377" s="2">
        <f t="shared" si="79"/>
        <v>536261</v>
      </c>
      <c r="H377" s="2">
        <f t="shared" si="76"/>
        <v>179369011.63909811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1414688.6968095899</v>
      </c>
      <c r="Q377" s="2">
        <f t="shared" si="80"/>
        <v>550000</v>
      </c>
      <c r="R377" s="2">
        <f t="shared" si="77"/>
        <v>184039920.24862853</v>
      </c>
      <c r="S377" s="2">
        <f t="shared" si="58"/>
        <v>536261</v>
      </c>
      <c r="T377" s="2">
        <f t="shared" si="59"/>
        <v>13739</v>
      </c>
      <c r="U377" s="2">
        <f t="shared" si="60"/>
        <v>550000</v>
      </c>
      <c r="V377" s="2">
        <f t="shared" si="78"/>
        <v>134323087.63909811</v>
      </c>
      <c r="W377" s="2">
        <f t="shared" si="61"/>
        <v>536261.0000000149</v>
      </c>
      <c r="X377" s="2">
        <f t="shared" si="51"/>
        <v>13738.999999985099</v>
      </c>
      <c r="Y377" s="2">
        <f t="shared" si="74"/>
        <v>49716832.609530404</v>
      </c>
      <c r="Z377" s="2" t="str">
        <f t="shared" si="52"/>
        <v>MEEP</v>
      </c>
      <c r="AA377" s="2">
        <f>IF(Z377="HERE",Y377,AA376+Graph!$G$1*1000)</f>
        <v>115531114.60953042</v>
      </c>
      <c r="AB377" s="2">
        <f t="shared" si="63"/>
        <v>420000</v>
      </c>
      <c r="AC377" s="2">
        <f t="shared" si="75"/>
        <v>46912544.639098093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305</v>
      </c>
      <c r="C378" s="7"/>
      <c r="D378" s="2" t="e">
        <f t="shared" si="55"/>
        <v>#N/A</v>
      </c>
      <c r="E378" s="2" t="e">
        <f t="shared" si="67"/>
        <v>#N/A</v>
      </c>
      <c r="F378" s="2">
        <v>1361545.899613902</v>
      </c>
      <c r="G378" s="2">
        <f t="shared" si="79"/>
        <v>536261</v>
      </c>
      <c r="H378" s="2">
        <f t="shared" si="76"/>
        <v>179905272.63909811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1417883.0559845567</v>
      </c>
      <c r="Q378" s="2">
        <f t="shared" si="80"/>
        <v>550000</v>
      </c>
      <c r="R378" s="2">
        <f t="shared" si="77"/>
        <v>184589920.24862853</v>
      </c>
      <c r="S378" s="2">
        <f t="shared" si="58"/>
        <v>536261</v>
      </c>
      <c r="T378" s="2">
        <f t="shared" si="59"/>
        <v>13739</v>
      </c>
      <c r="U378" s="2">
        <f t="shared" si="60"/>
        <v>550000</v>
      </c>
      <c r="V378" s="2">
        <f t="shared" si="78"/>
        <v>134859348.63909811</v>
      </c>
      <c r="W378" s="2">
        <f t="shared" si="61"/>
        <v>536261</v>
      </c>
      <c r="X378" s="2">
        <f t="shared" si="51"/>
        <v>13739</v>
      </c>
      <c r="Y378" s="2">
        <f t="shared" si="74"/>
        <v>49730571.609530404</v>
      </c>
      <c r="Z378" s="2" t="str">
        <f t="shared" si="52"/>
        <v>MEEP</v>
      </c>
      <c r="AA378" s="2">
        <f>IF(Z378="HERE",Y378,AA377+Graph!$G$1*1000)</f>
        <v>115951114.60953042</v>
      </c>
      <c r="AB378" s="2">
        <f t="shared" si="63"/>
        <v>420000</v>
      </c>
      <c r="AC378" s="2">
        <f t="shared" si="75"/>
        <v>46912544.639098093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306</v>
      </c>
      <c r="C379" s="7"/>
      <c r="D379" s="2" t="e">
        <f t="shared" si="55"/>
        <v>#N/A</v>
      </c>
      <c r="E379" s="2" t="e">
        <f t="shared" si="67"/>
        <v>#N/A</v>
      </c>
      <c r="F379" s="2">
        <v>1364579.9248120338</v>
      </c>
      <c r="G379" s="2">
        <f t="shared" si="79"/>
        <v>536261</v>
      </c>
      <c r="H379" s="2">
        <f t="shared" si="76"/>
        <v>180441533.63909811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1421077.4151595235</v>
      </c>
      <c r="Q379" s="2">
        <f t="shared" si="80"/>
        <v>550000</v>
      </c>
      <c r="R379" s="2">
        <f t="shared" si="77"/>
        <v>185139920.24862853</v>
      </c>
      <c r="S379" s="2">
        <f t="shared" si="58"/>
        <v>536261</v>
      </c>
      <c r="T379" s="2">
        <f t="shared" si="59"/>
        <v>13739</v>
      </c>
      <c r="U379" s="2">
        <f t="shared" si="60"/>
        <v>550000</v>
      </c>
      <c r="V379" s="2">
        <f t="shared" si="78"/>
        <v>135395609.63909811</v>
      </c>
      <c r="W379" s="2">
        <f t="shared" si="61"/>
        <v>536261</v>
      </c>
      <c r="X379" s="2">
        <f t="shared" si="51"/>
        <v>13739</v>
      </c>
      <c r="Y379" s="2">
        <f t="shared" si="74"/>
        <v>49744310.609530404</v>
      </c>
      <c r="Z379" s="2" t="str">
        <f t="shared" si="52"/>
        <v>MEEP</v>
      </c>
      <c r="AA379" s="2">
        <f>IF(Z379="HERE",Y379,AA378+Graph!$G$1*1000)</f>
        <v>116371114.60953042</v>
      </c>
      <c r="AB379" s="2">
        <f t="shared" si="63"/>
        <v>420000</v>
      </c>
      <c r="AC379" s="2">
        <f t="shared" si="75"/>
        <v>46912544.639098093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307</v>
      </c>
      <c r="C380" s="7"/>
      <c r="D380" s="2" t="e">
        <f t="shared" si="55"/>
        <v>#N/A</v>
      </c>
      <c r="E380" s="2" t="e">
        <f t="shared" si="67"/>
        <v>#N/A</v>
      </c>
      <c r="F380" s="2">
        <v>1367613.9500101656</v>
      </c>
      <c r="G380" s="2">
        <f t="shared" si="79"/>
        <v>536261</v>
      </c>
      <c r="H380" s="2">
        <f t="shared" si="76"/>
        <v>180977794.63909811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1424271.7743344903</v>
      </c>
      <c r="Q380" s="2">
        <f t="shared" si="80"/>
        <v>550000</v>
      </c>
      <c r="R380" s="2">
        <f t="shared" si="77"/>
        <v>185689920.24862853</v>
      </c>
      <c r="S380" s="2">
        <f t="shared" si="58"/>
        <v>536261</v>
      </c>
      <c r="T380" s="2">
        <f t="shared" si="59"/>
        <v>13739</v>
      </c>
      <c r="U380" s="2">
        <f t="shared" si="60"/>
        <v>550000</v>
      </c>
      <c r="V380" s="2">
        <f t="shared" si="78"/>
        <v>135931870.63909811</v>
      </c>
      <c r="W380" s="2">
        <f t="shared" si="61"/>
        <v>536261</v>
      </c>
      <c r="X380" s="2">
        <f t="shared" si="51"/>
        <v>13739</v>
      </c>
      <c r="Y380" s="2">
        <f t="shared" si="74"/>
        <v>49758049.609530404</v>
      </c>
      <c r="Z380" s="2" t="str">
        <f t="shared" si="52"/>
        <v>MEEP</v>
      </c>
      <c r="AA380" s="2">
        <f>IF(Z380="HERE",Y380,AA379+Graph!$G$1*1000)</f>
        <v>116791114.60953042</v>
      </c>
      <c r="AB380" s="2">
        <f t="shared" si="63"/>
        <v>420000</v>
      </c>
      <c r="AC380" s="2">
        <f t="shared" si="75"/>
        <v>46912544.639098093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308</v>
      </c>
      <c r="C381" s="7"/>
      <c r="D381" s="2" t="e">
        <f t="shared" si="55"/>
        <v>#N/A</v>
      </c>
      <c r="E381" s="2" t="e">
        <f t="shared" si="67"/>
        <v>#N/A</v>
      </c>
      <c r="F381" s="2">
        <v>1370647.9752082974</v>
      </c>
      <c r="G381" s="2">
        <f t="shared" si="79"/>
        <v>536261</v>
      </c>
      <c r="H381" s="2">
        <f t="shared" si="76"/>
        <v>181514055.63909811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1427466.1335094571</v>
      </c>
      <c r="Q381" s="2">
        <f t="shared" si="80"/>
        <v>550000</v>
      </c>
      <c r="R381" s="2">
        <f t="shared" si="77"/>
        <v>186239920.24862853</v>
      </c>
      <c r="S381" s="2">
        <f t="shared" si="58"/>
        <v>536261</v>
      </c>
      <c r="T381" s="2">
        <f t="shared" si="59"/>
        <v>13739</v>
      </c>
      <c r="U381" s="2">
        <f t="shared" si="60"/>
        <v>550000</v>
      </c>
      <c r="V381" s="2">
        <f t="shared" si="78"/>
        <v>136468131.63909811</v>
      </c>
      <c r="W381" s="2">
        <f t="shared" si="61"/>
        <v>536261</v>
      </c>
      <c r="X381" s="2">
        <f t="shared" si="51"/>
        <v>13739</v>
      </c>
      <c r="Y381" s="2">
        <f t="shared" si="74"/>
        <v>49771788.609530404</v>
      </c>
      <c r="Z381" s="2" t="str">
        <f t="shared" si="52"/>
        <v>MEEP</v>
      </c>
      <c r="AA381" s="2">
        <f>IF(Z381="HERE",Y381,AA380+Graph!$G$1*1000)</f>
        <v>117211114.60953042</v>
      </c>
      <c r="AB381" s="2">
        <f t="shared" si="63"/>
        <v>420000</v>
      </c>
      <c r="AC381" s="2">
        <f t="shared" si="75"/>
        <v>46912544.639098093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309</v>
      </c>
      <c r="C382" s="7"/>
      <c r="D382" s="2" t="e">
        <f t="shared" si="55"/>
        <v>#N/A</v>
      </c>
      <c r="E382" s="2" t="e">
        <f t="shared" si="67"/>
        <v>#N/A</v>
      </c>
      <c r="F382" s="2">
        <v>1373682.0004064292</v>
      </c>
      <c r="G382" s="2">
        <f t="shared" si="79"/>
        <v>536261</v>
      </c>
      <c r="H382" s="2">
        <f t="shared" si="76"/>
        <v>182050316.63909811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1430660.4926844239</v>
      </c>
      <c r="Q382" s="2">
        <f t="shared" si="80"/>
        <v>550000</v>
      </c>
      <c r="R382" s="2">
        <f t="shared" si="77"/>
        <v>186789920.24862853</v>
      </c>
      <c r="S382" s="2">
        <f t="shared" si="58"/>
        <v>536261</v>
      </c>
      <c r="T382" s="2">
        <f t="shared" si="59"/>
        <v>13739</v>
      </c>
      <c r="U382" s="2">
        <f t="shared" si="60"/>
        <v>550000</v>
      </c>
      <c r="V382" s="2">
        <f t="shared" si="78"/>
        <v>137004392.63909811</v>
      </c>
      <c r="W382" s="2">
        <f t="shared" si="61"/>
        <v>536261</v>
      </c>
      <c r="X382" s="2">
        <f t="shared" si="51"/>
        <v>13739</v>
      </c>
      <c r="Y382" s="2">
        <f t="shared" si="74"/>
        <v>49785527.609530404</v>
      </c>
      <c r="Z382" s="2" t="str">
        <f t="shared" si="52"/>
        <v>MEEP</v>
      </c>
      <c r="AA382" s="2">
        <f>IF(Z382="HERE",Y382,AA381+Graph!$G$1*1000)</f>
        <v>117631114.60953042</v>
      </c>
      <c r="AB382" s="2">
        <f t="shared" si="63"/>
        <v>420000</v>
      </c>
      <c r="AC382" s="2">
        <f t="shared" si="75"/>
        <v>46912544.639098093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310</v>
      </c>
      <c r="C383" s="7"/>
      <c r="D383" s="2" t="e">
        <f t="shared" si="55"/>
        <v>#N/A</v>
      </c>
      <c r="E383" s="2" t="e">
        <f t="shared" si="67"/>
        <v>#N/A</v>
      </c>
      <c r="F383" s="2">
        <v>1376716.025604561</v>
      </c>
      <c r="G383" s="2">
        <f t="shared" si="79"/>
        <v>536261</v>
      </c>
      <c r="H383" s="2">
        <f t="shared" si="76"/>
        <v>182586577.63909811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1433854.8518593907</v>
      </c>
      <c r="Q383" s="2">
        <f t="shared" si="80"/>
        <v>550000</v>
      </c>
      <c r="R383" s="2">
        <f t="shared" si="77"/>
        <v>187339920.24862853</v>
      </c>
      <c r="S383" s="2">
        <f t="shared" si="58"/>
        <v>536261</v>
      </c>
      <c r="T383" s="2">
        <f t="shared" si="59"/>
        <v>13739</v>
      </c>
      <c r="U383" s="2">
        <f t="shared" si="60"/>
        <v>550000</v>
      </c>
      <c r="V383" s="2">
        <f t="shared" si="78"/>
        <v>137540653.63909811</v>
      </c>
      <c r="W383" s="2">
        <f t="shared" si="61"/>
        <v>536261</v>
      </c>
      <c r="X383" s="2">
        <f t="shared" si="51"/>
        <v>13739</v>
      </c>
      <c r="Y383" s="2">
        <f t="shared" si="74"/>
        <v>49799266.609530404</v>
      </c>
      <c r="Z383" s="2" t="str">
        <f t="shared" si="52"/>
        <v>MEEP</v>
      </c>
      <c r="AA383" s="2">
        <f>IF(Z383="HERE",Y383,AA382+Graph!$G$1*1000)</f>
        <v>118051114.60953042</v>
      </c>
      <c r="AB383" s="2">
        <f t="shared" si="63"/>
        <v>420000</v>
      </c>
      <c r="AC383" s="2">
        <f t="shared" si="75"/>
        <v>46912544.639098093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311</v>
      </c>
      <c r="C384" s="7"/>
      <c r="D384" s="2" t="e">
        <f t="shared" si="55"/>
        <v>#N/A</v>
      </c>
      <c r="E384" s="2" t="e">
        <f t="shared" si="67"/>
        <v>#N/A</v>
      </c>
      <c r="F384" s="2">
        <v>1379750.0508026928</v>
      </c>
      <c r="G384" s="2">
        <f t="shared" si="79"/>
        <v>536261</v>
      </c>
      <c r="H384" s="2">
        <f t="shared" si="76"/>
        <v>183122838.63909811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1437049.2110343575</v>
      </c>
      <c r="Q384" s="2">
        <f t="shared" si="80"/>
        <v>550000</v>
      </c>
      <c r="R384" s="2">
        <f t="shared" si="77"/>
        <v>187889920.24862853</v>
      </c>
      <c r="S384" s="2">
        <f t="shared" si="58"/>
        <v>536261</v>
      </c>
      <c r="T384" s="2">
        <f t="shared" si="59"/>
        <v>13739</v>
      </c>
      <c r="U384" s="2">
        <f t="shared" si="60"/>
        <v>550000</v>
      </c>
      <c r="V384" s="2">
        <f t="shared" si="78"/>
        <v>138076914.63909811</v>
      </c>
      <c r="W384" s="2">
        <f t="shared" si="61"/>
        <v>536261</v>
      </c>
      <c r="X384" s="2">
        <f t="shared" si="51"/>
        <v>13739</v>
      </c>
      <c r="Y384" s="2">
        <f t="shared" si="74"/>
        <v>49813005.609530404</v>
      </c>
      <c r="Z384" s="2" t="str">
        <f t="shared" si="52"/>
        <v>MEEP</v>
      </c>
      <c r="AA384" s="2">
        <f>IF(Z384="HERE",Y384,AA383+Graph!$G$1*1000)</f>
        <v>118471114.60953042</v>
      </c>
      <c r="AB384" s="2">
        <f t="shared" si="63"/>
        <v>420000</v>
      </c>
      <c r="AC384" s="2">
        <f t="shared" si="75"/>
        <v>46912544.639098093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312</v>
      </c>
      <c r="C385" s="7"/>
      <c r="D385" s="2" t="e">
        <f t="shared" si="55"/>
        <v>#N/A</v>
      </c>
      <c r="E385" s="2" t="e">
        <f t="shared" si="67"/>
        <v>#N/A</v>
      </c>
      <c r="F385" s="2">
        <v>1382784.0760008246</v>
      </c>
      <c r="G385" s="2">
        <f t="shared" si="79"/>
        <v>536261</v>
      </c>
      <c r="H385" s="2">
        <f t="shared" si="76"/>
        <v>183659099.63909811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1440243.5702093244</v>
      </c>
      <c r="Q385" s="2">
        <f t="shared" si="80"/>
        <v>550000</v>
      </c>
      <c r="R385" s="2">
        <f t="shared" si="77"/>
        <v>188439920.24862853</v>
      </c>
      <c r="S385" s="2">
        <f t="shared" si="58"/>
        <v>536261</v>
      </c>
      <c r="T385" s="2">
        <f t="shared" si="59"/>
        <v>13739</v>
      </c>
      <c r="U385" s="2">
        <f t="shared" si="60"/>
        <v>550000</v>
      </c>
      <c r="V385" s="2">
        <f t="shared" si="78"/>
        <v>138613175.63909811</v>
      </c>
      <c r="W385" s="2">
        <f t="shared" si="61"/>
        <v>536261</v>
      </c>
      <c r="X385" s="2">
        <f t="shared" si="51"/>
        <v>13739</v>
      </c>
      <c r="Y385" s="2">
        <f t="shared" si="74"/>
        <v>49826744.609530404</v>
      </c>
      <c r="Z385" s="2" t="str">
        <f t="shared" si="52"/>
        <v>MEEP</v>
      </c>
      <c r="AA385" s="2">
        <f>IF(Z385="HERE",Y385,AA384+Graph!$G$1*1000)</f>
        <v>118891114.60953042</v>
      </c>
      <c r="AB385" s="2">
        <f t="shared" si="63"/>
        <v>420000</v>
      </c>
      <c r="AC385" s="2">
        <f t="shared" si="75"/>
        <v>46912544.639098093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4:I385">
    <cfRule type="cellIs" dxfId="136" priority="28" operator="greaterThan">
      <formula>0</formula>
    </cfRule>
  </conditionalFormatting>
  <conditionalFormatting sqref="C31:C64 C117:C385 C74:C114">
    <cfRule type="cellIs" dxfId="135" priority="29" operator="greaterThan">
      <formula>0</formula>
    </cfRule>
  </conditionalFormatting>
  <conditionalFormatting sqref="C31:C64 C117:C385 C74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34" priority="31" operator="greaterThan">
      <formula>0</formula>
    </cfRule>
  </conditionalFormatting>
  <conditionalFormatting sqref="C115">
    <cfRule type="cellIs" dxfId="133" priority="32" operator="greaterThan">
      <formula>0</formula>
    </cfRule>
  </conditionalFormatting>
  <conditionalFormatting sqref="C65">
    <cfRule type="cellIs" dxfId="132" priority="26" operator="greaterThan">
      <formula>0</formula>
    </cfRule>
  </conditionalFormatting>
  <conditionalFormatting sqref="C6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31" priority="25" operator="greaterThan">
      <formula>0</formula>
    </cfRule>
  </conditionalFormatting>
  <conditionalFormatting sqref="C66">
    <cfRule type="cellIs" dxfId="13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29" priority="22" operator="greaterThan">
      <formula>0</formula>
    </cfRule>
  </conditionalFormatting>
  <conditionalFormatting sqref="C67">
    <cfRule type="cellIs" dxfId="12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27" priority="19" operator="greaterThan">
      <formula>0</formula>
    </cfRule>
  </conditionalFormatting>
  <conditionalFormatting sqref="C68">
    <cfRule type="cellIs" dxfId="12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25" priority="16" operator="greaterThan">
      <formula>0</formula>
    </cfRule>
  </conditionalFormatting>
  <conditionalFormatting sqref="C69">
    <cfRule type="cellIs" dxfId="12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23" priority="13" operator="greaterThan">
      <formula>0</formula>
    </cfRule>
  </conditionalFormatting>
  <conditionalFormatting sqref="C70">
    <cfRule type="cellIs" dxfId="12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21" priority="10" operator="greaterThan">
      <formula>0</formula>
    </cfRule>
  </conditionalFormatting>
  <conditionalFormatting sqref="C71">
    <cfRule type="cellIs" dxfId="12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19" priority="7" operator="greaterThan">
      <formula>0</formula>
    </cfRule>
  </conditionalFormatting>
  <conditionalFormatting sqref="C72">
    <cfRule type="cellIs" dxfId="11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17" priority="4" operator="greaterThan">
      <formula>0</formula>
    </cfRule>
  </conditionalFormatting>
  <conditionalFormatting sqref="C73">
    <cfRule type="cellIs" dxfId="14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3" sqref="I73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586.26099999999997</v>
      </c>
    </row>
    <row r="32" spans="1:37" ht="15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326943.30705142021</v>
      </c>
      <c r="G37" s="2">
        <f>IF(F37&gt;600000,$AK$31*1000,F37)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328606.5773216784</v>
      </c>
      <c r="Q37" s="2">
        <f>IF(P37&gt;600000,600000,P37)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 t="shared" ref="G38:G101" si="25">IF(F38&gt;600000,$AK$31*1000,F38)</f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331800.93649664521</v>
      </c>
      <c r="Q38" s="2">
        <f t="shared" ref="Q38:Q101" si="26">IF(P38&gt;600000,600000,P38)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 t="shared" si="25"/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334995.29567161202</v>
      </c>
      <c r="Q39" s="2">
        <f t="shared" si="26"/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 t="shared" si="25"/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338189.65484657884</v>
      </c>
      <c r="Q40" s="2">
        <f t="shared" si="26"/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si="25"/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341384.01402154565</v>
      </c>
      <c r="Q41" s="2">
        <f t="shared" si="26"/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5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344578.37319651246</v>
      </c>
      <c r="Q42" s="2">
        <f t="shared" si="26"/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5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347772.73237147927</v>
      </c>
      <c r="Q43" s="2">
        <f t="shared" si="26"/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5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350967.09154644608</v>
      </c>
      <c r="Q44" s="2">
        <f t="shared" si="26"/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5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354161.4507214129</v>
      </c>
      <c r="Q45" s="2">
        <f t="shared" si="26"/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5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357355.80989637971</v>
      </c>
      <c r="Q46" s="2">
        <f t="shared" si="26"/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5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360550.16907134652</v>
      </c>
      <c r="Q47" s="2">
        <f t="shared" si="26"/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5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363744.52824631333</v>
      </c>
      <c r="Q48" s="2">
        <f t="shared" si="26"/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5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370133.24659621716</v>
      </c>
      <c r="Q50" s="2">
        <f t="shared" si="26"/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5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373327.60577118397</v>
      </c>
      <c r="Q51" s="2">
        <f t="shared" si="26"/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5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376521.96494615078</v>
      </c>
      <c r="Q52" s="2">
        <f t="shared" si="26"/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5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379716.32412111759</v>
      </c>
      <c r="Q53" s="2">
        <f t="shared" si="26"/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5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382910.6832960844</v>
      </c>
      <c r="Q54" s="2">
        <f t="shared" si="26"/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5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386105.04247105122</v>
      </c>
      <c r="Q55" s="2">
        <f t="shared" si="26"/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5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389299.40164601803</v>
      </c>
      <c r="Q56" s="2">
        <f t="shared" si="26"/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5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392493.76082098484</v>
      </c>
      <c r="Q57" s="2">
        <f t="shared" si="26"/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5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395688.11999595165</v>
      </c>
      <c r="Q58" s="2">
        <f t="shared" si="26"/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5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398882.47917091846</v>
      </c>
      <c r="Q59" s="2">
        <f t="shared" si="26"/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5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402076.83834588528</v>
      </c>
      <c r="Q60" s="2">
        <f t="shared" si="26"/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5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405271.19752082229</v>
      </c>
      <c r="Q61" s="2">
        <f t="shared" si="26"/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5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408465.5566957891</v>
      </c>
      <c r="Q62" s="2">
        <f t="shared" si="26"/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5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411659.91587075591</v>
      </c>
      <c r="Q63" s="2">
        <f t="shared" si="26"/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5"/>
        <v>408861.9874009341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414854.27504572272</v>
      </c>
      <c r="Q64" s="2">
        <f t="shared" si="26"/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5"/>
        <v>411896.0125990659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418048.63422068954</v>
      </c>
      <c r="Q65" s="2">
        <f t="shared" si="26"/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5"/>
        <v>414930.0377971977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421242.99339565635</v>
      </c>
      <c r="Q66" s="2">
        <f t="shared" si="26"/>
        <v>421242.99339565635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5"/>
        <v>417964.0629953295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424437.35257062316</v>
      </c>
      <c r="Q67" s="2">
        <f t="shared" si="26"/>
        <v>424437.35257062316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5"/>
        <v>420998.0881934613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427631.71174558997</v>
      </c>
      <c r="Q68" s="2">
        <f t="shared" si="26"/>
        <v>427631.71174558997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5"/>
        <v>424032.1133915931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430826.07092055678</v>
      </c>
      <c r="Q69" s="2">
        <f t="shared" si="26"/>
        <v>430826.07092055678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5"/>
        <v>427066.1385897249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434020.4300955236</v>
      </c>
      <c r="Q70" s="2">
        <f t="shared" si="26"/>
        <v>434020.4300955236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5"/>
        <v>430100.1637878567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437214.78927049041</v>
      </c>
      <c r="Q71" s="2">
        <f t="shared" si="26"/>
        <v>437214.78927049041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5"/>
        <v>433134.1889859885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440409.14844545722</v>
      </c>
      <c r="Q72" s="2">
        <f t="shared" si="26"/>
        <v>440409.14844545722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5"/>
        <v>436168.2141841203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443603.50762042403</v>
      </c>
      <c r="Q73" s="2">
        <f t="shared" si="26"/>
        <v>443603.50762042403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5"/>
        <v>439202.2393822521</v>
      </c>
      <c r="H74" s="2">
        <f t="shared" si="13"/>
        <v>18355383.239382252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446797.86679536104</v>
      </c>
      <c r="Q74" s="2">
        <f t="shared" si="26"/>
        <v>446797.86679536104</v>
      </c>
      <c r="R74" s="2">
        <f t="shared" si="16"/>
        <v>19005766.866795361</v>
      </c>
      <c r="S74" s="2">
        <f t="shared" si="17"/>
        <v>439202.2393822521</v>
      </c>
      <c r="T74" s="2">
        <f t="shared" si="18"/>
        <v>13739</v>
      </c>
      <c r="U74" s="2">
        <f t="shared" si="19"/>
        <v>446797.86679536104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1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5"/>
        <v>442236.2645803839</v>
      </c>
      <c r="H75" s="2">
        <f t="shared" si="13"/>
        <v>18797619.503962636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449992.22597032785</v>
      </c>
      <c r="Q75" s="2">
        <f t="shared" si="26"/>
        <v>449992.22597032785</v>
      </c>
      <c r="R75" s="2">
        <f t="shared" si="16"/>
        <v>19455759.092765689</v>
      </c>
      <c r="S75" s="2">
        <f t="shared" si="17"/>
        <v>442236.2645803839</v>
      </c>
      <c r="T75" s="2">
        <f t="shared" si="18"/>
        <v>13739</v>
      </c>
      <c r="U75" s="2">
        <f t="shared" si="19"/>
        <v>449992.22597032785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1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5"/>
        <v>445270.2897785157</v>
      </c>
      <c r="H76" s="2">
        <f t="shared" si="13"/>
        <v>19242889.793741152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453186.58514529467</v>
      </c>
      <c r="Q76" s="2">
        <f t="shared" si="26"/>
        <v>453186.58514529467</v>
      </c>
      <c r="R76" s="2">
        <f t="shared" si="16"/>
        <v>19908945.677910984</v>
      </c>
      <c r="S76" s="2">
        <f t="shared" si="17"/>
        <v>445270.2897785157</v>
      </c>
      <c r="T76" s="2">
        <f t="shared" si="18"/>
        <v>13739</v>
      </c>
      <c r="U76" s="2">
        <f t="shared" si="19"/>
        <v>453186.58514529467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439847.99255270208</v>
      </c>
      <c r="Y76" s="2">
        <f t="shared" si="7"/>
        <v>19226141.900133204</v>
      </c>
      <c r="Z76" s="2" t="str">
        <f t="shared" si="8"/>
        <v>HERE</v>
      </c>
      <c r="AA76" s="2">
        <f>IF(Z76="HERE",Y76,AA75+Graph!$G$1*1000)</f>
        <v>19226141.900133204</v>
      </c>
      <c r="AB76" s="2">
        <f t="shared" si="21"/>
        <v>439847.99255270138</v>
      </c>
      <c r="AC76" s="2">
        <f t="shared" si="9"/>
        <v>682803.77777777775</v>
      </c>
      <c r="AD76" s="3">
        <f t="shared" si="10"/>
        <v>19226141.900133204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5"/>
        <v>448304.3149766475</v>
      </c>
      <c r="H77" s="2">
        <f t="shared" si="13"/>
        <v>19691194.108717799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456380.94432026148</v>
      </c>
      <c r="Q77" s="2">
        <f t="shared" si="26"/>
        <v>456380.94432026148</v>
      </c>
      <c r="R77" s="2">
        <f t="shared" si="16"/>
        <v>20365326.622231245</v>
      </c>
      <c r="S77" s="2">
        <f t="shared" si="17"/>
        <v>448304.3149766475</v>
      </c>
      <c r="T77" s="2">
        <f t="shared" si="18"/>
        <v>13739</v>
      </c>
      <c r="U77" s="2">
        <f t="shared" si="19"/>
        <v>456380.94432026148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443042.35172766889</v>
      </c>
      <c r="Y77" s="2">
        <f t="shared" si="7"/>
        <v>19669184.251860872</v>
      </c>
      <c r="Z77" s="2" t="str">
        <f t="shared" si="8"/>
        <v>HERE</v>
      </c>
      <c r="AA77" s="2">
        <f>IF(Z77="HERE",Y77,AA76+Graph!$G$1*1000)</f>
        <v>19669184.251860872</v>
      </c>
      <c r="AB77" s="2">
        <f t="shared" si="21"/>
        <v>443042.3517276682</v>
      </c>
      <c r="AC77" s="2">
        <f t="shared" si="9"/>
        <v>696142.37037037034</v>
      </c>
      <c r="AD77" s="3">
        <f t="shared" si="10"/>
        <v>19669184.251860872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5"/>
        <v>451338.3401747793</v>
      </c>
      <c r="H78" s="2">
        <f t="shared" si="13"/>
        <v>20142532.448892578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459575.30349522829</v>
      </c>
      <c r="Q78" s="2">
        <f t="shared" si="26"/>
        <v>459575.30349522829</v>
      </c>
      <c r="R78" s="2">
        <f t="shared" si="16"/>
        <v>20824901.925726473</v>
      </c>
      <c r="S78" s="2">
        <f t="shared" si="17"/>
        <v>451338.3401747793</v>
      </c>
      <c r="T78" s="2">
        <f t="shared" si="18"/>
        <v>13739</v>
      </c>
      <c r="U78" s="2">
        <f t="shared" si="19"/>
        <v>459575.30349522829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446236.71090263571</v>
      </c>
      <c r="Y78" s="2">
        <f t="shared" si="7"/>
        <v>20115420.962763507</v>
      </c>
      <c r="Z78" s="2" t="str">
        <f t="shared" si="8"/>
        <v>HERE</v>
      </c>
      <c r="AA78" s="2">
        <f>IF(Z78="HERE",Y78,AA77+Graph!$G$1*1000)</f>
        <v>20115420.962763507</v>
      </c>
      <c r="AB78" s="2">
        <f t="shared" si="21"/>
        <v>446236.71090263501</v>
      </c>
      <c r="AC78" s="2">
        <f t="shared" si="9"/>
        <v>709480.96296296292</v>
      </c>
      <c r="AD78" s="3">
        <f t="shared" si="10"/>
        <v>20115420.962763507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5"/>
        <v>454372.3653729111</v>
      </c>
      <c r="H79" s="2">
        <f t="shared" si="13"/>
        <v>20596904.81426549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462769.6626701951</v>
      </c>
      <c r="Q79" s="2">
        <f t="shared" si="26"/>
        <v>462769.6626701951</v>
      </c>
      <c r="R79" s="2">
        <f t="shared" si="16"/>
        <v>21287671.588396668</v>
      </c>
      <c r="S79" s="2">
        <f t="shared" si="17"/>
        <v>454372.3653729111</v>
      </c>
      <c r="T79" s="2">
        <f t="shared" si="18"/>
        <v>13739</v>
      </c>
      <c r="U79" s="2">
        <f t="shared" si="19"/>
        <v>462769.6626701951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449431.07007760252</v>
      </c>
      <c r="Y79" s="2">
        <f t="shared" si="7"/>
        <v>20564852.032841109</v>
      </c>
      <c r="Z79" s="2" t="str">
        <f t="shared" si="8"/>
        <v>HERE</v>
      </c>
      <c r="AA79" s="2">
        <f>IF(Z79="HERE",Y79,AA78+Graph!$G$1*1000)</f>
        <v>20564852.032841109</v>
      </c>
      <c r="AB79" s="2">
        <f t="shared" si="21"/>
        <v>449431.07007760182</v>
      </c>
      <c r="AC79" s="2">
        <f t="shared" si="9"/>
        <v>722819.5555555555</v>
      </c>
      <c r="AD79" s="3">
        <f t="shared" si="10"/>
        <v>20564852.032841109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5"/>
        <v>457406.3905710429</v>
      </c>
      <c r="H80" s="2">
        <f t="shared" si="13"/>
        <v>21054311.204836532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465964.02184516191</v>
      </c>
      <c r="Q80" s="2">
        <f t="shared" si="26"/>
        <v>465964.02184516191</v>
      </c>
      <c r="R80" s="2">
        <f t="shared" si="16"/>
        <v>21753635.61024183</v>
      </c>
      <c r="S80" s="2">
        <f t="shared" si="17"/>
        <v>457406.3905710429</v>
      </c>
      <c r="T80" s="2">
        <f t="shared" si="18"/>
        <v>13739</v>
      </c>
      <c r="U80" s="2">
        <f t="shared" si="19"/>
        <v>465964.02184516191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452625.42925256933</v>
      </c>
      <c r="Y80" s="2">
        <f t="shared" si="7"/>
        <v>21017477.462093677</v>
      </c>
      <c r="Z80" s="2" t="str">
        <f t="shared" si="8"/>
        <v>HERE</v>
      </c>
      <c r="AA80" s="2">
        <f>IF(Z80="HERE",Y80,AA79+Graph!$G$1*1000)</f>
        <v>21017477.462093677</v>
      </c>
      <c r="AB80" s="2">
        <f t="shared" si="21"/>
        <v>452625.42925256863</v>
      </c>
      <c r="AC80" s="2">
        <f t="shared" si="9"/>
        <v>736158.14814814809</v>
      </c>
      <c r="AD80" s="3">
        <f t="shared" si="10"/>
        <v>21017477.462093677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5"/>
        <v>460440.4157691747</v>
      </c>
      <c r="H81" s="2">
        <f t="shared" si="13"/>
        <v>21514751.620605707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469158.38102012873</v>
      </c>
      <c r="Q81" s="2">
        <f t="shared" si="26"/>
        <v>469158.38102012873</v>
      </c>
      <c r="R81" s="2">
        <f t="shared" si="16"/>
        <v>22222793.991261959</v>
      </c>
      <c r="S81" s="2">
        <f t="shared" si="17"/>
        <v>460440.4157691747</v>
      </c>
      <c r="T81" s="2">
        <f t="shared" si="18"/>
        <v>13739</v>
      </c>
      <c r="U81" s="2">
        <f t="shared" si="19"/>
        <v>469158.38102012873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455819.78842753603</v>
      </c>
      <c r="Y81" s="2">
        <f t="shared" si="7"/>
        <v>21473297.250521213</v>
      </c>
      <c r="Z81" s="2" t="str">
        <f t="shared" si="8"/>
        <v>HERE</v>
      </c>
      <c r="AA81" s="2">
        <f>IF(Z81="HERE",Y81,AA80+Graph!$G$1*1000)</f>
        <v>21473297.250521213</v>
      </c>
      <c r="AB81" s="2">
        <f t="shared" si="21"/>
        <v>455819.78842753544</v>
      </c>
      <c r="AC81" s="2">
        <f t="shared" si="9"/>
        <v>749496.74074074079</v>
      </c>
      <c r="AD81" s="3">
        <f t="shared" si="10"/>
        <v>21473297.250521213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5"/>
        <v>463474.44096730649</v>
      </c>
      <c r="H82" s="2">
        <f t="shared" si="13"/>
        <v>21978226.061573014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472352.74019509554</v>
      </c>
      <c r="Q82" s="2">
        <f t="shared" si="26"/>
        <v>472352.74019509554</v>
      </c>
      <c r="R82" s="2">
        <f t="shared" si="16"/>
        <v>22695146.731457055</v>
      </c>
      <c r="S82" s="2">
        <f t="shared" si="17"/>
        <v>463474.44096730649</v>
      </c>
      <c r="T82" s="2">
        <f t="shared" si="18"/>
        <v>13739</v>
      </c>
      <c r="U82" s="2">
        <f t="shared" si="19"/>
        <v>472352.74019509554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459014.14760250296</v>
      </c>
      <c r="Y82" s="2">
        <f t="shared" si="7"/>
        <v>21932311.398123715</v>
      </c>
      <c r="Z82" s="2" t="str">
        <f t="shared" si="8"/>
        <v>HERE</v>
      </c>
      <c r="AA82" s="2">
        <f>IF(Z82="HERE",Y82,AA81+Graph!$G$1*1000)</f>
        <v>21932311.398123715</v>
      </c>
      <c r="AB82" s="2">
        <f t="shared" si="21"/>
        <v>459014.14760250226</v>
      </c>
      <c r="AC82" s="2">
        <f t="shared" si="9"/>
        <v>762835.33333333337</v>
      </c>
      <c r="AD82" s="3">
        <f t="shared" si="10"/>
        <v>21932311.398123715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5"/>
        <v>466508.46616540849</v>
      </c>
      <c r="H83" s="2">
        <f t="shared" si="13"/>
        <v>22444734.527738422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475547.09937006235</v>
      </c>
      <c r="Q83" s="2">
        <f t="shared" si="26"/>
        <v>475547.09937006235</v>
      </c>
      <c r="R83" s="2">
        <f t="shared" si="16"/>
        <v>23170693.830827117</v>
      </c>
      <c r="S83" s="2">
        <f t="shared" si="17"/>
        <v>466508.46616540849</v>
      </c>
      <c r="T83" s="2">
        <f t="shared" si="18"/>
        <v>13739</v>
      </c>
      <c r="U83" s="2">
        <f t="shared" si="19"/>
        <v>475547.09937006235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462208.50677746977</v>
      </c>
      <c r="Y83" s="2">
        <f t="shared" si="7"/>
        <v>22394519.904901184</v>
      </c>
      <c r="Z83" s="2" t="str">
        <f t="shared" si="8"/>
        <v>HERE</v>
      </c>
      <c r="AA83" s="2">
        <f>IF(Z83="HERE",Y83,AA82+Graph!$G$1*1000)</f>
        <v>22394519.904901184</v>
      </c>
      <c r="AB83" s="2">
        <f t="shared" si="21"/>
        <v>462208.50677746907</v>
      </c>
      <c r="AC83" s="2">
        <f t="shared" si="9"/>
        <v>776173.92592592596</v>
      </c>
      <c r="AD83" s="3">
        <f t="shared" si="10"/>
        <v>22394519.904901184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5"/>
        <v>469542.49136354029</v>
      </c>
      <c r="H84" s="2">
        <f t="shared" si="13"/>
        <v>22914277.019101962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478741.45854502916</v>
      </c>
      <c r="Q84" s="2">
        <f t="shared" si="26"/>
        <v>478741.45854502916</v>
      </c>
      <c r="R84" s="2">
        <f t="shared" si="16"/>
        <v>23649435.289372146</v>
      </c>
      <c r="S84" s="2">
        <f t="shared" si="17"/>
        <v>469542.49136354029</v>
      </c>
      <c r="T84" s="2">
        <f t="shared" si="18"/>
        <v>13739</v>
      </c>
      <c r="U84" s="2">
        <f t="shared" si="19"/>
        <v>478741.45854502916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465402.86595243658</v>
      </c>
      <c r="Y84" s="2">
        <f t="shared" si="7"/>
        <v>22859922.77085362</v>
      </c>
      <c r="Z84" s="2" t="str">
        <f t="shared" si="8"/>
        <v>HERE</v>
      </c>
      <c r="AA84" s="2">
        <f>IF(Z84="HERE",Y84,AA83+Graph!$G$1*1000)</f>
        <v>22859922.77085362</v>
      </c>
      <c r="AB84" s="2">
        <f t="shared" si="21"/>
        <v>465402.86595243588</v>
      </c>
      <c r="AC84" s="2">
        <f t="shared" si="9"/>
        <v>789512.51851851854</v>
      </c>
      <c r="AD84" s="3">
        <f t="shared" si="10"/>
        <v>22859922.77085362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5"/>
        <v>472576.51656167209</v>
      </c>
      <c r="H85" s="2">
        <f t="shared" si="13"/>
        <v>23386853.535663635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481935.81771999598</v>
      </c>
      <c r="Q85" s="2">
        <f t="shared" si="26"/>
        <v>481935.81771999598</v>
      </c>
      <c r="R85" s="2">
        <f t="shared" si="16"/>
        <v>24131371.107092142</v>
      </c>
      <c r="S85" s="2">
        <f t="shared" si="17"/>
        <v>472576.51656167209</v>
      </c>
      <c r="T85" s="2">
        <f t="shared" si="18"/>
        <v>13739</v>
      </c>
      <c r="U85" s="2">
        <f t="shared" si="19"/>
        <v>481935.81771999598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468597.22512740339</v>
      </c>
      <c r="Y85" s="2">
        <f t="shared" si="7"/>
        <v>23328519.995981023</v>
      </c>
      <c r="Z85" s="2" t="str">
        <f t="shared" si="8"/>
        <v>HERE</v>
      </c>
      <c r="AA85" s="2">
        <f>IF(Z85="HERE",Y85,AA84+Graph!$G$1*1000)</f>
        <v>23328519.995981023</v>
      </c>
      <c r="AB85" s="2">
        <f t="shared" si="21"/>
        <v>468597.22512740269</v>
      </c>
      <c r="AC85" s="2">
        <f t="shared" si="9"/>
        <v>802851.11111111112</v>
      </c>
      <c r="AD85" s="3">
        <f t="shared" si="10"/>
        <v>23328519.995981023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5"/>
        <v>475610.54175980389</v>
      </c>
      <c r="H86" s="2">
        <f t="shared" si="13"/>
        <v>23862464.077423438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485130.17689493299</v>
      </c>
      <c r="Q86" s="2">
        <f t="shared" si="26"/>
        <v>485130.17689493299</v>
      </c>
      <c r="R86" s="2">
        <f t="shared" si="16"/>
        <v>24616501.283987075</v>
      </c>
      <c r="S86" s="2">
        <f t="shared" si="17"/>
        <v>475610.54175980389</v>
      </c>
      <c r="T86" s="2">
        <f t="shared" si="18"/>
        <v>13739</v>
      </c>
      <c r="U86" s="2">
        <f t="shared" si="19"/>
        <v>485130.17689493299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471791.5843023404</v>
      </c>
      <c r="Y86" s="2">
        <f t="shared" si="7"/>
        <v>23800311.580283362</v>
      </c>
      <c r="Z86" s="2" t="str">
        <f t="shared" si="8"/>
        <v>HERE</v>
      </c>
      <c r="AA86" s="2">
        <f>IF(Z86="HERE",Y86,AA85+Graph!$G$1*1000)</f>
        <v>23800311.580283362</v>
      </c>
      <c r="AB86" s="2">
        <f t="shared" si="21"/>
        <v>471791.5843023397</v>
      </c>
      <c r="AC86" s="2">
        <f t="shared" si="9"/>
        <v>816189.70370370371</v>
      </c>
      <c r="AD86" s="3">
        <f t="shared" si="10"/>
        <v>23800311.580283362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5"/>
        <v>478644.56695793569</v>
      </c>
      <c r="H87" s="2">
        <f t="shared" si="13"/>
        <v>24341108.644381374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488324.5360698998</v>
      </c>
      <c r="Q87" s="2">
        <f t="shared" si="26"/>
        <v>488324.5360698998</v>
      </c>
      <c r="R87" s="2">
        <f t="shared" si="16"/>
        <v>25104825.820056975</v>
      </c>
      <c r="S87" s="2">
        <f t="shared" si="17"/>
        <v>478644.56695793569</v>
      </c>
      <c r="T87" s="2">
        <f t="shared" si="18"/>
        <v>13739</v>
      </c>
      <c r="U87" s="2">
        <f t="shared" si="19"/>
        <v>488324.5360698998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474985.94347730721</v>
      </c>
      <c r="Y87" s="2">
        <f t="shared" si="7"/>
        <v>24275297.523760669</v>
      </c>
      <c r="Z87" s="2" t="str">
        <f t="shared" si="8"/>
        <v>HERE</v>
      </c>
      <c r="AA87" s="2">
        <f>IF(Z87="HERE",Y87,AA86+Graph!$G$1*1000)</f>
        <v>24275297.523760669</v>
      </c>
      <c r="AB87" s="2">
        <f t="shared" si="21"/>
        <v>474985.94347730651</v>
      </c>
      <c r="AC87" s="2">
        <f t="shared" si="9"/>
        <v>829528.29629629629</v>
      </c>
      <c r="AD87" s="3">
        <f t="shared" si="10"/>
        <v>24275297.523760669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5"/>
        <v>481678.59215606749</v>
      </c>
      <c r="H88" s="2">
        <f t="shared" si="13"/>
        <v>24822787.236537442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491518.89524486661</v>
      </c>
      <c r="Q88" s="2">
        <f t="shared" si="26"/>
        <v>491518.89524486661</v>
      </c>
      <c r="R88" s="2">
        <f t="shared" si="16"/>
        <v>25596344.715301841</v>
      </c>
      <c r="S88" s="2">
        <f t="shared" si="17"/>
        <v>481678.59215606749</v>
      </c>
      <c r="T88" s="2">
        <f t="shared" si="18"/>
        <v>13739</v>
      </c>
      <c r="U88" s="2">
        <f t="shared" si="19"/>
        <v>491518.89524486661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478180.30265227403</v>
      </c>
      <c r="Y88" s="2">
        <f t="shared" si="7"/>
        <v>24753477.826412942</v>
      </c>
      <c r="Z88" s="2" t="str">
        <f t="shared" si="8"/>
        <v>HERE</v>
      </c>
      <c r="AA88" s="2">
        <f>IF(Z88="HERE",Y88,AA87+Graph!$G$1*1000)</f>
        <v>24753477.826412942</v>
      </c>
      <c r="AB88" s="2">
        <f t="shared" si="21"/>
        <v>478180.30265227333</v>
      </c>
      <c r="AC88" s="2">
        <f t="shared" si="9"/>
        <v>842866.88888888888</v>
      </c>
      <c r="AD88" s="3">
        <f t="shared" si="10"/>
        <v>24753477.826412942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5"/>
        <v>484712.61735419929</v>
      </c>
      <c r="H89" s="2">
        <f t="shared" si="13"/>
        <v>25307499.853891641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494713.25441983342</v>
      </c>
      <c r="Q89" s="2">
        <f t="shared" si="26"/>
        <v>494713.25441983342</v>
      </c>
      <c r="R89" s="2">
        <f t="shared" si="16"/>
        <v>26091057.969721675</v>
      </c>
      <c r="S89" s="2">
        <f t="shared" si="17"/>
        <v>484712.61735419929</v>
      </c>
      <c r="T89" s="2">
        <f t="shared" si="18"/>
        <v>13739</v>
      </c>
      <c r="U89" s="2">
        <f t="shared" si="19"/>
        <v>494713.25441983342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481374.66182724084</v>
      </c>
      <c r="Y89" s="2">
        <f t="shared" si="7"/>
        <v>25234852.488240182</v>
      </c>
      <c r="Z89" s="2" t="str">
        <f t="shared" si="8"/>
        <v>HERE</v>
      </c>
      <c r="AA89" s="2">
        <f>IF(Z89="HERE",Y89,AA88+Graph!$G$1*1000)</f>
        <v>25234852.488240182</v>
      </c>
      <c r="AB89" s="2">
        <f t="shared" si="21"/>
        <v>481374.66182724014</v>
      </c>
      <c r="AC89" s="2">
        <f t="shared" si="9"/>
        <v>856205.48148148146</v>
      </c>
      <c r="AD89" s="3">
        <f t="shared" si="10"/>
        <v>25234852.488240182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5"/>
        <v>487746.64255233109</v>
      </c>
      <c r="H90" s="2">
        <f t="shared" si="13"/>
        <v>25795246.496443972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497907.61359480023</v>
      </c>
      <c r="Q90" s="2">
        <f t="shared" si="26"/>
        <v>497907.61359480023</v>
      </c>
      <c r="R90" s="2">
        <f t="shared" si="16"/>
        <v>26588965.583316475</v>
      </c>
      <c r="S90" s="2">
        <f t="shared" si="17"/>
        <v>487746.64255233109</v>
      </c>
      <c r="T90" s="2">
        <f t="shared" si="18"/>
        <v>13739</v>
      </c>
      <c r="U90" s="2">
        <f t="shared" si="19"/>
        <v>497907.61359480023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484569.02100220765</v>
      </c>
      <c r="Y90" s="2">
        <f t="shared" si="7"/>
        <v>25719421.509242389</v>
      </c>
      <c r="Z90" s="2" t="str">
        <f t="shared" si="8"/>
        <v>HERE</v>
      </c>
      <c r="AA90" s="2">
        <f>IF(Z90="HERE",Y90,AA89+Graph!$G$1*1000)</f>
        <v>25719421.509242389</v>
      </c>
      <c r="AB90" s="2">
        <f t="shared" si="21"/>
        <v>484569.02100220695</v>
      </c>
      <c r="AC90" s="2">
        <f t="shared" si="9"/>
        <v>869544.07407407404</v>
      </c>
      <c r="AD90" s="3">
        <f t="shared" si="10"/>
        <v>25719421.509242389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5"/>
        <v>490780.66775046289</v>
      </c>
      <c r="H91" s="2">
        <f t="shared" si="13"/>
        <v>26286027.164194435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501101.97276976705</v>
      </c>
      <c r="Q91" s="2">
        <f t="shared" si="26"/>
        <v>501101.97276976705</v>
      </c>
      <c r="R91" s="2">
        <f t="shared" si="16"/>
        <v>27090067.556086242</v>
      </c>
      <c r="S91" s="2">
        <f t="shared" si="17"/>
        <v>490780.66775046289</v>
      </c>
      <c r="T91" s="2">
        <f t="shared" si="18"/>
        <v>13739</v>
      </c>
      <c r="U91" s="2">
        <f t="shared" si="19"/>
        <v>501101.97276976705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487763.38017717435</v>
      </c>
      <c r="Y91" s="2">
        <f t="shared" si="7"/>
        <v>26207184.889419563</v>
      </c>
      <c r="Z91" s="2" t="str">
        <f t="shared" si="8"/>
        <v>HERE</v>
      </c>
      <c r="AA91" s="2">
        <f>IF(Z91="HERE",Y91,AA90+Graph!$G$1*1000)</f>
        <v>26207184.889419563</v>
      </c>
      <c r="AB91" s="2">
        <f t="shared" si="21"/>
        <v>487763.38017717376</v>
      </c>
      <c r="AC91" s="2">
        <f t="shared" si="9"/>
        <v>882882.66666666674</v>
      </c>
      <c r="AD91" s="3">
        <f t="shared" si="10"/>
        <v>26207184.889419563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5"/>
        <v>493814.69294859469</v>
      </c>
      <c r="H92" s="2">
        <f t="shared" si="13"/>
        <v>26779841.85714303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504296.33194473386</v>
      </c>
      <c r="Q92" s="2">
        <f t="shared" si="26"/>
        <v>504296.33194473386</v>
      </c>
      <c r="R92" s="2">
        <f t="shared" si="16"/>
        <v>27594363.888030976</v>
      </c>
      <c r="S92" s="2">
        <f t="shared" si="17"/>
        <v>493814.69294859469</v>
      </c>
      <c r="T92" s="2">
        <f t="shared" si="18"/>
        <v>13739</v>
      </c>
      <c r="U92" s="2">
        <f t="shared" si="19"/>
        <v>504296.33194473386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490957.73935214127</v>
      </c>
      <c r="Y92" s="2">
        <f t="shared" si="7"/>
        <v>26698142.628771704</v>
      </c>
      <c r="Z92" s="2" t="str">
        <f t="shared" si="8"/>
        <v>HERE</v>
      </c>
      <c r="AA92" s="2">
        <f>IF(Z92="HERE",Y92,AA91+Graph!$G$1*1000)</f>
        <v>26698142.628771704</v>
      </c>
      <c r="AB92" s="2">
        <f t="shared" si="21"/>
        <v>490957.73935214058</v>
      </c>
      <c r="AC92" s="2">
        <f t="shared" si="9"/>
        <v>896221.25925925933</v>
      </c>
      <c r="AD92" s="3">
        <f t="shared" si="10"/>
        <v>26698142.628771704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5"/>
        <v>496848.71814672649</v>
      </c>
      <c r="H93" s="2">
        <f t="shared" si="13"/>
        <v>27276690.575289756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507490.69111970067</v>
      </c>
      <c r="Q93" s="2">
        <f t="shared" si="26"/>
        <v>507490.69111970067</v>
      </c>
      <c r="R93" s="2">
        <f t="shared" si="16"/>
        <v>28101854.579150677</v>
      </c>
      <c r="S93" s="2">
        <f t="shared" si="17"/>
        <v>496848.71814672649</v>
      </c>
      <c r="T93" s="2">
        <f t="shared" si="18"/>
        <v>13739</v>
      </c>
      <c r="U93" s="2">
        <f t="shared" si="19"/>
        <v>507490.69111970067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494152.09852710809</v>
      </c>
      <c r="Y93" s="2">
        <f t="shared" si="7"/>
        <v>27192294.727298811</v>
      </c>
      <c r="Z93" s="2" t="str">
        <f t="shared" si="8"/>
        <v>HERE</v>
      </c>
      <c r="AA93" s="2">
        <f>IF(Z93="HERE",Y93,AA92+Graph!$G$1*1000)</f>
        <v>27192294.727298811</v>
      </c>
      <c r="AB93" s="2">
        <f t="shared" si="21"/>
        <v>494152.09852710739</v>
      </c>
      <c r="AC93" s="2">
        <f t="shared" si="9"/>
        <v>909559.85185185191</v>
      </c>
      <c r="AD93" s="3">
        <f t="shared" si="10"/>
        <v>27192294.727298811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5"/>
        <v>499882.74334485829</v>
      </c>
      <c r="H94" s="2">
        <f t="shared" si="13"/>
        <v>27776573.318634614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510685.05029466748</v>
      </c>
      <c r="Q94" s="2">
        <f t="shared" si="26"/>
        <v>510685.05029466748</v>
      </c>
      <c r="R94" s="2">
        <f t="shared" si="16"/>
        <v>28612539.629445344</v>
      </c>
      <c r="S94" s="2">
        <f t="shared" si="17"/>
        <v>499882.74334485829</v>
      </c>
      <c r="T94" s="2">
        <f t="shared" si="18"/>
        <v>13739</v>
      </c>
      <c r="U94" s="2">
        <f t="shared" si="19"/>
        <v>510685.05029466748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497346.4577020749</v>
      </c>
      <c r="Y94" s="2">
        <f t="shared" si="7"/>
        <v>27689641.185000885</v>
      </c>
      <c r="Z94" s="2" t="str">
        <f t="shared" si="8"/>
        <v>HERE</v>
      </c>
      <c r="AA94" s="2">
        <f>IF(Z94="HERE",Y94,AA93+Graph!$G$1*1000)</f>
        <v>27689641.185000885</v>
      </c>
      <c r="AB94" s="2">
        <f t="shared" si="21"/>
        <v>497346.4577020742</v>
      </c>
      <c r="AC94" s="2">
        <f t="shared" si="9"/>
        <v>922898.4444444445</v>
      </c>
      <c r="AD94" s="3">
        <f t="shared" si="10"/>
        <v>27689641.185000885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5"/>
        <v>502916.76854299009</v>
      </c>
      <c r="H95" s="2">
        <f t="shared" si="13"/>
        <v>28279490.087177604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513879.40946963429</v>
      </c>
      <c r="Q95" s="2">
        <f t="shared" si="26"/>
        <v>513879.40946963429</v>
      </c>
      <c r="R95" s="2">
        <f t="shared" si="16"/>
        <v>29126419.038914979</v>
      </c>
      <c r="S95" s="2">
        <f t="shared" si="17"/>
        <v>502916.76854299009</v>
      </c>
      <c r="T95" s="2">
        <f t="shared" si="18"/>
        <v>13739</v>
      </c>
      <c r="U95" s="2">
        <f t="shared" si="19"/>
        <v>513879.40946963429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500540.81687704171</v>
      </c>
      <c r="Y95" s="2">
        <f t="shared" ref="Y95:Y158" si="30">IF(COUNT($C96)=0,IF(COUNT($C95)=1,C95,SUM(Y94+X95)),C95)</f>
        <v>28190182.001877926</v>
      </c>
      <c r="Z95" s="2" t="str">
        <f t="shared" si="8"/>
        <v>HERE</v>
      </c>
      <c r="AA95" s="2">
        <f>IF(Z95="HERE",Y95,AA94+Graph!$G$1*1000)</f>
        <v>28190182.001877926</v>
      </c>
      <c r="AB95" s="2">
        <f t="shared" si="21"/>
        <v>500540.81687704101</v>
      </c>
      <c r="AC95" s="2">
        <f t="shared" ref="AC95:AC158" si="31">IF(Z96="HERE",V95,AC94)</f>
        <v>936237.03703703708</v>
      </c>
      <c r="AD95" s="3">
        <f t="shared" si="10"/>
        <v>28190182.001877926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9"/>
        <v>16547482.576412121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5"/>
        <v>505950.79374112189</v>
      </c>
      <c r="H96" s="2">
        <f t="shared" ref="H96:H159" si="32">IF(COUNT($C97)=0,IF(COUNT($C96)=1,C96,SUM(H95+G96)),C96)</f>
        <v>28785440.880918726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517073.76864460111</v>
      </c>
      <c r="Q96" s="2">
        <f t="shared" si="26"/>
        <v>517073.76864460111</v>
      </c>
      <c r="R96" s="2">
        <f t="shared" ref="R96:R159" si="33">IF(COUNT($C97)=0,IF(COUNT($C96)=1,M96,SUM(R95+Q96)),M96)</f>
        <v>29643492.80755958</v>
      </c>
      <c r="S96" s="2">
        <f t="shared" si="17"/>
        <v>505950.79374112189</v>
      </c>
      <c r="T96" s="2">
        <f t="shared" si="18"/>
        <v>13739</v>
      </c>
      <c r="U96" s="2">
        <f t="shared" si="19"/>
        <v>517073.76864460111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503735.17605200852</v>
      </c>
      <c r="Y96" s="2">
        <f t="shared" si="30"/>
        <v>28693917.177929934</v>
      </c>
      <c r="Z96" s="2" t="str">
        <f t="shared" si="8"/>
        <v>HERE</v>
      </c>
      <c r="AA96" s="2">
        <f>IF(Z96="HERE",Y96,AA95+Graph!$G$1*1000)</f>
        <v>28693917.177929934</v>
      </c>
      <c r="AB96" s="2">
        <f t="shared" si="21"/>
        <v>503735.17605200782</v>
      </c>
      <c r="AC96" s="2">
        <f t="shared" si="31"/>
        <v>949575.62962962966</v>
      </c>
      <c r="AD96" s="3">
        <f t="shared" si="10"/>
        <v>28693917.177929934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9"/>
        <v>16941137.776081711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5"/>
        <v>508984.81893925369</v>
      </c>
      <c r="H97" s="2">
        <f t="shared" si="32"/>
        <v>29294425.69985798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520268.12781956792</v>
      </c>
      <c r="Q97" s="2">
        <f t="shared" si="26"/>
        <v>520268.12781956792</v>
      </c>
      <c r="R97" s="2">
        <f t="shared" si="33"/>
        <v>30163760.935379148</v>
      </c>
      <c r="S97" s="2">
        <f t="shared" si="17"/>
        <v>508984.81893925369</v>
      </c>
      <c r="T97" s="2">
        <f t="shared" si="18"/>
        <v>13739</v>
      </c>
      <c r="U97" s="2">
        <f t="shared" si="19"/>
        <v>520268.12781956792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506929.53522697533</v>
      </c>
      <c r="Y97" s="2">
        <f t="shared" si="30"/>
        <v>29200846.713156909</v>
      </c>
      <c r="Z97" s="2" t="str">
        <f t="shared" si="8"/>
        <v>HERE</v>
      </c>
      <c r="AA97" s="2">
        <f>IF(Z97="HERE",Y97,AA96+Graph!$G$1*1000)</f>
        <v>29200846.713156909</v>
      </c>
      <c r="AB97" s="2">
        <f t="shared" si="21"/>
        <v>506929.53522697464</v>
      </c>
      <c r="AC97" s="2">
        <f t="shared" si="31"/>
        <v>962914.22222222225</v>
      </c>
      <c r="AD97" s="3">
        <f t="shared" si="10"/>
        <v>29200846.713156909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9"/>
        <v>17337667.899008773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5"/>
        <v>512018.84413738549</v>
      </c>
      <c r="H98" s="2">
        <f t="shared" si="32"/>
        <v>29806444.543995366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523462.48699453473</v>
      </c>
      <c r="Q98" s="2">
        <f t="shared" si="26"/>
        <v>523462.48699453473</v>
      </c>
      <c r="R98" s="2">
        <f t="shared" si="33"/>
        <v>30687223.422373682</v>
      </c>
      <c r="S98" s="2">
        <f t="shared" si="17"/>
        <v>512018.84413738549</v>
      </c>
      <c r="T98" s="2">
        <f t="shared" si="18"/>
        <v>13739</v>
      </c>
      <c r="U98" s="2">
        <f t="shared" si="19"/>
        <v>523462.48699453473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510123.89440194215</v>
      </c>
      <c r="Y98" s="2">
        <f t="shared" si="30"/>
        <v>29710970.60755885</v>
      </c>
      <c r="Z98" s="2" t="str">
        <f t="shared" si="8"/>
        <v>HERE</v>
      </c>
      <c r="AA98" s="2">
        <f>IF(Z98="HERE",Y98,AA97+Graph!$G$1*1000)</f>
        <v>29710970.60755885</v>
      </c>
      <c r="AB98" s="2">
        <f t="shared" si="21"/>
        <v>510123.89440194145</v>
      </c>
      <c r="AC98" s="2">
        <f t="shared" si="31"/>
        <v>976252.81481481483</v>
      </c>
      <c r="AD98" s="3">
        <f t="shared" si="10"/>
        <v>29710970.60755885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9"/>
        <v>17737072.945193306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5"/>
        <v>515052.86933551729</v>
      </c>
      <c r="H99" s="2">
        <f t="shared" si="32"/>
        <v>30321497.413330883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526656.84616947174</v>
      </c>
      <c r="Q99" s="2">
        <f t="shared" si="26"/>
        <v>526656.84616947174</v>
      </c>
      <c r="R99" s="2">
        <f t="shared" si="33"/>
        <v>31213880.268543154</v>
      </c>
      <c r="S99" s="2">
        <f t="shared" si="17"/>
        <v>515052.86933551729</v>
      </c>
      <c r="T99" s="2">
        <f t="shared" si="18"/>
        <v>13739</v>
      </c>
      <c r="U99" s="2">
        <f t="shared" si="19"/>
        <v>526656.84616947174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513318.25357687916</v>
      </c>
      <c r="Y99" s="2">
        <f t="shared" si="30"/>
        <v>30224288.861135729</v>
      </c>
      <c r="Z99" s="2" t="str">
        <f t="shared" si="8"/>
        <v>HERE</v>
      </c>
      <c r="AA99" s="2">
        <f>IF(Z99="HERE",Y99,AA98+Graph!$G$1*1000)</f>
        <v>30224288.861135729</v>
      </c>
      <c r="AB99" s="2">
        <f t="shared" si="21"/>
        <v>513318.25357687846</v>
      </c>
      <c r="AC99" s="2">
        <f t="shared" si="31"/>
        <v>989591.40740740742</v>
      </c>
      <c r="AD99" s="3">
        <f t="shared" si="10"/>
        <v>30224288.861135729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9"/>
        <v>18139352.914635304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2">
        <f t="shared" si="25"/>
        <v>518086.89453364909</v>
      </c>
      <c r="H100" s="13">
        <f t="shared" si="32"/>
        <v>30839584.307864532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529851.20534443855</v>
      </c>
      <c r="Q100" s="2">
        <f t="shared" si="26"/>
        <v>529851.20534443855</v>
      </c>
      <c r="R100" s="13">
        <f t="shared" si="33"/>
        <v>31743731.473887593</v>
      </c>
      <c r="S100" s="13">
        <f t="shared" si="17"/>
        <v>518086.89453364909</v>
      </c>
      <c r="T100" s="13">
        <f t="shared" si="18"/>
        <v>13739</v>
      </c>
      <c r="U100" s="13">
        <f t="shared" si="19"/>
        <v>529851.20534443855</v>
      </c>
      <c r="V100" s="13">
        <f t="shared" si="5"/>
        <v>1002930</v>
      </c>
      <c r="W100" s="13">
        <f t="shared" si="20"/>
        <v>13338.592592592584</v>
      </c>
      <c r="X100" s="13">
        <f t="shared" si="6"/>
        <v>516512.61275184597</v>
      </c>
      <c r="Y100" s="2">
        <f t="shared" si="30"/>
        <v>30740801.473887574</v>
      </c>
      <c r="Z100" s="2" t="str">
        <f t="shared" si="8"/>
        <v>HERE</v>
      </c>
      <c r="AA100" s="2">
        <f>IF(Z100="HERE",Y100,AA99+Graph!$G$1*1000)</f>
        <v>30740801.473887574</v>
      </c>
      <c r="AB100" s="2">
        <f t="shared" si="21"/>
        <v>516512.61275184527</v>
      </c>
      <c r="AC100" s="2">
        <f t="shared" si="31"/>
        <v>1002930</v>
      </c>
      <c r="AD100" s="3">
        <f t="shared" si="10"/>
        <v>30740801.473887574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18544507.807334777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5"/>
        <v>521120.91973178089</v>
      </c>
      <c r="H101" s="2">
        <f t="shared" si="32"/>
        <v>31360705.227596313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533045.56451940536</v>
      </c>
      <c r="Q101" s="2">
        <f t="shared" si="26"/>
        <v>533045.56451940536</v>
      </c>
      <c r="R101" s="2">
        <f t="shared" si="33"/>
        <v>32276777.038406998</v>
      </c>
      <c r="S101" s="2">
        <f t="shared" si="17"/>
        <v>521120.91973178089</v>
      </c>
      <c r="T101" s="2">
        <f t="shared" si="18"/>
        <v>13739</v>
      </c>
      <c r="U101" s="2">
        <f t="shared" si="19"/>
        <v>533045.56451940536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479607.85023369105</v>
      </c>
      <c r="Y101" s="2">
        <f t="shared" si="30"/>
        <v>31220409.324121267</v>
      </c>
      <c r="Z101" s="2" t="str">
        <f t="shared" si="8"/>
        <v>HERE</v>
      </c>
      <c r="AA101" s="2">
        <f>IF(Z101="HERE",Y101,AA100+Graph!$G$1*1000)</f>
        <v>31220409.324121267</v>
      </c>
      <c r="AB101" s="2">
        <f t="shared" si="21"/>
        <v>479607.85023369268</v>
      </c>
      <c r="AC101" s="2">
        <f t="shared" si="31"/>
        <v>1056367.7142857143</v>
      </c>
      <c r="AD101" s="3">
        <f t="shared" si="10"/>
        <v>31220409.324121267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18952537.623291716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ref="G102:G165" si="35">IF(F102&gt;600000,$AK$31*1000,F102)</f>
        <v>524154.94492991269</v>
      </c>
      <c r="H102" s="2">
        <f t="shared" si="32"/>
        <v>31884860.172526225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536239.92369437218</v>
      </c>
      <c r="Q102" s="2">
        <f t="shared" ref="Q102:Q165" si="36">IF(P102&gt;600000,600000,P102)</f>
        <v>536239.92369437218</v>
      </c>
      <c r="R102" s="2">
        <f t="shared" si="33"/>
        <v>32813016.96210137</v>
      </c>
      <c r="S102" s="2">
        <f t="shared" si="17"/>
        <v>524154.94492991269</v>
      </c>
      <c r="T102" s="2">
        <f t="shared" si="18"/>
        <v>13739</v>
      </c>
      <c r="U102" s="2">
        <f t="shared" si="19"/>
        <v>536239.92369437218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482802.20940865786</v>
      </c>
      <c r="Y102" s="2">
        <f t="shared" si="30"/>
        <v>31703211.533529926</v>
      </c>
      <c r="Z102" s="2" t="str">
        <f t="shared" si="8"/>
        <v>HERE</v>
      </c>
      <c r="AA102" s="2">
        <f>IF(Z102="HERE",Y102,AA101+Graph!$G$1*1000)</f>
        <v>31703211.533529926</v>
      </c>
      <c r="AB102" s="2">
        <f t="shared" si="21"/>
        <v>482802.20940865949</v>
      </c>
      <c r="AC102" s="2">
        <f t="shared" si="31"/>
        <v>1109805.4285714286</v>
      </c>
      <c r="AD102" s="3">
        <f t="shared" si="10"/>
        <v>31703211.533529926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19363442.362506129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35"/>
        <v>527188.97012804449</v>
      </c>
      <c r="H103" s="2">
        <f t="shared" si="32"/>
        <v>32412049.14265427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539434.28286933899</v>
      </c>
      <c r="Q103" s="2">
        <f t="shared" si="36"/>
        <v>539434.28286933899</v>
      </c>
      <c r="R103" s="2">
        <f t="shared" si="33"/>
        <v>33352451.244970709</v>
      </c>
      <c r="S103" s="2">
        <f t="shared" si="17"/>
        <v>527188.97012804449</v>
      </c>
      <c r="T103" s="2">
        <f t="shared" si="18"/>
        <v>13739</v>
      </c>
      <c r="U103" s="2">
        <f t="shared" si="19"/>
        <v>539434.28286933899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485996.5685836249</v>
      </c>
      <c r="Y103" s="2">
        <f t="shared" si="30"/>
        <v>32189208.102113552</v>
      </c>
      <c r="Z103" s="2" t="str">
        <f t="shared" si="8"/>
        <v>HERE</v>
      </c>
      <c r="AA103" s="2">
        <f>IF(Z103="HERE",Y103,AA102+Graph!$G$1*1000)</f>
        <v>32189208.102113552</v>
      </c>
      <c r="AB103" s="2">
        <f t="shared" si="21"/>
        <v>485996.5685836263</v>
      </c>
      <c r="AC103" s="2">
        <f t="shared" si="31"/>
        <v>1163243.1428571427</v>
      </c>
      <c r="AD103" s="3">
        <f t="shared" si="10"/>
        <v>32189208.102113552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19777222.024978008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35"/>
        <v>530222.99532617629</v>
      </c>
      <c r="H104" s="2">
        <f t="shared" si="32"/>
        <v>32942272.137980446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542628.6420443058</v>
      </c>
      <c r="Q104" s="2">
        <f t="shared" si="36"/>
        <v>542628.6420443058</v>
      </c>
      <c r="R104" s="2">
        <f t="shared" si="33"/>
        <v>33895079.887015015</v>
      </c>
      <c r="S104" s="2">
        <f t="shared" si="17"/>
        <v>530222.99532617629</v>
      </c>
      <c r="T104" s="2">
        <f t="shared" si="18"/>
        <v>13739</v>
      </c>
      <c r="U104" s="2">
        <f t="shared" si="19"/>
        <v>542628.6420443058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489190.92775859148</v>
      </c>
      <c r="Y104" s="2">
        <f t="shared" si="30"/>
        <v>32678399.029872146</v>
      </c>
      <c r="Z104" s="2" t="str">
        <f t="shared" si="8"/>
        <v>HERE</v>
      </c>
      <c r="AA104" s="2">
        <f>IF(Z104="HERE",Y104,AA103+Graph!$G$1*1000)</f>
        <v>32678399.029872146</v>
      </c>
      <c r="AB104" s="2">
        <f t="shared" si="21"/>
        <v>489190.92775859311</v>
      </c>
      <c r="AC104" s="2">
        <f t="shared" si="31"/>
        <v>1216680.857142857</v>
      </c>
      <c r="AD104" s="3">
        <f t="shared" si="10"/>
        <v>32678399.029872146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20193876.610707365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35"/>
        <v>533257.02052427828</v>
      </c>
      <c r="H105" s="2">
        <f t="shared" si="32"/>
        <v>33475529.158504725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545823.00121927261</v>
      </c>
      <c r="Q105" s="2">
        <f t="shared" si="36"/>
        <v>545823.00121927261</v>
      </c>
      <c r="R105" s="2">
        <f t="shared" si="33"/>
        <v>34440902.888234288</v>
      </c>
      <c r="S105" s="2">
        <f t="shared" si="17"/>
        <v>533257.02052427828</v>
      </c>
      <c r="T105" s="2">
        <f t="shared" si="18"/>
        <v>13739</v>
      </c>
      <c r="U105" s="2">
        <f t="shared" si="19"/>
        <v>545823.00121927261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492385.28693355829</v>
      </c>
      <c r="Y105" s="2">
        <f t="shared" si="30"/>
        <v>33170784.316805705</v>
      </c>
      <c r="Z105" s="2" t="str">
        <f t="shared" si="8"/>
        <v>HERE</v>
      </c>
      <c r="AA105" s="2">
        <f>IF(Z105="HERE",Y105,AA104+Graph!$G$1*1000)</f>
        <v>33170784.316805705</v>
      </c>
      <c r="AB105" s="2">
        <f t="shared" si="21"/>
        <v>492385.28693355992</v>
      </c>
      <c r="AC105" s="2">
        <f t="shared" si="31"/>
        <v>1270118.5714285714</v>
      </c>
      <c r="AD105" s="3">
        <f t="shared" si="10"/>
        <v>33170784.316805705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20613406.119694185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35"/>
        <v>536291.04572241008</v>
      </c>
      <c r="H106" s="2">
        <f t="shared" si="32"/>
        <v>34011820.204227135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549017.36039423943</v>
      </c>
      <c r="Q106" s="2">
        <f t="shared" si="36"/>
        <v>549017.36039423943</v>
      </c>
      <c r="R106" s="2">
        <f t="shared" si="33"/>
        <v>34989920.248628527</v>
      </c>
      <c r="S106" s="2">
        <f t="shared" si="17"/>
        <v>536291.04572241008</v>
      </c>
      <c r="T106" s="2">
        <f t="shared" si="18"/>
        <v>13739</v>
      </c>
      <c r="U106" s="2">
        <f t="shared" si="19"/>
        <v>549017.36039423943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495579.64610852511</v>
      </c>
      <c r="Y106" s="2">
        <f t="shared" si="30"/>
        <v>33666363.962914228</v>
      </c>
      <c r="Z106" s="2" t="str">
        <f t="shared" si="8"/>
        <v>HERE</v>
      </c>
      <c r="AA106" s="2">
        <f>IF(Z106="HERE",Y106,AA105+Graph!$G$1*1000)</f>
        <v>33666363.962914228</v>
      </c>
      <c r="AB106" s="2">
        <f t="shared" si="21"/>
        <v>495579.64610852301</v>
      </c>
      <c r="AC106" s="2">
        <f t="shared" si="31"/>
        <v>1323556.2857142857</v>
      </c>
      <c r="AD106" s="3">
        <f t="shared" si="10"/>
        <v>33666363.962914228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21035810.551938478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35"/>
        <v>539325.07092054188</v>
      </c>
      <c r="H107" s="2">
        <f t="shared" si="32"/>
        <v>34551145.275147676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552211.71956920624</v>
      </c>
      <c r="Q107" s="2">
        <f t="shared" si="36"/>
        <v>552211.71956920624</v>
      </c>
      <c r="R107" s="2">
        <f t="shared" si="33"/>
        <v>35542131.968197733</v>
      </c>
      <c r="S107" s="2">
        <f t="shared" si="17"/>
        <v>539325.07092054188</v>
      </c>
      <c r="T107" s="2">
        <f t="shared" si="18"/>
        <v>13739</v>
      </c>
      <c r="U107" s="2">
        <f t="shared" si="19"/>
        <v>552211.71956920624</v>
      </c>
      <c r="V107" s="2">
        <f t="shared" si="34"/>
        <v>1376994</v>
      </c>
      <c r="W107" s="2">
        <f t="shared" si="20"/>
        <v>53437.714285714319</v>
      </c>
      <c r="X107" s="2">
        <f t="shared" si="6"/>
        <v>498774.00528349192</v>
      </c>
      <c r="Y107" s="2">
        <f t="shared" si="30"/>
        <v>34165137.968197718</v>
      </c>
      <c r="Z107" s="2" t="str">
        <f t="shared" si="8"/>
        <v>HERE</v>
      </c>
      <c r="AA107" s="2">
        <f>IF(Z107="HERE",Y107,AA106+Graph!$G$1*1000)</f>
        <v>34165137.968197718</v>
      </c>
      <c r="AB107" s="2">
        <f t="shared" si="21"/>
        <v>498774.00528348982</v>
      </c>
      <c r="AC107" s="2">
        <f t="shared" si="31"/>
        <v>1376994</v>
      </c>
      <c r="AD107" s="3">
        <f t="shared" si="10"/>
        <v>34165137.968197718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21461089.907440212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35"/>
        <v>542359.09611867368</v>
      </c>
      <c r="H108" s="2">
        <f t="shared" si="32"/>
        <v>35093504.37126635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555406.07874417305</v>
      </c>
      <c r="Q108" s="2">
        <f t="shared" si="36"/>
        <v>555406.07874417305</v>
      </c>
      <c r="R108" s="2">
        <f t="shared" si="33"/>
        <v>36097538.046941906</v>
      </c>
      <c r="S108" s="2">
        <f t="shared" si="17"/>
        <v>542359.09611867368</v>
      </c>
      <c r="T108" s="2">
        <f t="shared" si="18"/>
        <v>13739</v>
      </c>
      <c r="U108" s="2">
        <f t="shared" si="19"/>
        <v>555406.07874417305</v>
      </c>
      <c r="V108" s="2">
        <f t="shared" si="34"/>
        <v>1508825.75</v>
      </c>
      <c r="W108" s="2">
        <f t="shared" si="20"/>
        <v>131831.75</v>
      </c>
      <c r="X108" s="2">
        <f t="shared" si="6"/>
        <v>423574.32874417305</v>
      </c>
      <c r="Y108" s="2">
        <f t="shared" si="30"/>
        <v>34588712.296941891</v>
      </c>
      <c r="Z108" s="2" t="str">
        <f t="shared" si="8"/>
        <v>HERE</v>
      </c>
      <c r="AA108" s="2">
        <f>IF(Z108="HERE",Y108,AA107+Graph!$G$1*1000)</f>
        <v>34588712.296941891</v>
      </c>
      <c r="AB108" s="2">
        <f t="shared" si="21"/>
        <v>423574.32874417305</v>
      </c>
      <c r="AC108" s="2">
        <f t="shared" si="31"/>
        <v>1508825.75</v>
      </c>
      <c r="AD108" s="3">
        <f t="shared" si="10"/>
        <v>34588712.296941891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21889244.186199419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35"/>
        <v>545393.12131680548</v>
      </c>
      <c r="H109" s="2">
        <f t="shared" si="32"/>
        <v>35638897.492583156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558600.43791913986</v>
      </c>
      <c r="Q109" s="2">
        <f t="shared" si="36"/>
        <v>558600.43791913986</v>
      </c>
      <c r="R109" s="2">
        <f t="shared" si="33"/>
        <v>36656138.484861046</v>
      </c>
      <c r="S109" s="2">
        <f t="shared" si="17"/>
        <v>545393.12131680548</v>
      </c>
      <c r="T109" s="2">
        <f t="shared" si="18"/>
        <v>13739</v>
      </c>
      <c r="U109" s="2">
        <f t="shared" si="19"/>
        <v>558600.43791913986</v>
      </c>
      <c r="V109" s="2">
        <f t="shared" si="34"/>
        <v>1640657.5</v>
      </c>
      <c r="W109" s="2">
        <f t="shared" si="20"/>
        <v>131831.75</v>
      </c>
      <c r="X109" s="2">
        <f t="shared" si="6"/>
        <v>426768.68791913986</v>
      </c>
      <c r="Y109" s="2">
        <f t="shared" si="30"/>
        <v>35015480.984861031</v>
      </c>
      <c r="Z109" s="2" t="str">
        <f t="shared" si="8"/>
        <v>HERE</v>
      </c>
      <c r="AA109" s="2">
        <f>IF(Z109="HERE",Y109,AA108+Graph!$G$1*1000)</f>
        <v>35015480.984861031</v>
      </c>
      <c r="AB109" s="2">
        <f t="shared" si="21"/>
        <v>426768.68791913986</v>
      </c>
      <c r="AC109" s="2">
        <f t="shared" si="31"/>
        <v>1640657.5</v>
      </c>
      <c r="AD109" s="3">
        <f t="shared" si="10"/>
        <v>35015480.984861031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22320273.388216093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35"/>
        <v>548427.14651493728</v>
      </c>
      <c r="H110" s="2">
        <f t="shared" si="32"/>
        <v>36187324.639098093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561794.79709410667</v>
      </c>
      <c r="Q110" s="2">
        <f t="shared" si="36"/>
        <v>561794.79709410667</v>
      </c>
      <c r="R110" s="2">
        <f t="shared" si="33"/>
        <v>37217933.281955153</v>
      </c>
      <c r="S110" s="2">
        <f t="shared" si="17"/>
        <v>548427.14651493728</v>
      </c>
      <c r="T110" s="2">
        <f t="shared" si="18"/>
        <v>13739</v>
      </c>
      <c r="U110" s="2">
        <f t="shared" si="19"/>
        <v>561794.79709410667</v>
      </c>
      <c r="V110" s="2">
        <f t="shared" si="34"/>
        <v>1772489.25</v>
      </c>
      <c r="W110" s="2">
        <f t="shared" si="20"/>
        <v>131831.75</v>
      </c>
      <c r="X110" s="2">
        <f t="shared" si="6"/>
        <v>429963.04709410667</v>
      </c>
      <c r="Y110" s="2">
        <f t="shared" si="30"/>
        <v>35445444.031955138</v>
      </c>
      <c r="Z110" s="2" t="str">
        <f t="shared" si="8"/>
        <v>HERE</v>
      </c>
      <c r="AA110" s="2">
        <f>IF(Z110="HERE",Y110,AA109+Graph!$G$1*1000)</f>
        <v>35445444.031955138</v>
      </c>
      <c r="AB110" s="2">
        <f t="shared" si="21"/>
        <v>429963.04709410667</v>
      </c>
      <c r="AC110" s="2">
        <f t="shared" si="31"/>
        <v>1772489.25</v>
      </c>
      <c r="AD110" s="3">
        <f t="shared" si="10"/>
        <v>35445444.031955138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22754177.513490237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35"/>
        <v>551461.17171306908</v>
      </c>
      <c r="H111" s="2">
        <f t="shared" si="32"/>
        <v>36738785.810811162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564989.15626907349</v>
      </c>
      <c r="Q111" s="2">
        <f t="shared" si="36"/>
        <v>564989.15626907349</v>
      </c>
      <c r="R111" s="2">
        <f t="shared" si="33"/>
        <v>37782922.438224226</v>
      </c>
      <c r="S111" s="2">
        <f t="shared" si="17"/>
        <v>551461.17171306908</v>
      </c>
      <c r="T111" s="2">
        <f t="shared" si="18"/>
        <v>13739</v>
      </c>
      <c r="U111" s="2">
        <f t="shared" si="19"/>
        <v>564989.15626907349</v>
      </c>
      <c r="V111" s="2">
        <f t="shared" si="34"/>
        <v>1904321</v>
      </c>
      <c r="W111" s="2">
        <f t="shared" si="20"/>
        <v>131831.75</v>
      </c>
      <c r="X111" s="2">
        <f t="shared" si="6"/>
        <v>433157.40626907349</v>
      </c>
      <c r="Y111" s="2">
        <f t="shared" si="30"/>
        <v>35878601.438224211</v>
      </c>
      <c r="Z111" s="2" t="str">
        <f t="shared" si="8"/>
        <v>HERE</v>
      </c>
      <c r="AA111" s="2">
        <f>IF(Z111="HERE",Y111,AA110+Graph!$G$1*1000)</f>
        <v>35878601.438224211</v>
      </c>
      <c r="AB111" s="2">
        <f t="shared" si="21"/>
        <v>433157.40626907349</v>
      </c>
      <c r="AC111" s="2">
        <f t="shared" si="31"/>
        <v>1904321</v>
      </c>
      <c r="AD111" s="3">
        <f t="shared" si="10"/>
        <v>35878601.438224211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23190956.562021855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35"/>
        <v>554495.19691120088</v>
      </c>
      <c r="H112" s="2">
        <f t="shared" si="32"/>
        <v>37293281.007722363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568183.5154440105</v>
      </c>
      <c r="Q112" s="2">
        <f t="shared" si="36"/>
        <v>568183.5154440105</v>
      </c>
      <c r="R112" s="2">
        <f t="shared" si="33"/>
        <v>38351105.953668237</v>
      </c>
      <c r="S112" s="2">
        <f t="shared" si="17"/>
        <v>554495.19691120088</v>
      </c>
      <c r="T112" s="2">
        <f t="shared" si="18"/>
        <v>13739</v>
      </c>
      <c r="U112" s="2">
        <f t="shared" si="19"/>
        <v>568183.5154440105</v>
      </c>
      <c r="V112" s="2">
        <f t="shared" si="34"/>
        <v>2036152.75</v>
      </c>
      <c r="W112" s="2">
        <f t="shared" si="20"/>
        <v>131831.75</v>
      </c>
      <c r="X112" s="2">
        <f t="shared" si="6"/>
        <v>436351.7654440105</v>
      </c>
      <c r="Y112" s="2">
        <f t="shared" si="30"/>
        <v>36314953.203668222</v>
      </c>
      <c r="Z112" s="2" t="str">
        <f t="shared" si="8"/>
        <v>HERE</v>
      </c>
      <c r="AA112" s="2">
        <f>IF(Z112="HERE",Y112,AA111+Graph!$G$1*1000)</f>
        <v>36314953.203668222</v>
      </c>
      <c r="AB112" s="2">
        <f t="shared" si="21"/>
        <v>436351.7654440105</v>
      </c>
      <c r="AC112" s="2">
        <f t="shared" si="31"/>
        <v>2036152.75</v>
      </c>
      <c r="AD112" s="3">
        <f t="shared" si="10"/>
        <v>36314953.203668222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23630610.53381094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35"/>
        <v>557529.22210933268</v>
      </c>
      <c r="H113" s="2">
        <f t="shared" si="32"/>
        <v>37850810.229831696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571377.87461897731</v>
      </c>
      <c r="Q113" s="2">
        <f t="shared" si="36"/>
        <v>571377.87461897731</v>
      </c>
      <c r="R113" s="2">
        <f t="shared" si="33"/>
        <v>38922483.828287214</v>
      </c>
      <c r="S113" s="2">
        <f t="shared" si="17"/>
        <v>557529.22210933268</v>
      </c>
      <c r="T113" s="2">
        <f t="shared" si="18"/>
        <v>13739</v>
      </c>
      <c r="U113" s="2">
        <f t="shared" si="19"/>
        <v>571377.87461897731</v>
      </c>
      <c r="V113" s="2">
        <f t="shared" si="34"/>
        <v>2167984.5</v>
      </c>
      <c r="W113" s="2">
        <f t="shared" si="20"/>
        <v>131831.75</v>
      </c>
      <c r="X113" s="2">
        <f t="shared" si="6"/>
        <v>439546.12461897731</v>
      </c>
      <c r="Y113" s="2">
        <f t="shared" si="30"/>
        <v>36754499.328287199</v>
      </c>
      <c r="Z113" s="2" t="str">
        <f t="shared" si="8"/>
        <v>HERE</v>
      </c>
      <c r="AA113" s="2">
        <f>IF(Z113="HERE",Y113,AA112+Graph!$G$1*1000)</f>
        <v>36754499.328287199</v>
      </c>
      <c r="AB113" s="2">
        <f t="shared" si="21"/>
        <v>439546.12461897731</v>
      </c>
      <c r="AC113" s="2">
        <f t="shared" si="31"/>
        <v>2167984.5</v>
      </c>
      <c r="AD113" s="3">
        <f t="shared" si="10"/>
        <v>36754499.328287199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24073139.428857498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35"/>
        <v>560563.24730746448</v>
      </c>
      <c r="H114" s="2">
        <f t="shared" si="32"/>
        <v>38411373.47713916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574572.23379394412</v>
      </c>
      <c r="Q114" s="2">
        <f t="shared" si="36"/>
        <v>574572.23379394412</v>
      </c>
      <c r="R114" s="2">
        <f t="shared" si="33"/>
        <v>39497056.062081158</v>
      </c>
      <c r="S114" s="2">
        <f t="shared" si="17"/>
        <v>560563.24730746448</v>
      </c>
      <c r="T114" s="2">
        <f t="shared" si="18"/>
        <v>13739</v>
      </c>
      <c r="U114" s="2">
        <f t="shared" si="19"/>
        <v>574572.23379394412</v>
      </c>
      <c r="V114" s="2">
        <f t="shared" si="34"/>
        <v>2299816.25</v>
      </c>
      <c r="W114" s="2">
        <f t="shared" si="20"/>
        <v>131831.75</v>
      </c>
      <c r="X114" s="2">
        <f t="shared" si="6"/>
        <v>442740.48379394412</v>
      </c>
      <c r="Y114" s="2">
        <f t="shared" si="30"/>
        <v>37197239.812081143</v>
      </c>
      <c r="Z114" s="2" t="str">
        <f t="shared" si="8"/>
        <v>HERE</v>
      </c>
      <c r="AA114" s="2">
        <f>IF(Z114="HERE",Y114,AA113+Graph!$G$1*1000)</f>
        <v>37197239.812081143</v>
      </c>
      <c r="AB114" s="2">
        <f t="shared" si="21"/>
        <v>442740.48379394412</v>
      </c>
      <c r="AC114" s="2">
        <f t="shared" si="31"/>
        <v>2299816.25</v>
      </c>
      <c r="AD114" s="3">
        <f t="shared" si="10"/>
        <v>37197239.812081143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24518543.247161523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35"/>
        <v>563597.27250559628</v>
      </c>
      <c r="H115" s="2">
        <f t="shared" si="32"/>
        <v>38974970.749644756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577766.59296891093</v>
      </c>
      <c r="Q115" s="2">
        <f t="shared" si="36"/>
        <v>577766.59296891093</v>
      </c>
      <c r="R115" s="2">
        <f t="shared" si="33"/>
        <v>40074822.655050069</v>
      </c>
      <c r="S115" s="2">
        <f t="shared" si="17"/>
        <v>563597.27250559628</v>
      </c>
      <c r="T115" s="2">
        <f t="shared" si="18"/>
        <v>13739</v>
      </c>
      <c r="U115" s="2">
        <f t="shared" si="19"/>
        <v>577766.59296891093</v>
      </c>
      <c r="V115" s="2">
        <f t="shared" si="34"/>
        <v>2431648</v>
      </c>
      <c r="W115" s="2">
        <f t="shared" si="20"/>
        <v>131831.75</v>
      </c>
      <c r="X115" s="2">
        <f t="shared" si="6"/>
        <v>445934.84296891093</v>
      </c>
      <c r="Y115" s="2">
        <f t="shared" si="30"/>
        <v>37643174.655050054</v>
      </c>
      <c r="Z115" s="2" t="str">
        <f t="shared" si="8"/>
        <v>HERE</v>
      </c>
      <c r="AA115" s="2">
        <f>IF(Z115="HERE",Y115,AA114+Graph!$G$1*1000)</f>
        <v>37643174.655050054</v>
      </c>
      <c r="AB115" s="2">
        <f t="shared" si="21"/>
        <v>445934.84296891093</v>
      </c>
      <c r="AC115" s="2">
        <f t="shared" si="31"/>
        <v>2431648</v>
      </c>
      <c r="AD115" s="3">
        <f t="shared" si="10"/>
        <v>37643174.655050054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24966821.988723021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35"/>
        <v>566631.29770372808</v>
      </c>
      <c r="H116" s="2">
        <f t="shared" si="32"/>
        <v>39541602.047348484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580960.95214387774</v>
      </c>
      <c r="Q116" s="2">
        <f t="shared" si="36"/>
        <v>580960.95214387774</v>
      </c>
      <c r="R116" s="2">
        <f t="shared" si="33"/>
        <v>40655783.607193947</v>
      </c>
      <c r="S116" s="2">
        <f t="shared" si="17"/>
        <v>566631.29770372808</v>
      </c>
      <c r="T116" s="2">
        <f t="shared" si="18"/>
        <v>13739</v>
      </c>
      <c r="U116" s="2">
        <f t="shared" si="19"/>
        <v>580960.95214387774</v>
      </c>
      <c r="V116" s="2">
        <f t="shared" si="34"/>
        <v>2639309</v>
      </c>
      <c r="W116" s="2">
        <f t="shared" si="20"/>
        <v>207661</v>
      </c>
      <c r="X116" s="2">
        <f t="shared" si="6"/>
        <v>373299.95214387774</v>
      </c>
      <c r="Y116" s="2">
        <f t="shared" si="30"/>
        <v>38016474.607193932</v>
      </c>
      <c r="Z116" s="2" t="str">
        <f t="shared" si="8"/>
        <v>HERE</v>
      </c>
      <c r="AA116" s="2">
        <f>IF(Z116="HERE",Y116,AA115+Graph!$G$1*1000)</f>
        <v>38016474.607193932</v>
      </c>
      <c r="AB116" s="2">
        <f t="shared" si="21"/>
        <v>373299.95214387774</v>
      </c>
      <c r="AC116" s="2">
        <f t="shared" si="31"/>
        <v>2639309</v>
      </c>
      <c r="AD116" s="3">
        <f t="shared" si="10"/>
        <v>38016474.607193932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25417975.653541986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35"/>
        <v>569665.32290185988</v>
      </c>
      <c r="H117" s="2">
        <f t="shared" si="32"/>
        <v>40111267.370250344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584155.31131884456</v>
      </c>
      <c r="Q117" s="2">
        <f t="shared" si="36"/>
        <v>584155.31131884456</v>
      </c>
      <c r="R117" s="2">
        <f t="shared" si="33"/>
        <v>41239938.918512791</v>
      </c>
      <c r="S117" s="2">
        <f t="shared" si="17"/>
        <v>569665.32290185988</v>
      </c>
      <c r="T117" s="2">
        <f t="shared" si="18"/>
        <v>13739</v>
      </c>
      <c r="U117" s="2">
        <f t="shared" si="19"/>
        <v>584155.31131884456</v>
      </c>
      <c r="V117" s="2">
        <f t="shared" si="34"/>
        <v>2918252</v>
      </c>
      <c r="W117" s="2">
        <f t="shared" si="20"/>
        <v>278943</v>
      </c>
      <c r="X117" s="2">
        <f t="shared" si="6"/>
        <v>305212.31131884456</v>
      </c>
      <c r="Y117" s="2">
        <f t="shared" si="30"/>
        <v>38321686.918512776</v>
      </c>
      <c r="Z117" s="2" t="str">
        <f t="shared" si="8"/>
        <v>HERE</v>
      </c>
      <c r="AA117" s="2">
        <f>IF(Z117="HERE",Y117,AA116+Graph!$G$1*1000)</f>
        <v>38321686.918512776</v>
      </c>
      <c r="AB117" s="2">
        <f t="shared" si="21"/>
        <v>305212.31131884456</v>
      </c>
      <c r="AC117" s="2">
        <f t="shared" si="31"/>
        <v>2918252</v>
      </c>
      <c r="AD117" s="3">
        <f t="shared" si="10"/>
        <v>38321686.918512776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25872004.241618425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35"/>
        <v>572699.34809999168</v>
      </c>
      <c r="H118" s="2">
        <f t="shared" si="32"/>
        <v>40683966.718350336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587349.67049381137</v>
      </c>
      <c r="Q118" s="2">
        <f t="shared" si="36"/>
        <v>587349.67049381137</v>
      </c>
      <c r="R118" s="2">
        <f t="shared" si="33"/>
        <v>41827288.589006603</v>
      </c>
      <c r="S118" s="2">
        <f t="shared" si="17"/>
        <v>572699.34809999168</v>
      </c>
      <c r="T118" s="2">
        <f t="shared" si="18"/>
        <v>13739</v>
      </c>
      <c r="U118" s="2">
        <f t="shared" si="19"/>
        <v>587349.67049381137</v>
      </c>
      <c r="V118" s="2">
        <f t="shared" si="34"/>
        <v>3234946</v>
      </c>
      <c r="W118" s="2">
        <f t="shared" si="20"/>
        <v>316694</v>
      </c>
      <c r="X118" s="2">
        <f t="shared" si="6"/>
        <v>270655.67049381137</v>
      </c>
      <c r="Y118" s="2">
        <f t="shared" si="30"/>
        <v>38592342.589006588</v>
      </c>
      <c r="Z118" s="2" t="str">
        <f t="shared" si="8"/>
        <v>HERE</v>
      </c>
      <c r="AA118" s="2">
        <f>IF(Z118="HERE",Y118,AA117+Graph!$G$1*1000)</f>
        <v>38592342.589006588</v>
      </c>
      <c r="AB118" s="2">
        <f t="shared" si="21"/>
        <v>270655.67049381137</v>
      </c>
      <c r="AC118" s="2">
        <f t="shared" si="31"/>
        <v>3234946</v>
      </c>
      <c r="AD118" s="3">
        <f t="shared" si="10"/>
        <v>38592342.589006588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26328907.75295233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35"/>
        <v>575733.37329812348</v>
      </c>
      <c r="H119" s="2">
        <f t="shared" si="32"/>
        <v>41259700.091648459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590544.02966877818</v>
      </c>
      <c r="Q119" s="2">
        <f t="shared" si="36"/>
        <v>590544.02966877818</v>
      </c>
      <c r="R119" s="2">
        <f t="shared" si="33"/>
        <v>42417832.618675381</v>
      </c>
      <c r="S119" s="2">
        <f t="shared" si="17"/>
        <v>575733.37329812348</v>
      </c>
      <c r="T119" s="2">
        <f t="shared" si="18"/>
        <v>13739</v>
      </c>
      <c r="U119" s="2">
        <f t="shared" si="19"/>
        <v>590544.02966877818</v>
      </c>
      <c r="V119" s="2">
        <f t="shared" si="34"/>
        <v>3559179</v>
      </c>
      <c r="W119" s="2">
        <f t="shared" si="20"/>
        <v>324233</v>
      </c>
      <c r="X119" s="2">
        <f t="shared" si="6"/>
        <v>266311.02966877818</v>
      </c>
      <c r="Y119" s="2">
        <f t="shared" si="30"/>
        <v>38858653.618675366</v>
      </c>
      <c r="Z119" s="2" t="str">
        <f t="shared" si="8"/>
        <v>HERE</v>
      </c>
      <c r="AA119" s="2">
        <f>IF(Z119="HERE",Y119,AA118+Graph!$G$1*1000)</f>
        <v>38858653.618675366</v>
      </c>
      <c r="AB119" s="2">
        <f t="shared" si="21"/>
        <v>266311.02966877818</v>
      </c>
      <c r="AC119" s="2">
        <f t="shared" si="31"/>
        <v>3559179</v>
      </c>
      <c r="AD119" s="3">
        <f t="shared" si="10"/>
        <v>38858653.618675366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26788686.187543705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35"/>
        <v>578767.39849625528</v>
      </c>
      <c r="H120" s="2">
        <f t="shared" si="32"/>
        <v>41838467.490144715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593738.38884374499</v>
      </c>
      <c r="Q120" s="2">
        <f t="shared" si="36"/>
        <v>593738.38884374499</v>
      </c>
      <c r="R120" s="2">
        <f t="shared" si="33"/>
        <v>43011571.007519126</v>
      </c>
      <c r="S120" s="2">
        <f t="shared" si="17"/>
        <v>578767.39849625528</v>
      </c>
      <c r="T120" s="2">
        <f t="shared" si="18"/>
        <v>13739</v>
      </c>
      <c r="U120" s="2">
        <f t="shared" si="19"/>
        <v>593738.38884374499</v>
      </c>
      <c r="V120" s="2">
        <f t="shared" si="34"/>
        <v>3837094</v>
      </c>
      <c r="W120" s="2">
        <f t="shared" si="20"/>
        <v>277915</v>
      </c>
      <c r="X120" s="2">
        <f t="shared" si="6"/>
        <v>315823.38884374499</v>
      </c>
      <c r="Y120" s="2">
        <f t="shared" si="30"/>
        <v>39174477.007519111</v>
      </c>
      <c r="Z120" s="2" t="str">
        <f t="shared" si="8"/>
        <v>HERE</v>
      </c>
      <c r="AA120" s="2">
        <f>IF(Z120="HERE",Y120,AA119+Graph!$G$1*1000)</f>
        <v>39174477.007519111</v>
      </c>
      <c r="AB120" s="2">
        <f t="shared" si="21"/>
        <v>315823.38884374499</v>
      </c>
      <c r="AC120" s="2">
        <f t="shared" si="31"/>
        <v>3837094</v>
      </c>
      <c r="AD120" s="3">
        <f t="shared" si="10"/>
        <v>39174477.007519111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27251339.545392524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35"/>
        <v>581801.42369438708</v>
      </c>
      <c r="H121" s="2">
        <f t="shared" si="32"/>
        <v>42420268.913839102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596932.74801871181</v>
      </c>
      <c r="Q121" s="2">
        <f t="shared" si="36"/>
        <v>596932.74801871181</v>
      </c>
      <c r="R121" s="2">
        <f t="shared" si="33"/>
        <v>43608503.755537838</v>
      </c>
      <c r="S121" s="2">
        <f t="shared" si="17"/>
        <v>581801.42369438708</v>
      </c>
      <c r="T121" s="2">
        <f t="shared" si="18"/>
        <v>13739</v>
      </c>
      <c r="U121" s="2">
        <f t="shared" si="19"/>
        <v>596932.74801871181</v>
      </c>
      <c r="V121" s="2">
        <f t="shared" si="34"/>
        <v>4062501</v>
      </c>
      <c r="W121" s="2">
        <f t="shared" si="20"/>
        <v>225407</v>
      </c>
      <c r="X121" s="2">
        <f t="shared" si="6"/>
        <v>371525.74801871181</v>
      </c>
      <c r="Y121" s="2">
        <f t="shared" si="30"/>
        <v>39546002.755537823</v>
      </c>
      <c r="Z121" s="2" t="str">
        <f t="shared" si="8"/>
        <v>HERE</v>
      </c>
      <c r="AA121" s="2">
        <f>IF(Z121="HERE",Y121,AA120+Graph!$G$1*1000)</f>
        <v>39546002.755537823</v>
      </c>
      <c r="AB121" s="2">
        <f t="shared" si="21"/>
        <v>371525.74801871181</v>
      </c>
      <c r="AC121" s="2">
        <f t="shared" si="31"/>
        <v>4062501</v>
      </c>
      <c r="AD121" s="3">
        <f t="shared" si="10"/>
        <v>39546002.755537823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27716867.826498818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35"/>
        <v>584835.44889251888</v>
      </c>
      <c r="H122" s="2">
        <f t="shared" si="32"/>
        <v>43005104.362731621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600127.10719367862</v>
      </c>
      <c r="Q122" s="2">
        <f t="shared" si="36"/>
        <v>600000</v>
      </c>
      <c r="R122" s="2">
        <f t="shared" si="33"/>
        <v>44208503.755537838</v>
      </c>
      <c r="S122" s="2">
        <f t="shared" si="17"/>
        <v>584835.44889251888</v>
      </c>
      <c r="T122" s="2">
        <f t="shared" si="18"/>
        <v>13739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39941926.755537823</v>
      </c>
      <c r="Z122" s="2" t="str">
        <f t="shared" si="8"/>
        <v>HERE</v>
      </c>
      <c r="AA122" s="2">
        <f>IF(Z122="HERE",Y122,AA121+Graph!$G$1*1000)</f>
        <v>39941926.755537823</v>
      </c>
      <c r="AB122" s="2">
        <f t="shared" si="21"/>
        <v>395924</v>
      </c>
      <c r="AC122" s="2">
        <f t="shared" si="31"/>
        <v>4266577</v>
      </c>
      <c r="AD122" s="3">
        <f t="shared" si="10"/>
        <v>39941926.755537823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28151186.777423427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35"/>
        <v>587869.47409065068</v>
      </c>
      <c r="H123" s="2">
        <f t="shared" si="32"/>
        <v>43592973.836822271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603321.46636864543</v>
      </c>
      <c r="Q123" s="2">
        <f t="shared" si="36"/>
        <v>600000</v>
      </c>
      <c r="R123" s="2">
        <f t="shared" si="33"/>
        <v>44808503.755537838</v>
      </c>
      <c r="S123" s="2">
        <f t="shared" si="17"/>
        <v>587869.47409065068</v>
      </c>
      <c r="T123" s="2">
        <f t="shared" si="18"/>
        <v>13739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40198763.755537823</v>
      </c>
      <c r="Z123" s="2" t="str">
        <f t="shared" si="8"/>
        <v>HERE</v>
      </c>
      <c r="AA123" s="2">
        <f>IF(Z123="HERE",Y123,AA122+Graph!$G$1*1000)</f>
        <v>40198763.755537823</v>
      </c>
      <c r="AB123" s="2">
        <f t="shared" si="21"/>
        <v>256837</v>
      </c>
      <c r="AC123" s="2">
        <f t="shared" si="31"/>
        <v>4609740</v>
      </c>
      <c r="AD123" s="3">
        <f t="shared" si="10"/>
        <v>40198763.755537823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28588380.651605505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35"/>
        <v>590903.49928878248</v>
      </c>
      <c r="H124" s="2">
        <f t="shared" si="32"/>
        <v>44183877.336111054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606515.82554358244</v>
      </c>
      <c r="Q124" s="2">
        <f t="shared" si="36"/>
        <v>600000</v>
      </c>
      <c r="R124" s="2">
        <f t="shared" si="33"/>
        <v>45408503.755537838</v>
      </c>
      <c r="S124" s="2">
        <f t="shared" si="17"/>
        <v>590903.49928878248</v>
      </c>
      <c r="T124" s="2">
        <f t="shared" si="18"/>
        <v>13739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40435255.755537823</v>
      </c>
      <c r="Z124" s="2" t="str">
        <f t="shared" si="8"/>
        <v>HERE</v>
      </c>
      <c r="AA124" s="2">
        <f>IF(Z124="HERE",Y124,AA123+Graph!$G$1*1000)</f>
        <v>40435255.755537823</v>
      </c>
      <c r="AB124" s="2">
        <f t="shared" si="21"/>
        <v>236492</v>
      </c>
      <c r="AC124" s="2">
        <f t="shared" si="31"/>
        <v>4973248</v>
      </c>
      <c r="AD124" s="3">
        <f t="shared" si="10"/>
        <v>40435255.755537823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29028449.449045058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35"/>
        <v>593937.52448691428</v>
      </c>
      <c r="H125" s="2">
        <f t="shared" si="32"/>
        <v>44777814.860597968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609710.18471854925</v>
      </c>
      <c r="Q125" s="2">
        <f t="shared" si="36"/>
        <v>600000</v>
      </c>
      <c r="R125" s="2">
        <f t="shared" si="33"/>
        <v>46008503.755537838</v>
      </c>
      <c r="S125" s="2">
        <f t="shared" si="17"/>
        <v>593937.52448691428</v>
      </c>
      <c r="T125" s="2">
        <f t="shared" si="18"/>
        <v>13739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40625400.755537823</v>
      </c>
      <c r="Z125" s="2" t="str">
        <f t="shared" si="8"/>
        <v>HERE</v>
      </c>
      <c r="AA125" s="2">
        <f>IF(Z125="HERE",Y125,AA124+Graph!$G$1*1000)</f>
        <v>40625400.755537823</v>
      </c>
      <c r="AB125" s="2">
        <f t="shared" si="21"/>
        <v>190145</v>
      </c>
      <c r="AC125" s="2">
        <f t="shared" si="31"/>
        <v>5383103</v>
      </c>
      <c r="AD125" s="3">
        <f t="shared" si="10"/>
        <v>40625400.755537823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29471393.169742074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35"/>
        <v>596971.54968504608</v>
      </c>
      <c r="H126" s="2">
        <f t="shared" si="32"/>
        <v>45374786.410283014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612904.54389351606</v>
      </c>
      <c r="Q126" s="2">
        <f t="shared" si="36"/>
        <v>600000</v>
      </c>
      <c r="R126" s="2">
        <f t="shared" si="33"/>
        <v>46608503.755537838</v>
      </c>
      <c r="S126" s="2">
        <f t="shared" si="17"/>
        <v>596971.54968504608</v>
      </c>
      <c r="T126" s="2">
        <f t="shared" si="18"/>
        <v>13739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40747152.755537823</v>
      </c>
      <c r="Z126" s="2" t="str">
        <f t="shared" si="8"/>
        <v>HERE</v>
      </c>
      <c r="AA126" s="2">
        <f>IF(Z126="HERE",Y126,AA125+Graph!$G$1*1000)</f>
        <v>40747152.755537823</v>
      </c>
      <c r="AB126" s="2">
        <f t="shared" si="21"/>
        <v>121752</v>
      </c>
      <c r="AC126" s="2">
        <f t="shared" si="31"/>
        <v>5861351</v>
      </c>
      <c r="AD126" s="3">
        <f t="shared" si="10"/>
        <v>40747152.755537823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29917211.813696563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35"/>
        <v>586261</v>
      </c>
      <c r="H127" s="2">
        <f t="shared" si="32"/>
        <v>45961047.410283014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616098.90306848288</v>
      </c>
      <c r="Q127" s="2">
        <f t="shared" si="36"/>
        <v>600000</v>
      </c>
      <c r="R127" s="2">
        <f t="shared" si="33"/>
        <v>47208503.755537838</v>
      </c>
      <c r="S127" s="2">
        <f t="shared" si="17"/>
        <v>586261</v>
      </c>
      <c r="T127" s="2">
        <f t="shared" si="18"/>
        <v>13739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40855182.755537823</v>
      </c>
      <c r="Z127" s="2" t="str">
        <f t="shared" si="8"/>
        <v>HERE</v>
      </c>
      <c r="AA127" s="2">
        <f>IF(Z127="HERE",Y127,AA126+Graph!$G$1*1000)</f>
        <v>40855182.755537823</v>
      </c>
      <c r="AB127" s="2">
        <f t="shared" si="21"/>
        <v>108030</v>
      </c>
      <c r="AC127" s="2">
        <f t="shared" si="31"/>
        <v>6353321</v>
      </c>
      <c r="AD127" s="3">
        <f t="shared" si="10"/>
        <v>40855182.755537823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30365905.380908519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35"/>
        <v>586261</v>
      </c>
      <c r="H128" s="2">
        <f t="shared" si="32"/>
        <v>46547308.410283014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619293.26224344969</v>
      </c>
      <c r="Q128" s="2">
        <f t="shared" si="36"/>
        <v>600000</v>
      </c>
      <c r="R128" s="2">
        <f t="shared" si="33"/>
        <v>47808503.755537838</v>
      </c>
      <c r="S128" s="2">
        <f t="shared" si="17"/>
        <v>586261</v>
      </c>
      <c r="T128" s="2">
        <f t="shared" si="18"/>
        <v>13739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41234933.755537823</v>
      </c>
      <c r="Z128" s="2" t="str">
        <f t="shared" si="8"/>
        <v>HERE</v>
      </c>
      <c r="AA128" s="2">
        <f>IF(Z128="HERE",Y128,AA127+Graph!$G$1*1000)</f>
        <v>41234933.755537823</v>
      </c>
      <c r="AB128" s="2">
        <f t="shared" si="21"/>
        <v>379751</v>
      </c>
      <c r="AC128" s="2">
        <f t="shared" si="31"/>
        <v>6573570</v>
      </c>
      <c r="AD128" s="3">
        <f t="shared" si="10"/>
        <v>41234933.755537823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30817473.871377945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35"/>
        <v>586261</v>
      </c>
      <c r="H129" s="2">
        <f t="shared" si="32"/>
        <v>47133569.410283014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622487.6214184165</v>
      </c>
      <c r="Q129" s="2">
        <f t="shared" si="36"/>
        <v>600000</v>
      </c>
      <c r="R129" s="2">
        <f t="shared" si="33"/>
        <v>48408503.755537838</v>
      </c>
      <c r="S129" s="2">
        <f t="shared" si="17"/>
        <v>586261</v>
      </c>
      <c r="T129" s="2">
        <f t="shared" si="18"/>
        <v>13739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41555131.755537823</v>
      </c>
      <c r="Z129" s="2" t="str">
        <f t="shared" si="8"/>
        <v>HERE</v>
      </c>
      <c r="AA129" s="2">
        <f>IF(Z129="HERE",Y129,AA128+Graph!$G$1*1000)</f>
        <v>41555131.755537823</v>
      </c>
      <c r="AB129" s="2">
        <f t="shared" si="21"/>
        <v>320198</v>
      </c>
      <c r="AC129" s="2">
        <f t="shared" si="31"/>
        <v>6853372</v>
      </c>
      <c r="AD129" s="3">
        <f t="shared" si="10"/>
        <v>41555131.755537823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31205282.354747705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35"/>
        <v>586261</v>
      </c>
      <c r="H130" s="2">
        <f t="shared" si="32"/>
        <v>47719830.410283014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625681.98059338331</v>
      </c>
      <c r="Q130" s="2">
        <f t="shared" si="36"/>
        <v>600000</v>
      </c>
      <c r="R130" s="2">
        <f t="shared" si="33"/>
        <v>49008503.755537838</v>
      </c>
      <c r="S130" s="2">
        <f t="shared" si="17"/>
        <v>586261</v>
      </c>
      <c r="T130" s="2">
        <f t="shared" si="18"/>
        <v>13739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41844116.755537823</v>
      </c>
      <c r="Z130" s="2" t="str">
        <f t="shared" si="8"/>
        <v>HERE</v>
      </c>
      <c r="AA130" s="2">
        <f>IF(Z130="HERE",Y130,AA129+Graph!$G$1*1000)</f>
        <v>41844116.755537823</v>
      </c>
      <c r="AB130" s="2">
        <f t="shared" si="21"/>
        <v>288985</v>
      </c>
      <c r="AC130" s="2">
        <f t="shared" si="31"/>
        <v>7164387</v>
      </c>
      <c r="AD130" s="3">
        <f t="shared" si="10"/>
        <v>41844116.755537823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31595965.761374928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35"/>
        <v>586261</v>
      </c>
      <c r="H131" s="2">
        <f t="shared" si="32"/>
        <v>48306091.410283014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628876.33976835012</v>
      </c>
      <c r="Q131" s="2">
        <f t="shared" si="36"/>
        <v>600000</v>
      </c>
      <c r="R131" s="2">
        <f t="shared" si="33"/>
        <v>49608503.755537838</v>
      </c>
      <c r="S131" s="2">
        <f t="shared" si="17"/>
        <v>586261</v>
      </c>
      <c r="T131" s="2">
        <f t="shared" si="18"/>
        <v>13739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42161304.755537823</v>
      </c>
      <c r="Z131" s="2" t="str">
        <f t="shared" si="8"/>
        <v>HERE</v>
      </c>
      <c r="AA131" s="2">
        <f>IF(Z131="HERE",Y131,AA130+Graph!$G$1*1000)</f>
        <v>42161304.755537823</v>
      </c>
      <c r="AB131" s="2">
        <f t="shared" si="21"/>
        <v>317188</v>
      </c>
      <c r="AC131" s="2">
        <f t="shared" si="31"/>
        <v>7447199</v>
      </c>
      <c r="AD131" s="3">
        <f t="shared" si="10"/>
        <v>42161304.755537823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31989524.091259625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35"/>
        <v>586261</v>
      </c>
      <c r="H132" s="2">
        <f t="shared" si="32"/>
        <v>48892352.410283014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632070.69894331694</v>
      </c>
      <c r="Q132" s="2">
        <f t="shared" si="36"/>
        <v>600000</v>
      </c>
      <c r="R132" s="2">
        <f t="shared" si="33"/>
        <v>50208503.755537838</v>
      </c>
      <c r="S132" s="2">
        <f t="shared" si="17"/>
        <v>586261</v>
      </c>
      <c r="T132" s="2">
        <f t="shared" si="18"/>
        <v>13739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42317319.755537823</v>
      </c>
      <c r="Z132" s="2" t="str">
        <f t="shared" si="8"/>
        <v>HERE</v>
      </c>
      <c r="AA132" s="2">
        <f>IF(Z132="HERE",Y132,AA131+Graph!$G$1*1000)</f>
        <v>42317319.755537823</v>
      </c>
      <c r="AB132" s="2">
        <f t="shared" si="21"/>
        <v>156015</v>
      </c>
      <c r="AC132" s="2">
        <f t="shared" si="31"/>
        <v>7891184</v>
      </c>
      <c r="AD132" s="3">
        <f t="shared" si="10"/>
        <v>42317319.755537823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32385957.344401792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35"/>
        <v>586261</v>
      </c>
      <c r="H133" s="2">
        <f t="shared" si="32"/>
        <v>49478613.410283014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635265.05811828375</v>
      </c>
      <c r="Q133" s="2">
        <f t="shared" si="36"/>
        <v>600000</v>
      </c>
      <c r="R133" s="2">
        <f t="shared" si="33"/>
        <v>50808503.755537838</v>
      </c>
      <c r="S133" s="2">
        <f t="shared" si="17"/>
        <v>586261</v>
      </c>
      <c r="T133" s="2">
        <f t="shared" si="18"/>
        <v>13739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42429563.755537823</v>
      </c>
      <c r="Z133" s="2" t="str">
        <f t="shared" si="8"/>
        <v>HERE</v>
      </c>
      <c r="AA133" s="2">
        <f>IF(Z133="HERE",Y133,AA132+Graph!$G$1*1000)</f>
        <v>42429563.755537823</v>
      </c>
      <c r="AB133" s="2">
        <f t="shared" si="21"/>
        <v>112244</v>
      </c>
      <c r="AC133" s="2">
        <f t="shared" si="31"/>
        <v>8378940</v>
      </c>
      <c r="AD133" s="3">
        <f t="shared" si="10"/>
        <v>42429563.755537823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32785265.520801399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35"/>
        <v>586261</v>
      </c>
      <c r="H134" s="2">
        <f t="shared" si="32"/>
        <v>50064874.410283014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638459.41729325056</v>
      </c>
      <c r="Q134" s="2">
        <f t="shared" si="36"/>
        <v>600000</v>
      </c>
      <c r="R134" s="2">
        <f t="shared" si="33"/>
        <v>51408503.755537838</v>
      </c>
      <c r="S134" s="2">
        <f t="shared" si="17"/>
        <v>586261</v>
      </c>
      <c r="T134" s="2">
        <f t="shared" si="18"/>
        <v>13739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42431174.755537823</v>
      </c>
      <c r="Z134" s="2" t="str">
        <f t="shared" si="8"/>
        <v>HERE</v>
      </c>
      <c r="AA134" s="2">
        <f>IF(Z134="HERE",Y134,AA133+Graph!$G$1*1000)</f>
        <v>42431174.755537823</v>
      </c>
      <c r="AB134" s="2">
        <f t="shared" si="21"/>
        <v>1611</v>
      </c>
      <c r="AC134" s="2">
        <f t="shared" si="31"/>
        <v>8977329</v>
      </c>
      <c r="AD134" s="3">
        <f t="shared" si="10"/>
        <v>42431174.755537823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33187448.62045848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35"/>
        <v>586261</v>
      </c>
      <c r="H135" s="2">
        <f t="shared" si="32"/>
        <v>50651135.410283014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641653.77646821737</v>
      </c>
      <c r="Q135" s="2">
        <f t="shared" si="36"/>
        <v>600000</v>
      </c>
      <c r="R135" s="2">
        <f t="shared" si="33"/>
        <v>52008503.755537838</v>
      </c>
      <c r="S135" s="2">
        <f t="shared" si="17"/>
        <v>586261</v>
      </c>
      <c r="T135" s="2">
        <f t="shared" si="18"/>
        <v>13739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42712136.755537823</v>
      </c>
      <c r="Z135" s="2" t="str">
        <f t="shared" si="8"/>
        <v>HERE</v>
      </c>
      <c r="AA135" s="2">
        <f>IF(Z135="HERE",Y135,AA134+Graph!$G$1*1000)</f>
        <v>42712136.755537823</v>
      </c>
      <c r="AB135" s="2">
        <f t="shared" si="21"/>
        <v>280962</v>
      </c>
      <c r="AC135" s="2">
        <f t="shared" si="31"/>
        <v>9296367</v>
      </c>
      <c r="AD135" s="3">
        <f t="shared" si="10"/>
        <v>42712136.755537823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33592506.643373027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35"/>
        <v>586261</v>
      </c>
      <c r="H136" s="2">
        <f t="shared" si="32"/>
        <v>51237396.410283014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644848.13564318419</v>
      </c>
      <c r="Q136" s="2">
        <f t="shared" si="36"/>
        <v>600000</v>
      </c>
      <c r="R136" s="2">
        <f t="shared" si="33"/>
        <v>52608503.755537838</v>
      </c>
      <c r="S136" s="2">
        <f t="shared" si="17"/>
        <v>586261</v>
      </c>
      <c r="T136" s="2">
        <f t="shared" si="18"/>
        <v>13739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42961788.755537823</v>
      </c>
      <c r="Z136" s="2" t="str">
        <f t="shared" si="8"/>
        <v>HERE</v>
      </c>
      <c r="AA136" s="2">
        <f>IF(Z136="HERE",Y136,AA135+Graph!$G$1*1000)</f>
        <v>42961788.755537823</v>
      </c>
      <c r="AB136" s="2">
        <f t="shared" si="21"/>
        <v>249652</v>
      </c>
      <c r="AC136" s="2">
        <f t="shared" si="31"/>
        <v>9646715</v>
      </c>
      <c r="AD136" s="3">
        <f t="shared" si="10"/>
        <v>42961788.755537823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34000439.589545049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35"/>
        <v>586261</v>
      </c>
      <c r="H137" s="2">
        <f t="shared" si="32"/>
        <v>51823657.410283014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648042.49481812119</v>
      </c>
      <c r="Q137" s="2">
        <f t="shared" si="36"/>
        <v>600000</v>
      </c>
      <c r="R137" s="2">
        <f t="shared" si="33"/>
        <v>53208503.755537838</v>
      </c>
      <c r="S137" s="2">
        <f t="shared" si="17"/>
        <v>586261</v>
      </c>
      <c r="T137" s="2">
        <f t="shared" si="18"/>
        <v>13739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43187032.755537823</v>
      </c>
      <c r="Z137" s="2" t="str">
        <f t="shared" si="8"/>
        <v>HERE</v>
      </c>
      <c r="AA137" s="2">
        <f>IF(Z137="HERE",Y137,AA136+Graph!$G$1*1000)</f>
        <v>43187032.755537823</v>
      </c>
      <c r="AB137" s="2">
        <f t="shared" si="21"/>
        <v>225244</v>
      </c>
      <c r="AC137" s="2">
        <f t="shared" si="31"/>
        <v>10021471</v>
      </c>
      <c r="AD137" s="3">
        <f t="shared" si="10"/>
        <v>43187032.755537823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34346792.596474543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35"/>
        <v>586261</v>
      </c>
      <c r="H138" s="2">
        <f t="shared" si="32"/>
        <v>52409918.410283014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651236.85399308801</v>
      </c>
      <c r="Q138" s="2">
        <f t="shared" si="36"/>
        <v>600000</v>
      </c>
      <c r="R138" s="2">
        <f t="shared" si="33"/>
        <v>53808503.755537838</v>
      </c>
      <c r="S138" s="2">
        <f t="shared" si="17"/>
        <v>586261</v>
      </c>
      <c r="T138" s="2">
        <f t="shared" si="18"/>
        <v>13739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43318016.755537823</v>
      </c>
      <c r="Z138" s="2" t="str">
        <f t="shared" si="8"/>
        <v>HERE</v>
      </c>
      <c r="AA138" s="2">
        <f>IF(Z138="HERE",Y138,AA137+Graph!$G$1*1000)</f>
        <v>43318016.755537823</v>
      </c>
      <c r="AB138" s="2">
        <f t="shared" si="21"/>
        <v>130984</v>
      </c>
      <c r="AC138" s="2">
        <f t="shared" si="31"/>
        <v>10490487</v>
      </c>
      <c r="AD138" s="3">
        <f t="shared" si="10"/>
        <v>43318016.755537823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34635430.826661505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35"/>
        <v>586261</v>
      </c>
      <c r="H139" s="2">
        <f t="shared" si="32"/>
        <v>52996179.410283014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654431.21316805482</v>
      </c>
      <c r="Q139" s="2">
        <f t="shared" si="36"/>
        <v>600000</v>
      </c>
      <c r="R139" s="2">
        <f t="shared" si="33"/>
        <v>54408503.755537838</v>
      </c>
      <c r="S139" s="2">
        <f t="shared" si="17"/>
        <v>586261</v>
      </c>
      <c r="T139" s="2">
        <f t="shared" si="18"/>
        <v>13739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43437456.755537823</v>
      </c>
      <c r="Z139" s="2" t="str">
        <f t="shared" si="8"/>
        <v>HERE</v>
      </c>
      <c r="AA139" s="2">
        <f>IF(Z139="HERE",Y139,AA138+Graph!$G$1*1000)</f>
        <v>43437456.755537823</v>
      </c>
      <c r="AB139" s="2">
        <f t="shared" si="21"/>
        <v>119440</v>
      </c>
      <c r="AC139" s="2">
        <f t="shared" si="31"/>
        <v>10971047</v>
      </c>
      <c r="AD139" s="3">
        <f t="shared" si="10"/>
        <v>43437456.755537823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34894855.630105928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35"/>
        <v>586261</v>
      </c>
      <c r="H140" s="2">
        <f t="shared" si="32"/>
        <v>53582440.410283014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657625.57234302163</v>
      </c>
      <c r="Q140" s="2">
        <f t="shared" si="36"/>
        <v>600000</v>
      </c>
      <c r="R140" s="2">
        <f t="shared" si="33"/>
        <v>55008503.755537838</v>
      </c>
      <c r="S140" s="2">
        <f t="shared" si="17"/>
        <v>586261</v>
      </c>
      <c r="T140" s="2">
        <f t="shared" si="18"/>
        <v>13739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43543293.755537823</v>
      </c>
      <c r="Z140" s="2" t="str">
        <f t="shared" si="8"/>
        <v>HERE</v>
      </c>
      <c r="AA140" s="2">
        <f>IF(Z140="HERE",Y140,AA139+Graph!$G$1*1000)</f>
        <v>43543293.755537823</v>
      </c>
      <c r="AB140" s="2">
        <f t="shared" si="21"/>
        <v>105837</v>
      </c>
      <c r="AC140" s="2">
        <f t="shared" si="31"/>
        <v>11465210</v>
      </c>
      <c r="AD140" s="3">
        <f t="shared" si="10"/>
        <v>43543293.755537823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35150747.206807837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35"/>
        <v>586261</v>
      </c>
      <c r="H141" s="2">
        <f t="shared" si="32"/>
        <v>54168701.410283014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660819.93151798844</v>
      </c>
      <c r="Q141" s="2">
        <f t="shared" si="36"/>
        <v>600000</v>
      </c>
      <c r="R141" s="2">
        <f t="shared" si="33"/>
        <v>55608503.755537838</v>
      </c>
      <c r="S141" s="2">
        <f t="shared" si="17"/>
        <v>586261</v>
      </c>
      <c r="T141" s="2">
        <f t="shared" si="18"/>
        <v>13739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43594215.755537823</v>
      </c>
      <c r="Z141" s="2" t="str">
        <f t="shared" si="8"/>
        <v>HERE</v>
      </c>
      <c r="AA141" s="2">
        <f>IF(Z141="HERE",Y141,AA140+Graph!$G$1*1000)</f>
        <v>43594215.755537823</v>
      </c>
      <c r="AB141" s="2">
        <f t="shared" si="21"/>
        <v>50922</v>
      </c>
      <c r="AC141" s="2">
        <f t="shared" si="31"/>
        <v>12014288</v>
      </c>
      <c r="AD141" s="3">
        <f t="shared" si="10"/>
        <v>43594215.755537823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35448884.006767206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35"/>
        <v>586261</v>
      </c>
      <c r="H142" s="2">
        <f t="shared" si="32"/>
        <v>54754962.410283014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664014.29069295526</v>
      </c>
      <c r="Q142" s="2">
        <f t="shared" si="36"/>
        <v>600000</v>
      </c>
      <c r="R142" s="2">
        <f t="shared" si="33"/>
        <v>56208503.755537838</v>
      </c>
      <c r="S142" s="2">
        <f t="shared" si="17"/>
        <v>586261</v>
      </c>
      <c r="T142" s="2">
        <f t="shared" si="18"/>
        <v>13739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43914497.755537823</v>
      </c>
      <c r="Z142" s="2" t="str">
        <f t="shared" si="8"/>
        <v>HERE</v>
      </c>
      <c r="AA142" s="2">
        <f>IF(Z142="HERE",Y142,AA141+Graph!$G$1*1000)</f>
        <v>43914497.755537823</v>
      </c>
      <c r="AB142" s="2">
        <f t="shared" si="21"/>
        <v>320282</v>
      </c>
      <c r="AC142" s="2">
        <f t="shared" si="31"/>
        <v>12294006</v>
      </c>
      <c r="AD142" s="3">
        <f t="shared" si="10"/>
        <v>43914497.755537823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35794527.529984042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35"/>
        <v>586261</v>
      </c>
      <c r="H143" s="2">
        <f t="shared" si="32"/>
        <v>55341223.410283014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667208.64986792207</v>
      </c>
      <c r="Q143" s="2">
        <f t="shared" si="36"/>
        <v>600000</v>
      </c>
      <c r="R143" s="2">
        <f t="shared" si="33"/>
        <v>56808503.755537838</v>
      </c>
      <c r="S143" s="2">
        <f t="shared" si="17"/>
        <v>586261</v>
      </c>
      <c r="T143" s="2">
        <f t="shared" si="18"/>
        <v>13739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44162017.755537823</v>
      </c>
      <c r="Z143" s="2" t="str">
        <f t="shared" si="8"/>
        <v>HERE</v>
      </c>
      <c r="AA143" s="2">
        <f>IF(Z143="HERE",Y143,AA142+Graph!$G$1*1000)</f>
        <v>44162017.755537823</v>
      </c>
      <c r="AB143" s="2">
        <f t="shared" si="21"/>
        <v>247520</v>
      </c>
      <c r="AC143" s="2">
        <f t="shared" si="31"/>
        <v>12646486</v>
      </c>
      <c r="AD143" s="3">
        <f t="shared" si="10"/>
        <v>44162017.755537823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36161062.929984041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35"/>
        <v>586261</v>
      </c>
      <c r="H144" s="2">
        <f t="shared" si="32"/>
        <v>55927484.410283014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670403.00904288888</v>
      </c>
      <c r="Q144" s="2">
        <f t="shared" si="36"/>
        <v>600000</v>
      </c>
      <c r="R144" s="2">
        <f t="shared" si="33"/>
        <v>57408503.755537838</v>
      </c>
      <c r="S144" s="2">
        <f t="shared" si="17"/>
        <v>586261</v>
      </c>
      <c r="T144" s="2">
        <f t="shared" si="18"/>
        <v>13739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44350205.755537823</v>
      </c>
      <c r="Z144" s="2" t="str">
        <f t="shared" si="8"/>
        <v>HERE</v>
      </c>
      <c r="AA144" s="2">
        <f>IF(Z144="HERE",Y144,AA143+Graph!$G$1*1000)</f>
        <v>44350205.755537823</v>
      </c>
      <c r="AB144" s="2">
        <f t="shared" si="21"/>
        <v>188188</v>
      </c>
      <c r="AC144" s="2">
        <f t="shared" si="31"/>
        <v>13058298</v>
      </c>
      <c r="AD144" s="3">
        <f t="shared" si="10"/>
        <v>44350205.755537823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36409374.379984044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35"/>
        <v>586261</v>
      </c>
      <c r="H145" s="2">
        <f t="shared" si="32"/>
        <v>56513745.410283014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673597.36821785569</v>
      </c>
      <c r="Q145" s="2">
        <f t="shared" si="36"/>
        <v>600000</v>
      </c>
      <c r="R145" s="2">
        <f t="shared" si="33"/>
        <v>58008503.755537838</v>
      </c>
      <c r="S145" s="2">
        <f t="shared" si="17"/>
        <v>586261</v>
      </c>
      <c r="T145" s="2">
        <f t="shared" si="18"/>
        <v>13739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44499395.755537823</v>
      </c>
      <c r="Z145" s="2" t="str">
        <f t="shared" si="8"/>
        <v>HERE</v>
      </c>
      <c r="AA145" s="2">
        <f>IF(Z145="HERE",Y145,AA144+Graph!$G$1*1000)</f>
        <v>44499395.755537823</v>
      </c>
      <c r="AB145" s="2">
        <f t="shared" si="21"/>
        <v>149190</v>
      </c>
      <c r="AC145" s="2">
        <f t="shared" si="31"/>
        <v>13509108</v>
      </c>
      <c r="AD145" s="3">
        <f t="shared" si="10"/>
        <v>44499395.755537823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36640392.579984039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35"/>
        <v>586261</v>
      </c>
      <c r="H146" s="2">
        <f t="shared" si="32"/>
        <v>57100006.410283014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676791.7273928225</v>
      </c>
      <c r="Q146" s="2">
        <f t="shared" si="36"/>
        <v>600000</v>
      </c>
      <c r="R146" s="2">
        <f t="shared" si="33"/>
        <v>58608503.755537838</v>
      </c>
      <c r="S146" s="2">
        <f t="shared" si="17"/>
        <v>586261</v>
      </c>
      <c r="T146" s="2">
        <f t="shared" si="18"/>
        <v>13739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44596279.755537823</v>
      </c>
      <c r="Z146" s="2" t="str">
        <f t="shared" si="8"/>
        <v>HERE</v>
      </c>
      <c r="AA146" s="2">
        <f>IF(Z146="HERE",Y146,AA145+Graph!$G$1*1000)</f>
        <v>44596279.755537823</v>
      </c>
      <c r="AB146" s="2">
        <f t="shared" si="21"/>
        <v>96884</v>
      </c>
      <c r="AC146" s="2">
        <f t="shared" si="31"/>
        <v>14012224</v>
      </c>
      <c r="AD146" s="3">
        <f t="shared" si="10"/>
        <v>44596279.755537823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36832015.829984039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35"/>
        <v>586261</v>
      </c>
      <c r="H147" s="2">
        <f t="shared" si="32"/>
        <v>57686267.410283014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679986.08656778932</v>
      </c>
      <c r="Q147" s="2">
        <f t="shared" si="36"/>
        <v>600000</v>
      </c>
      <c r="R147" s="2">
        <f t="shared" si="33"/>
        <v>59208503.755537838</v>
      </c>
      <c r="S147" s="2">
        <f t="shared" si="17"/>
        <v>586261</v>
      </c>
      <c r="T147" s="2">
        <f t="shared" si="18"/>
        <v>13739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44651676.755537823</v>
      </c>
      <c r="Z147" s="2" t="str">
        <f t="shared" si="8"/>
        <v>HERE</v>
      </c>
      <c r="AA147" s="2">
        <f>IF(Z147="HERE",Y147,AA146+Graph!$G$1*1000)</f>
        <v>44651676.755537823</v>
      </c>
      <c r="AB147" s="2">
        <f t="shared" si="21"/>
        <v>55397</v>
      </c>
      <c r="AC147" s="2">
        <f t="shared" si="31"/>
        <v>14556827</v>
      </c>
      <c r="AD147" s="3">
        <f t="shared" si="10"/>
        <v>44651676.755537823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36965505.029984042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35"/>
        <v>586261</v>
      </c>
      <c r="H148" s="2">
        <f t="shared" si="32"/>
        <v>58272528.410283014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683180.44574275613</v>
      </c>
      <c r="Q148" s="2">
        <f t="shared" si="36"/>
        <v>600000</v>
      </c>
      <c r="R148" s="2">
        <f t="shared" si="33"/>
        <v>59808503.755537838</v>
      </c>
      <c r="S148" s="2">
        <f t="shared" si="17"/>
        <v>586261</v>
      </c>
      <c r="T148" s="2">
        <f t="shared" si="18"/>
        <v>13739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44746314.755537823</v>
      </c>
      <c r="Z148" s="2" t="str">
        <f t="shared" si="8"/>
        <v>HERE</v>
      </c>
      <c r="AA148" s="2">
        <f>IF(Z148="HERE",Y148,AA147+Graph!$G$1*1000)</f>
        <v>44746314.755537823</v>
      </c>
      <c r="AB148" s="2">
        <f t="shared" si="21"/>
        <v>94638</v>
      </c>
      <c r="AC148" s="2">
        <f t="shared" si="31"/>
        <v>15062189</v>
      </c>
      <c r="AD148" s="3">
        <f t="shared" si="10"/>
        <v>44746314.755537823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37087330.529984042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35"/>
        <v>586261</v>
      </c>
      <c r="H149" s="2">
        <f t="shared" si="32"/>
        <v>58858789.410283014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686374.80491769314</v>
      </c>
      <c r="Q149" s="2">
        <f t="shared" si="36"/>
        <v>600000</v>
      </c>
      <c r="R149" s="2">
        <f t="shared" si="33"/>
        <v>60408503.755537838</v>
      </c>
      <c r="S149" s="2">
        <f t="shared" si="17"/>
        <v>586261</v>
      </c>
      <c r="T149" s="2">
        <f t="shared" si="18"/>
        <v>13739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45108352.755537823</v>
      </c>
      <c r="Z149" s="2" t="str">
        <f t="shared" si="8"/>
        <v>HERE</v>
      </c>
      <c r="AA149" s="2">
        <f>IF(Z149="HERE",Y149,AA148+Graph!$G$1*1000)</f>
        <v>45108352.755537823</v>
      </c>
      <c r="AB149" s="2">
        <f t="shared" si="21"/>
        <v>362038</v>
      </c>
      <c r="AC149" s="2">
        <f t="shared" si="31"/>
        <v>15300151</v>
      </c>
      <c r="AD149" s="3">
        <f t="shared" si="10"/>
        <v>45108352.755537823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37440118.879984044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35"/>
        <v>586261</v>
      </c>
      <c r="H150" s="2">
        <f t="shared" si="32"/>
        <v>59445050.410283014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689569.16409265995</v>
      </c>
      <c r="Q150" s="2">
        <f t="shared" si="36"/>
        <v>600000</v>
      </c>
      <c r="R150" s="2">
        <f t="shared" si="33"/>
        <v>61008503.755537838</v>
      </c>
      <c r="S150" s="2">
        <f t="shared" si="17"/>
        <v>586261</v>
      </c>
      <c r="T150" s="2">
        <f t="shared" si="18"/>
        <v>13739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45432396.755537823</v>
      </c>
      <c r="Z150" s="2" t="str">
        <f t="shared" si="8"/>
        <v>HERE</v>
      </c>
      <c r="AA150" s="2">
        <f>IF(Z150="HERE",Y150,AA149+Graph!$G$1*1000)</f>
        <v>45432396.755537823</v>
      </c>
      <c r="AB150" s="2">
        <f t="shared" si="21"/>
        <v>324044</v>
      </c>
      <c r="AC150" s="2">
        <f t="shared" si="31"/>
        <v>15576107</v>
      </c>
      <c r="AD150" s="3">
        <f t="shared" si="10"/>
        <v>45432396.755537823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37742287.179984041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35"/>
        <v>586261</v>
      </c>
      <c r="H151" s="2">
        <f t="shared" si="32"/>
        <v>60031311.410283014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692763.52326762676</v>
      </c>
      <c r="Q151" s="2">
        <f t="shared" si="36"/>
        <v>600000</v>
      </c>
      <c r="R151" s="2">
        <f t="shared" si="33"/>
        <v>61608503.755537838</v>
      </c>
      <c r="S151" s="2">
        <f t="shared" si="17"/>
        <v>586261</v>
      </c>
      <c r="T151" s="2">
        <f t="shared" si="18"/>
        <v>13739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45667531.755537823</v>
      </c>
      <c r="Z151" s="2" t="str">
        <f t="shared" si="8"/>
        <v>HERE</v>
      </c>
      <c r="AA151" s="2">
        <f>IF(Z151="HERE",Y151,AA150+Graph!$G$1*1000)</f>
        <v>45667531.755537823</v>
      </c>
      <c r="AB151" s="2">
        <f t="shared" si="21"/>
        <v>235135</v>
      </c>
      <c r="AC151" s="2">
        <f t="shared" si="31"/>
        <v>15940972</v>
      </c>
      <c r="AD151" s="3">
        <f t="shared" si="10"/>
        <v>45667531.755537823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38017924.429984041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35"/>
        <v>586261</v>
      </c>
      <c r="H152" s="2">
        <f t="shared" si="32"/>
        <v>60617572.410283014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695957.88244259357</v>
      </c>
      <c r="Q152" s="2">
        <f t="shared" si="36"/>
        <v>600000</v>
      </c>
      <c r="R152" s="2">
        <f t="shared" si="33"/>
        <v>62208503.755537838</v>
      </c>
      <c r="S152" s="2">
        <f t="shared" si="17"/>
        <v>586261</v>
      </c>
      <c r="T152" s="2">
        <f t="shared" si="18"/>
        <v>13739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45785421.755537823</v>
      </c>
      <c r="Z152" s="2" t="str">
        <f t="shared" si="8"/>
        <v>HERE</v>
      </c>
      <c r="AA152" s="2">
        <f>IF(Z152="HERE",Y152,AA151+Graph!$G$1*1000)</f>
        <v>45785421.755537823</v>
      </c>
      <c r="AB152" s="2">
        <f t="shared" si="21"/>
        <v>117890</v>
      </c>
      <c r="AC152" s="2">
        <f t="shared" si="31"/>
        <v>16423082</v>
      </c>
      <c r="AD152" s="3">
        <f t="shared" si="10"/>
        <v>45785421.755537823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38317534.229984045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35"/>
        <v>586261</v>
      </c>
      <c r="H153" s="2">
        <f t="shared" si="32"/>
        <v>61203833.410283014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699152.24161756039</v>
      </c>
      <c r="Q153" s="2">
        <f t="shared" si="36"/>
        <v>600000</v>
      </c>
      <c r="R153" s="2">
        <f t="shared" si="33"/>
        <v>62808503.755537838</v>
      </c>
      <c r="S153" s="2">
        <f t="shared" si="17"/>
        <v>586261</v>
      </c>
      <c r="T153" s="2">
        <f t="shared" si="18"/>
        <v>13739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45932967.755537823</v>
      </c>
      <c r="Z153" s="2" t="str">
        <f t="shared" si="8"/>
        <v>HERE</v>
      </c>
      <c r="AA153" s="2">
        <f>IF(Z153="HERE",Y153,AA152+Graph!$G$1*1000)</f>
        <v>45932967.755537823</v>
      </c>
      <c r="AB153" s="2">
        <f t="shared" si="21"/>
        <v>147546</v>
      </c>
      <c r="AC153" s="2">
        <f t="shared" si="31"/>
        <v>16875536</v>
      </c>
      <c r="AD153" s="3">
        <f t="shared" si="10"/>
        <v>45932967.755537823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38480146.979984045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35"/>
        <v>586261</v>
      </c>
      <c r="H154" s="2">
        <f t="shared" si="32"/>
        <v>61790094.410283014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702346.6007925272</v>
      </c>
      <c r="Q154" s="2">
        <f t="shared" si="36"/>
        <v>600000</v>
      </c>
      <c r="R154" s="2">
        <f t="shared" si="33"/>
        <v>63408503.755537838</v>
      </c>
      <c r="S154" s="2">
        <f t="shared" si="17"/>
        <v>586261</v>
      </c>
      <c r="T154" s="2">
        <f t="shared" si="18"/>
        <v>13739</v>
      </c>
      <c r="U154" s="2">
        <f t="shared" si="19"/>
        <v>600000</v>
      </c>
      <c r="V154" s="2">
        <f t="shared" si="34"/>
        <v>17247442</v>
      </c>
      <c r="W154" s="2">
        <f t="shared" si="20"/>
        <v>371906</v>
      </c>
      <c r="X154" s="2">
        <f t="shared" si="6"/>
        <v>228094</v>
      </c>
      <c r="Y154" s="2">
        <f t="shared" si="30"/>
        <v>46161061.755537823</v>
      </c>
      <c r="Z154" s="2" t="str">
        <f t="shared" si="8"/>
        <v>HERE</v>
      </c>
      <c r="AA154" s="2">
        <f>IF(Z154="HERE",Y154,AA153+Graph!$G$1*1000)</f>
        <v>46161061.755537823</v>
      </c>
      <c r="AB154" s="2">
        <f t="shared" si="21"/>
        <v>228094</v>
      </c>
      <c r="AC154" s="2">
        <f t="shared" si="31"/>
        <v>17247442</v>
      </c>
      <c r="AD154" s="3">
        <f t="shared" si="10"/>
        <v>46161061.755537823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38605554.379984044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35"/>
        <v>586261</v>
      </c>
      <c r="H155" s="2">
        <f t="shared" si="32"/>
        <v>62376355.410283014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705540.95996749401</v>
      </c>
      <c r="Q155" s="2">
        <f t="shared" si="36"/>
        <v>600000</v>
      </c>
      <c r="R155" s="2">
        <f t="shared" si="33"/>
        <v>64008503.755537838</v>
      </c>
      <c r="S155" s="2">
        <f t="shared" si="17"/>
        <v>586261</v>
      </c>
      <c r="T155" s="2">
        <f t="shared" si="18"/>
        <v>13739</v>
      </c>
      <c r="U155" s="2">
        <f t="shared" si="19"/>
        <v>600000</v>
      </c>
      <c r="V155" s="2">
        <f t="shared" si="34"/>
        <v>17582121</v>
      </c>
      <c r="W155" s="2">
        <f t="shared" si="20"/>
        <v>334679</v>
      </c>
      <c r="X155" s="2">
        <f t="shared" si="6"/>
        <v>265321</v>
      </c>
      <c r="Y155" s="2">
        <f t="shared" si="30"/>
        <v>46426382.755537823</v>
      </c>
      <c r="Z155" s="2" t="str">
        <f t="shared" si="8"/>
        <v>HERE</v>
      </c>
      <c r="AA155" s="2">
        <f>IF(Z155="HERE",Y155,AA154+Graph!$G$1*1000)</f>
        <v>46426382.755537823</v>
      </c>
      <c r="AB155" s="2">
        <f t="shared" si="21"/>
        <v>265321</v>
      </c>
      <c r="AC155" s="2">
        <f t="shared" si="31"/>
        <v>17582121</v>
      </c>
      <c r="AD155" s="3">
        <f t="shared" si="10"/>
        <v>46426382.755537823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38636923.729984045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35"/>
        <v>586261</v>
      </c>
      <c r="H156" s="2">
        <f t="shared" si="32"/>
        <v>62962616.410283014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708735.31914246082</v>
      </c>
      <c r="Q156" s="2">
        <f t="shared" si="36"/>
        <v>600000</v>
      </c>
      <c r="R156" s="2">
        <f t="shared" si="33"/>
        <v>64608503.755537838</v>
      </c>
      <c r="S156" s="2">
        <f t="shared" si="17"/>
        <v>586261</v>
      </c>
      <c r="T156" s="2">
        <f t="shared" si="18"/>
        <v>13739</v>
      </c>
      <c r="U156" s="2">
        <f t="shared" si="19"/>
        <v>600000</v>
      </c>
      <c r="V156" s="2">
        <f t="shared" si="34"/>
        <v>17723840</v>
      </c>
      <c r="W156" s="2">
        <f t="shared" si="20"/>
        <v>141719</v>
      </c>
      <c r="X156" s="2">
        <f t="shared" si="6"/>
        <v>458281</v>
      </c>
      <c r="Y156" s="2">
        <f t="shared" si="30"/>
        <v>46884663.755537823</v>
      </c>
      <c r="Z156" s="2" t="str">
        <f t="shared" si="8"/>
        <v>HERE</v>
      </c>
      <c r="AA156" s="2">
        <f>IF(Z156="HERE",Y156,AA155+Graph!$G$1*1000)</f>
        <v>46884663.755537823</v>
      </c>
      <c r="AB156" s="2">
        <f t="shared" si="21"/>
        <v>458281</v>
      </c>
      <c r="AC156" s="2">
        <f t="shared" si="31"/>
        <v>17723840</v>
      </c>
      <c r="AD156" s="3">
        <f t="shared" si="10"/>
        <v>46884663.755537823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38905741.429984041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35"/>
        <v>586261</v>
      </c>
      <c r="H157" s="2">
        <f t="shared" si="32"/>
        <v>63548877.410283014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711929.67831742764</v>
      </c>
      <c r="Q157" s="2">
        <f t="shared" si="36"/>
        <v>600000</v>
      </c>
      <c r="R157" s="2">
        <f t="shared" si="33"/>
        <v>65208503.755537838</v>
      </c>
      <c r="S157" s="2">
        <f t="shared" si="17"/>
        <v>586261</v>
      </c>
      <c r="T157" s="2">
        <f t="shared" si="18"/>
        <v>13739</v>
      </c>
      <c r="U157" s="2">
        <f t="shared" si="19"/>
        <v>600000</v>
      </c>
      <c r="V157" s="2">
        <f t="shared" si="34"/>
        <v>17916181</v>
      </c>
      <c r="W157" s="2">
        <f t="shared" si="20"/>
        <v>192341</v>
      </c>
      <c r="X157" s="2">
        <f t="shared" si="6"/>
        <v>407659</v>
      </c>
      <c r="Y157" s="2">
        <f t="shared" si="30"/>
        <v>47292322.755537823</v>
      </c>
      <c r="Z157" s="2" t="str">
        <f t="shared" si="8"/>
        <v>HERE</v>
      </c>
      <c r="AA157" s="2">
        <f>IF(Z157="HERE",Y157,AA156+Graph!$G$1*1000)</f>
        <v>47292322.755537823</v>
      </c>
      <c r="AB157" s="2">
        <f t="shared" si="21"/>
        <v>407659</v>
      </c>
      <c r="AC157" s="2">
        <f t="shared" si="31"/>
        <v>17916181</v>
      </c>
      <c r="AD157" s="3">
        <f t="shared" si="10"/>
        <v>47292322.755537823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39147945.629984044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35"/>
        <v>586261</v>
      </c>
      <c r="H158" s="2">
        <f t="shared" si="32"/>
        <v>64135138.410283014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715124.03749239445</v>
      </c>
      <c r="Q158" s="2">
        <f t="shared" si="36"/>
        <v>600000</v>
      </c>
      <c r="R158" s="2">
        <f t="shared" si="33"/>
        <v>65808503.755537838</v>
      </c>
      <c r="S158" s="2">
        <f t="shared" si="17"/>
        <v>586261</v>
      </c>
      <c r="T158" s="2">
        <f t="shared" si="18"/>
        <v>13739</v>
      </c>
      <c r="U158" s="2">
        <f t="shared" si="19"/>
        <v>600000</v>
      </c>
      <c r="V158" s="2">
        <f t="shared" si="34"/>
        <v>18355383.239382252</v>
      </c>
      <c r="W158" s="2">
        <f t="shared" si="20"/>
        <v>439202.2393822521</v>
      </c>
      <c r="X158" s="2">
        <f t="shared" si="6"/>
        <v>160797.7606177479</v>
      </c>
      <c r="Y158" s="2">
        <f t="shared" si="30"/>
        <v>47453120.516155571</v>
      </c>
      <c r="Z158" s="2" t="str">
        <f t="shared" si="8"/>
        <v>HERE</v>
      </c>
      <c r="AA158" s="2">
        <f>IF(Z158="HERE",Y158,AA157+Graph!$G$1*1000)</f>
        <v>47453120.516155571</v>
      </c>
      <c r="AB158" s="2">
        <f t="shared" si="21"/>
        <v>160797.7606177479</v>
      </c>
      <c r="AC158" s="2">
        <f t="shared" si="31"/>
        <v>18355383.239382252</v>
      </c>
      <c r="AD158" s="3">
        <f t="shared" si="10"/>
        <v>47453120.516155571</v>
      </c>
      <c r="AE158" s="2">
        <f>IF(AE156&gt;=52800000,52800000,IF(AB137=Graph!G$1*1000,AE157+Graph!G$1*1000,AC158))</f>
        <v>18355383.239382252</v>
      </c>
      <c r="AF158" s="3">
        <f t="shared" si="11"/>
        <v>18355383.239382252</v>
      </c>
      <c r="AG158" s="3">
        <f t="shared" si="29"/>
        <v>39369403.029984042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35"/>
        <v>586261</v>
      </c>
      <c r="H159" s="2">
        <f t="shared" si="32"/>
        <v>64721399.410283014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718318.39666736126</v>
      </c>
      <c r="Q159" s="2">
        <f t="shared" si="36"/>
        <v>600000</v>
      </c>
      <c r="R159" s="2">
        <f t="shared" si="33"/>
        <v>66408503.755537838</v>
      </c>
      <c r="S159" s="2">
        <f t="shared" si="17"/>
        <v>586261</v>
      </c>
      <c r="T159" s="2">
        <f t="shared" si="18"/>
        <v>13739</v>
      </c>
      <c r="U159" s="2">
        <f t="shared" si="19"/>
        <v>600000</v>
      </c>
      <c r="V159" s="2">
        <f t="shared" si="34"/>
        <v>18797619.503962636</v>
      </c>
      <c r="W159" s="2">
        <f t="shared" si="20"/>
        <v>442236.2645803839</v>
      </c>
      <c r="X159" s="2">
        <f t="shared" si="6"/>
        <v>157763.7354196161</v>
      </c>
      <c r="Y159" s="2">
        <f t="shared" ref="Y159:Y222" si="37">IF(COUNT($C160)=0,IF(COUNT($C159)=1,C159,SUM(Y158+X159)),C159)</f>
        <v>47610884.251575187</v>
      </c>
      <c r="Z159" s="2" t="str">
        <f t="shared" si="8"/>
        <v>HERE</v>
      </c>
      <c r="AA159" s="2">
        <f>IF(Z159="HERE",Y159,AA158+Graph!$G$1*1000)</f>
        <v>47610884.251575187</v>
      </c>
      <c r="AB159" s="2">
        <f t="shared" si="21"/>
        <v>157763.7354196161</v>
      </c>
      <c r="AC159" s="2">
        <f t="shared" ref="AC159:AC222" si="38">IF(Z160="HERE",V159,AC158)</f>
        <v>18797619.503962636</v>
      </c>
      <c r="AD159" s="3">
        <f t="shared" si="10"/>
        <v>47610884.251575187</v>
      </c>
      <c r="AE159" s="2">
        <f>IF(AE157&gt;=52800000,52800000,IF(AB138=Graph!G$1*1000,AE158+Graph!G$1*1000,AC159))</f>
        <v>18797619.503962636</v>
      </c>
      <c r="AF159" s="3">
        <f t="shared" si="11"/>
        <v>18797619.503962636</v>
      </c>
      <c r="AG159" s="3">
        <f t="shared" si="29"/>
        <v>39510739.429984041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35"/>
        <v>586261</v>
      </c>
      <c r="H160" s="2">
        <f t="shared" ref="H160:H223" si="39">IF(COUNT($C161)=0,IF(COUNT($C160)=1,C160,SUM(H159+G160)),C160)</f>
        <v>65307660.410283014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721512.75584232807</v>
      </c>
      <c r="Q160" s="2">
        <f t="shared" si="36"/>
        <v>600000</v>
      </c>
      <c r="R160" s="2">
        <f t="shared" ref="R160:R223" si="40">IF(COUNT($C161)=0,IF(COUNT($C160)=1,M160,SUM(R159+Q160)),M160)</f>
        <v>67008503.755537838</v>
      </c>
      <c r="S160" s="2">
        <f t="shared" si="17"/>
        <v>586261</v>
      </c>
      <c r="T160" s="2">
        <f t="shared" si="18"/>
        <v>13739</v>
      </c>
      <c r="U160" s="2">
        <f t="shared" si="19"/>
        <v>600000</v>
      </c>
      <c r="V160" s="2">
        <f t="shared" si="34"/>
        <v>19242889.793741152</v>
      </c>
      <c r="W160" s="2">
        <f t="shared" si="20"/>
        <v>445270.2897785157</v>
      </c>
      <c r="X160" s="2">
        <f t="shared" si="6"/>
        <v>154729.7102214843</v>
      </c>
      <c r="Y160" s="2">
        <f t="shared" si="37"/>
        <v>47765613.961796671</v>
      </c>
      <c r="Z160" s="2" t="str">
        <f t="shared" si="8"/>
        <v>HERE</v>
      </c>
      <c r="AA160" s="2">
        <f>IF(Z160="HERE",Y160,AA159+Graph!$G$1*1000)</f>
        <v>47765613.961796671</v>
      </c>
      <c r="AB160" s="2">
        <f t="shared" si="21"/>
        <v>154729.7102214843</v>
      </c>
      <c r="AC160" s="2">
        <f t="shared" si="38"/>
        <v>19242889.793741152</v>
      </c>
      <c r="AD160" s="3">
        <f t="shared" si="10"/>
        <v>47765613.961796671</v>
      </c>
      <c r="AE160" s="2">
        <f>IF(AE158&gt;=52800000,52800000,IF(AB139=Graph!G$1*1000,AE159+Graph!G$1*1000,AC160))</f>
        <v>19242889.793741152</v>
      </c>
      <c r="AF160" s="3">
        <f t="shared" si="11"/>
        <v>19242889.793741152</v>
      </c>
      <c r="AG160" s="3">
        <f t="shared" si="29"/>
        <v>39642263.429984041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35"/>
        <v>586261</v>
      </c>
      <c r="H161" s="2">
        <f t="shared" si="39"/>
        <v>65893921.410283014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724707.11501729488</v>
      </c>
      <c r="Q161" s="2">
        <f t="shared" si="36"/>
        <v>600000</v>
      </c>
      <c r="R161" s="2">
        <f t="shared" si="40"/>
        <v>67608503.755537838</v>
      </c>
      <c r="S161" s="2">
        <f t="shared" si="17"/>
        <v>586261</v>
      </c>
      <c r="T161" s="2">
        <f t="shared" si="18"/>
        <v>13739</v>
      </c>
      <c r="U161" s="2">
        <f t="shared" si="19"/>
        <v>600000</v>
      </c>
      <c r="V161" s="2">
        <f t="shared" si="34"/>
        <v>19691194.108717799</v>
      </c>
      <c r="W161" s="2">
        <f t="shared" si="20"/>
        <v>448304.3149766475</v>
      </c>
      <c r="X161" s="2">
        <f t="shared" si="6"/>
        <v>151695.6850233525</v>
      </c>
      <c r="Y161" s="2">
        <f t="shared" si="37"/>
        <v>47917309.646820024</v>
      </c>
      <c r="Z161" s="2" t="str">
        <f t="shared" si="8"/>
        <v>HERE</v>
      </c>
      <c r="AA161" s="2">
        <f>IF(Z161="HERE",Y161,AA160+Graph!$G$1*1000)</f>
        <v>47917309.646820024</v>
      </c>
      <c r="AB161" s="2">
        <f t="shared" si="21"/>
        <v>151695.6850233525</v>
      </c>
      <c r="AC161" s="2">
        <f t="shared" si="38"/>
        <v>19691194.108717799</v>
      </c>
      <c r="AD161" s="3">
        <f t="shared" si="10"/>
        <v>47917309.646820024</v>
      </c>
      <c r="AE161" s="2">
        <f>IF(AE159&gt;=52800000,52800000,IF(AB140=Graph!G$1*1000,AE160+Graph!G$1*1000,AC161))</f>
        <v>19691194.108717799</v>
      </c>
      <c r="AF161" s="3">
        <f t="shared" si="11"/>
        <v>19691194.108717799</v>
      </c>
      <c r="AG161" s="3">
        <f t="shared" si="29"/>
        <v>39762224.879984044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35"/>
        <v>586261</v>
      </c>
      <c r="H162" s="2">
        <f t="shared" si="39"/>
        <v>66480182.410283014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727901.47419223189</v>
      </c>
      <c r="Q162" s="2">
        <f t="shared" si="36"/>
        <v>600000</v>
      </c>
      <c r="R162" s="2">
        <f t="shared" si="40"/>
        <v>68208503.755537838</v>
      </c>
      <c r="S162" s="2">
        <f t="shared" si="17"/>
        <v>586261</v>
      </c>
      <c r="T162" s="2">
        <f t="shared" si="18"/>
        <v>13739</v>
      </c>
      <c r="U162" s="2">
        <f t="shared" si="19"/>
        <v>600000</v>
      </c>
      <c r="V162" s="2">
        <f t="shared" si="34"/>
        <v>20142532.448892578</v>
      </c>
      <c r="W162" s="2">
        <f t="shared" si="20"/>
        <v>451338.3401747793</v>
      </c>
      <c r="X162" s="2">
        <f t="shared" si="6"/>
        <v>148661.6598252207</v>
      </c>
      <c r="Y162" s="2">
        <f t="shared" si="37"/>
        <v>48065971.306645244</v>
      </c>
      <c r="Z162" s="2" t="str">
        <f t="shared" si="8"/>
        <v>HERE</v>
      </c>
      <c r="AA162" s="2">
        <f>IF(Z162="HERE",Y162,AA161+Graph!$G$1*1000)</f>
        <v>48065971.306645244</v>
      </c>
      <c r="AB162" s="2">
        <f t="shared" si="21"/>
        <v>148661.6598252207</v>
      </c>
      <c r="AC162" s="2">
        <f t="shared" si="38"/>
        <v>20142532.448892578</v>
      </c>
      <c r="AD162" s="3">
        <f t="shared" si="10"/>
        <v>48065971.306645244</v>
      </c>
      <c r="AE162" s="2">
        <f>IF(AE160&gt;=52800000,52800000,IF(AB141=Graph!G$1*1000,AE161+Graph!G$1*1000,AC162))</f>
        <v>20142532.448892578</v>
      </c>
      <c r="AF162" s="3">
        <f t="shared" si="11"/>
        <v>20142532.448892578</v>
      </c>
      <c r="AG162" s="3">
        <f t="shared" si="29"/>
        <v>39835508.579984039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35"/>
        <v>586261</v>
      </c>
      <c r="H163" s="2">
        <f t="shared" si="39"/>
        <v>67066443.410283014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731095.83336719871</v>
      </c>
      <c r="Q163" s="2">
        <f t="shared" si="36"/>
        <v>600000</v>
      </c>
      <c r="R163" s="2">
        <f t="shared" si="40"/>
        <v>68808503.755537838</v>
      </c>
      <c r="S163" s="2">
        <f t="shared" si="17"/>
        <v>586261</v>
      </c>
      <c r="T163" s="2">
        <f t="shared" si="18"/>
        <v>13739</v>
      </c>
      <c r="U163" s="2">
        <f t="shared" si="19"/>
        <v>600000</v>
      </c>
      <c r="V163" s="2">
        <f t="shared" si="34"/>
        <v>20596904.81426549</v>
      </c>
      <c r="W163" s="2">
        <f t="shared" si="20"/>
        <v>454372.3653729111</v>
      </c>
      <c r="X163" s="2">
        <f t="shared" si="6"/>
        <v>145627.6346270889</v>
      </c>
      <c r="Y163" s="2">
        <f t="shared" si="37"/>
        <v>48211598.941272333</v>
      </c>
      <c r="Z163" s="2" t="str">
        <f t="shared" si="8"/>
        <v>HERE</v>
      </c>
      <c r="AA163" s="2">
        <f>IF(Z163="HERE",Y163,AA162+Graph!$G$1*1000)</f>
        <v>48211598.941272333</v>
      </c>
      <c r="AB163" s="2">
        <f t="shared" si="21"/>
        <v>145627.6346270889</v>
      </c>
      <c r="AC163" s="2">
        <f t="shared" si="38"/>
        <v>20596904.81426549</v>
      </c>
      <c r="AD163" s="3">
        <f t="shared" si="10"/>
        <v>48211598.941272333</v>
      </c>
      <c r="AE163" s="2">
        <f>IF(AE161&gt;=52800000,52800000,IF(AB142=Graph!G$1*1000,AE162+Graph!G$1*1000,AC163))</f>
        <v>20596904.81426549</v>
      </c>
      <c r="AF163" s="3">
        <f t="shared" si="11"/>
        <v>20596904.81426549</v>
      </c>
      <c r="AG163" s="3">
        <f t="shared" si="29"/>
        <v>40137748.279984042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35"/>
        <v>586261</v>
      </c>
      <c r="H164" s="2">
        <f t="shared" si="39"/>
        <v>67652704.410283014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734290.19254216552</v>
      </c>
      <c r="Q164" s="2">
        <f t="shared" si="36"/>
        <v>600000</v>
      </c>
      <c r="R164" s="2">
        <f t="shared" si="40"/>
        <v>69408503.755537838</v>
      </c>
      <c r="S164" s="2">
        <f t="shared" si="17"/>
        <v>586261</v>
      </c>
      <c r="T164" s="2">
        <f t="shared" si="18"/>
        <v>13739</v>
      </c>
      <c r="U164" s="2">
        <f t="shared" si="19"/>
        <v>600000</v>
      </c>
      <c r="V164" s="2">
        <f t="shared" si="34"/>
        <v>21054311.204836532</v>
      </c>
      <c r="W164" s="2">
        <f t="shared" si="20"/>
        <v>457406.3905710429</v>
      </c>
      <c r="X164" s="2">
        <f t="shared" si="6"/>
        <v>142593.6094289571</v>
      </c>
      <c r="Y164" s="2">
        <f t="shared" si="37"/>
        <v>48354192.55070129</v>
      </c>
      <c r="Z164" s="2" t="str">
        <f t="shared" si="8"/>
        <v>HERE</v>
      </c>
      <c r="AA164" s="2">
        <f>IF(Z164="HERE",Y164,AA163+Graph!$G$1*1000)</f>
        <v>48354192.55070129</v>
      </c>
      <c r="AB164" s="2">
        <f t="shared" si="21"/>
        <v>142593.6094289571</v>
      </c>
      <c r="AC164" s="2">
        <f t="shared" si="38"/>
        <v>21054311.204836532</v>
      </c>
      <c r="AD164" s="3">
        <f t="shared" si="10"/>
        <v>48354192.55070129</v>
      </c>
      <c r="AE164" s="2">
        <f>IF(AE162&gt;=52800000,52800000,IF(AB143=Graph!G$1*1000,AE163+Graph!G$1*1000,AC164))</f>
        <v>21054311.204836532</v>
      </c>
      <c r="AF164" s="3">
        <f t="shared" si="11"/>
        <v>21054311.204836532</v>
      </c>
      <c r="AG164" s="3">
        <f t="shared" si="29"/>
        <v>40378140.279984042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35"/>
        <v>586261</v>
      </c>
      <c r="H165" s="2">
        <f t="shared" si="39"/>
        <v>68238965.410283014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737484.55171713233</v>
      </c>
      <c r="Q165" s="2">
        <f t="shared" si="36"/>
        <v>600000</v>
      </c>
      <c r="R165" s="2">
        <f t="shared" si="40"/>
        <v>70008503.755537838</v>
      </c>
      <c r="S165" s="2">
        <f t="shared" si="17"/>
        <v>586261</v>
      </c>
      <c r="T165" s="2">
        <f t="shared" si="18"/>
        <v>13739</v>
      </c>
      <c r="U165" s="2">
        <f t="shared" si="19"/>
        <v>600000</v>
      </c>
      <c r="V165" s="2">
        <f t="shared" si="34"/>
        <v>21514751.620605707</v>
      </c>
      <c r="W165" s="2">
        <f t="shared" si="20"/>
        <v>460440.4157691747</v>
      </c>
      <c r="X165" s="2">
        <f t="shared" si="6"/>
        <v>139559.5842308253</v>
      </c>
      <c r="Y165" s="2">
        <f t="shared" si="37"/>
        <v>48493752.134932116</v>
      </c>
      <c r="Z165" s="2" t="str">
        <f t="shared" si="8"/>
        <v>HERE</v>
      </c>
      <c r="AA165" s="2">
        <f>IF(Z165="HERE",Y165,AA164+Graph!$G$1*1000)</f>
        <v>48493752.134932116</v>
      </c>
      <c r="AB165" s="2">
        <f t="shared" si="21"/>
        <v>139559.5842308253</v>
      </c>
      <c r="AC165" s="2">
        <f t="shared" si="38"/>
        <v>21514751.620605707</v>
      </c>
      <c r="AD165" s="3">
        <f t="shared" si="10"/>
        <v>48493752.134932116</v>
      </c>
      <c r="AE165" s="2">
        <f>IF(AE163&gt;=52800000,52800000,IF(AB144=Graph!G$1*1000,AE164+Graph!G$1*1000,AC165))</f>
        <v>21514751.620605707</v>
      </c>
      <c r="AF165" s="3">
        <f t="shared" si="11"/>
        <v>21514751.620605707</v>
      </c>
      <c r="AG165" s="3">
        <f t="shared" si="29"/>
        <v>40568100.079984039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ref="G166:G229" si="41">IF(F166&gt;600000,$AK$31*1000,F166)</f>
        <v>586261</v>
      </c>
      <c r="H166" s="2">
        <f t="shared" si="39"/>
        <v>68825226.410283014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740678.91089209914</v>
      </c>
      <c r="Q166" s="2">
        <f t="shared" ref="Q166:Q229" si="42">IF(P166&gt;600000,600000,P166)</f>
        <v>600000</v>
      </c>
      <c r="R166" s="2">
        <f t="shared" si="40"/>
        <v>70608503.755537838</v>
      </c>
      <c r="S166" s="2">
        <f t="shared" si="17"/>
        <v>586261</v>
      </c>
      <c r="T166" s="2">
        <f t="shared" si="18"/>
        <v>13739</v>
      </c>
      <c r="U166" s="2">
        <f t="shared" si="19"/>
        <v>600000</v>
      </c>
      <c r="V166" s="2">
        <f t="shared" si="34"/>
        <v>21978226.061573014</v>
      </c>
      <c r="W166" s="2">
        <f t="shared" si="20"/>
        <v>463474.44096730649</v>
      </c>
      <c r="X166" s="2">
        <f t="shared" si="6"/>
        <v>136525.55903269351</v>
      </c>
      <c r="Y166" s="2">
        <f t="shared" si="37"/>
        <v>48630277.693964809</v>
      </c>
      <c r="Z166" s="2" t="str">
        <f t="shared" si="8"/>
        <v>HERE</v>
      </c>
      <c r="AA166" s="2">
        <f>IF(Z166="HERE",Y166,AA165+Graph!$G$1*1000)</f>
        <v>48630277.693964809</v>
      </c>
      <c r="AB166" s="2">
        <f t="shared" si="21"/>
        <v>136525.55903269351</v>
      </c>
      <c r="AC166" s="2">
        <f t="shared" si="38"/>
        <v>21978226.061573014</v>
      </c>
      <c r="AD166" s="3">
        <f t="shared" si="10"/>
        <v>48630277.693964809</v>
      </c>
      <c r="AE166" s="2">
        <f>IF(AE164&gt;=52800000,52800000,IF(AB145=Graph!G$1*1000,AE165+Graph!G$1*1000,AC166))</f>
        <v>21978226.061573014</v>
      </c>
      <c r="AF166" s="3">
        <f t="shared" si="11"/>
        <v>21978226.061573014</v>
      </c>
      <c r="AG166" s="3">
        <f t="shared" si="29"/>
        <v>40724911.579984039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41"/>
        <v>586261</v>
      </c>
      <c r="H167" s="2">
        <f t="shared" si="39"/>
        <v>69411487.410283014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743873.27006706595</v>
      </c>
      <c r="Q167" s="2">
        <f t="shared" si="42"/>
        <v>600000</v>
      </c>
      <c r="R167" s="2">
        <f t="shared" si="40"/>
        <v>71208503.755537838</v>
      </c>
      <c r="S167" s="2">
        <f t="shared" si="17"/>
        <v>586261</v>
      </c>
      <c r="T167" s="2">
        <f t="shared" si="18"/>
        <v>13739</v>
      </c>
      <c r="U167" s="2">
        <f t="shared" si="19"/>
        <v>600000</v>
      </c>
      <c r="V167" s="2">
        <f t="shared" si="34"/>
        <v>22444734.527738422</v>
      </c>
      <c r="W167" s="2">
        <f t="shared" si="20"/>
        <v>466508.46616540849</v>
      </c>
      <c r="X167" s="2">
        <f t="shared" si="6"/>
        <v>133491.53383459151</v>
      </c>
      <c r="Y167" s="2">
        <f t="shared" si="37"/>
        <v>48763769.227799401</v>
      </c>
      <c r="Z167" s="2" t="str">
        <f t="shared" si="8"/>
        <v>HERE</v>
      </c>
      <c r="AA167" s="2">
        <f>IF(Z167="HERE",Y167,AA166+Graph!$G$1*1000)</f>
        <v>48763769.227799401</v>
      </c>
      <c r="AB167" s="2">
        <f t="shared" si="21"/>
        <v>133491.53383459151</v>
      </c>
      <c r="AC167" s="2">
        <f t="shared" si="38"/>
        <v>22444734.527738422</v>
      </c>
      <c r="AD167" s="3">
        <f t="shared" si="10"/>
        <v>48763769.227799401</v>
      </c>
      <c r="AE167" s="2">
        <f>IF(AE165&gt;=52800000,52800000,IF(AB146=Graph!G$1*1000,AE166+Graph!G$1*1000,AC167))</f>
        <v>22444734.527738422</v>
      </c>
      <c r="AF167" s="3">
        <f t="shared" si="11"/>
        <v>22444734.527738422</v>
      </c>
      <c r="AG167" s="3">
        <f t="shared" si="29"/>
        <v>40837262.979984045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41"/>
        <v>586261</v>
      </c>
      <c r="H168" s="2">
        <f t="shared" si="39"/>
        <v>69997748.410283014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747067.62924203277</v>
      </c>
      <c r="Q168" s="2">
        <f t="shared" si="42"/>
        <v>600000</v>
      </c>
      <c r="R168" s="2">
        <f t="shared" si="40"/>
        <v>71808503.755537838</v>
      </c>
      <c r="S168" s="2">
        <f t="shared" si="17"/>
        <v>586261</v>
      </c>
      <c r="T168" s="2">
        <f t="shared" si="18"/>
        <v>13739</v>
      </c>
      <c r="U168" s="2">
        <f t="shared" si="19"/>
        <v>600000</v>
      </c>
      <c r="V168" s="2">
        <f t="shared" si="34"/>
        <v>22914277.019101962</v>
      </c>
      <c r="W168" s="2">
        <f t="shared" si="20"/>
        <v>469542.49136354029</v>
      </c>
      <c r="X168" s="2">
        <f t="shared" si="6"/>
        <v>130457.50863645971</v>
      </c>
      <c r="Y168" s="2">
        <f t="shared" si="37"/>
        <v>48894226.73643586</v>
      </c>
      <c r="Z168" s="2" t="str">
        <f t="shared" si="8"/>
        <v>HERE</v>
      </c>
      <c r="AA168" s="2">
        <f>IF(Z168="HERE",Y168,AA167+Graph!$G$1*1000)</f>
        <v>48894226.73643586</v>
      </c>
      <c r="AB168" s="2">
        <f t="shared" si="21"/>
        <v>130457.50863645971</v>
      </c>
      <c r="AC168" s="2">
        <f t="shared" si="38"/>
        <v>22914277.019101962</v>
      </c>
      <c r="AD168" s="3">
        <f t="shared" si="10"/>
        <v>48894226.73643586</v>
      </c>
      <c r="AE168" s="2">
        <f>IF(AE166&gt;=52800000,52800000,IF(AB147=Graph!G$1*1000,AE167+Graph!G$1*1000,AC168))</f>
        <v>22914277.019101962</v>
      </c>
      <c r="AF168" s="3">
        <f t="shared" si="11"/>
        <v>22914277.019101962</v>
      </c>
      <c r="AG168" s="3">
        <f t="shared" si="29"/>
        <v>40914350.429984041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41"/>
        <v>586261</v>
      </c>
      <c r="H169" s="2">
        <f t="shared" si="39"/>
        <v>70584009.410283014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750261.98841699958</v>
      </c>
      <c r="Q169" s="2">
        <f t="shared" si="42"/>
        <v>600000</v>
      </c>
      <c r="R169" s="2">
        <f t="shared" si="40"/>
        <v>72408503.755537838</v>
      </c>
      <c r="S169" s="2">
        <f t="shared" si="17"/>
        <v>586261</v>
      </c>
      <c r="T169" s="2">
        <f t="shared" si="18"/>
        <v>13739</v>
      </c>
      <c r="U169" s="2">
        <f t="shared" si="19"/>
        <v>600000</v>
      </c>
      <c r="V169" s="2">
        <f t="shared" si="34"/>
        <v>23386853.535663635</v>
      </c>
      <c r="W169" s="2">
        <f t="shared" si="20"/>
        <v>472576.51656167209</v>
      </c>
      <c r="X169" s="2">
        <f t="shared" si="6"/>
        <v>127423.48343832791</v>
      </c>
      <c r="Y169" s="2">
        <f t="shared" si="37"/>
        <v>49021650.219874188</v>
      </c>
      <c r="Z169" s="2" t="str">
        <f t="shared" si="8"/>
        <v>HERE</v>
      </c>
      <c r="AA169" s="2">
        <f>IF(Z169="HERE",Y169,AA168+Graph!$G$1*1000)</f>
        <v>49021650.219874188</v>
      </c>
      <c r="AB169" s="2">
        <f t="shared" si="21"/>
        <v>127423.48343832791</v>
      </c>
      <c r="AC169" s="2">
        <f t="shared" si="38"/>
        <v>23386853.535663635</v>
      </c>
      <c r="AD169" s="3">
        <f t="shared" si="10"/>
        <v>49021650.219874188</v>
      </c>
      <c r="AE169" s="2">
        <f>IF(AE167&gt;=52800000,52800000,IF(AB148=Graph!G$1*1000,AE168+Graph!G$1*1000,AC169))</f>
        <v>23386853.535663635</v>
      </c>
      <c r="AF169" s="3">
        <f t="shared" si="11"/>
        <v>23386853.535663635</v>
      </c>
      <c r="AG169" s="3">
        <f t="shared" si="29"/>
        <v>41024792.729984045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41"/>
        <v>586261</v>
      </c>
      <c r="H170" s="2">
        <f t="shared" si="39"/>
        <v>71170270.410283014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753456.34759196639</v>
      </c>
      <c r="Q170" s="2">
        <f t="shared" si="42"/>
        <v>600000</v>
      </c>
      <c r="R170" s="2">
        <f t="shared" si="40"/>
        <v>73008503.755537838</v>
      </c>
      <c r="S170" s="2">
        <f t="shared" si="17"/>
        <v>586261</v>
      </c>
      <c r="T170" s="2">
        <f t="shared" si="18"/>
        <v>13739</v>
      </c>
      <c r="U170" s="2">
        <f t="shared" si="19"/>
        <v>600000</v>
      </c>
      <c r="V170" s="2">
        <f t="shared" si="34"/>
        <v>23862464.077423438</v>
      </c>
      <c r="W170" s="2">
        <f t="shared" si="20"/>
        <v>475610.54175980389</v>
      </c>
      <c r="X170" s="2">
        <f t="shared" si="6"/>
        <v>124389.45824019611</v>
      </c>
      <c r="Y170" s="2">
        <f t="shared" si="37"/>
        <v>49146039.678114384</v>
      </c>
      <c r="Z170" s="2" t="str">
        <f t="shared" si="8"/>
        <v>HERE</v>
      </c>
      <c r="AA170" s="2">
        <f>IF(Z170="HERE",Y170,AA169+Graph!$G$1*1000)</f>
        <v>49146039.678114384</v>
      </c>
      <c r="AB170" s="2">
        <f t="shared" si="21"/>
        <v>124389.45824019611</v>
      </c>
      <c r="AC170" s="2">
        <f t="shared" si="38"/>
        <v>23862464.077423438</v>
      </c>
      <c r="AD170" s="3">
        <f t="shared" si="10"/>
        <v>49146039.678114384</v>
      </c>
      <c r="AE170" s="2">
        <f>IF(AE168&gt;=52800000,52800000,IF(AB149=Graph!G$1*1000,AE169+Graph!G$1*1000,AC170))</f>
        <v>23862464.077423438</v>
      </c>
      <c r="AF170" s="3">
        <f t="shared" si="11"/>
        <v>23862464.077423438</v>
      </c>
      <c r="AG170" s="3">
        <f t="shared" si="29"/>
        <v>41362525.029984042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41"/>
        <v>586261</v>
      </c>
      <c r="H171" s="2">
        <f t="shared" si="39"/>
        <v>71756531.410283014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756650.7067669332</v>
      </c>
      <c r="Q171" s="2">
        <f t="shared" si="42"/>
        <v>600000</v>
      </c>
      <c r="R171" s="2">
        <f t="shared" si="40"/>
        <v>73608503.755537838</v>
      </c>
      <c r="S171" s="2">
        <f t="shared" si="17"/>
        <v>586261</v>
      </c>
      <c r="T171" s="2">
        <f t="shared" si="18"/>
        <v>13739</v>
      </c>
      <c r="U171" s="2">
        <f t="shared" si="19"/>
        <v>600000</v>
      </c>
      <c r="V171" s="2">
        <f t="shared" si="34"/>
        <v>24341108.644381374</v>
      </c>
      <c r="W171" s="2">
        <f t="shared" si="20"/>
        <v>478644.56695793569</v>
      </c>
      <c r="X171" s="2">
        <f t="shared" si="6"/>
        <v>121355.43304206431</v>
      </c>
      <c r="Y171" s="2">
        <f t="shared" si="37"/>
        <v>49267395.111156449</v>
      </c>
      <c r="Z171" s="2" t="str">
        <f t="shared" si="8"/>
        <v>HERE</v>
      </c>
      <c r="AA171" s="2">
        <f>IF(Z171="HERE",Y171,AA170+Graph!$G$1*1000)</f>
        <v>49267395.111156449</v>
      </c>
      <c r="AB171" s="2">
        <f t="shared" si="21"/>
        <v>121355.43304206431</v>
      </c>
      <c r="AC171" s="2">
        <f t="shared" si="38"/>
        <v>24341108.644381374</v>
      </c>
      <c r="AD171" s="3">
        <f t="shared" si="10"/>
        <v>49267395.111156449</v>
      </c>
      <c r="AE171" s="2">
        <f>IF(AE169&gt;=52800000,52800000,IF(AB150=Graph!G$1*1000,AE170+Graph!G$1*1000,AC171))</f>
        <v>24341108.644381374</v>
      </c>
      <c r="AF171" s="3">
        <f t="shared" si="11"/>
        <v>24341108.644381374</v>
      </c>
      <c r="AG171" s="3">
        <f t="shared" si="29"/>
        <v>41667962.429984041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41"/>
        <v>586261</v>
      </c>
      <c r="H172" s="2">
        <f t="shared" si="39"/>
        <v>72342792.410283014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759845.06594190001</v>
      </c>
      <c r="Q172" s="2">
        <f t="shared" si="42"/>
        <v>600000</v>
      </c>
      <c r="R172" s="2">
        <f t="shared" si="40"/>
        <v>74208503.755537838</v>
      </c>
      <c r="S172" s="2">
        <f t="shared" si="17"/>
        <v>586261</v>
      </c>
      <c r="T172" s="2">
        <f t="shared" si="18"/>
        <v>13739</v>
      </c>
      <c r="U172" s="2">
        <f t="shared" si="19"/>
        <v>600000</v>
      </c>
      <c r="V172" s="2">
        <f t="shared" si="34"/>
        <v>24822787.236537442</v>
      </c>
      <c r="W172" s="2">
        <f t="shared" si="20"/>
        <v>481678.59215606749</v>
      </c>
      <c r="X172" s="2">
        <f t="shared" si="6"/>
        <v>118321.40784393251</v>
      </c>
      <c r="Y172" s="2">
        <f t="shared" si="37"/>
        <v>49385716.519000381</v>
      </c>
      <c r="Z172" s="2" t="str">
        <f t="shared" si="8"/>
        <v>HERE</v>
      </c>
      <c r="AA172" s="2">
        <f>IF(Z172="HERE",Y172,AA171+Graph!$G$1*1000)</f>
        <v>49385716.519000381</v>
      </c>
      <c r="AB172" s="2">
        <f t="shared" si="21"/>
        <v>118321.40784393251</v>
      </c>
      <c r="AC172" s="2">
        <f t="shared" si="38"/>
        <v>24822787.236537442</v>
      </c>
      <c r="AD172" s="3">
        <f t="shared" si="10"/>
        <v>49385716.519000381</v>
      </c>
      <c r="AE172" s="2">
        <f>IF(AE170&gt;=52800000,52800000,IF(AB151=Graph!G$1*1000,AE171+Graph!G$1*1000,AC172))</f>
        <v>24822787.236537442</v>
      </c>
      <c r="AF172" s="3">
        <f t="shared" si="11"/>
        <v>24822787.236537442</v>
      </c>
      <c r="AG172" s="3">
        <f t="shared" si="29"/>
        <v>41897827.179984041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41"/>
        <v>586261</v>
      </c>
      <c r="H173" s="2">
        <f t="shared" si="39"/>
        <v>72929053.410283014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763039.42511686683</v>
      </c>
      <c r="Q173" s="2">
        <f t="shared" si="42"/>
        <v>600000</v>
      </c>
      <c r="R173" s="2">
        <f t="shared" si="40"/>
        <v>74808503.755537838</v>
      </c>
      <c r="S173" s="2">
        <f t="shared" si="17"/>
        <v>586261</v>
      </c>
      <c r="T173" s="2">
        <f t="shared" si="18"/>
        <v>13739</v>
      </c>
      <c r="U173" s="2">
        <f t="shared" si="19"/>
        <v>600000</v>
      </c>
      <c r="V173" s="2">
        <f t="shared" si="34"/>
        <v>25307499.853891641</v>
      </c>
      <c r="W173" s="2">
        <f t="shared" si="20"/>
        <v>484712.61735419929</v>
      </c>
      <c r="X173" s="2">
        <f t="shared" si="6"/>
        <v>115287.38264580071</v>
      </c>
      <c r="Y173" s="2">
        <f t="shared" si="37"/>
        <v>49501003.901646182</v>
      </c>
      <c r="Z173" s="2" t="str">
        <f t="shared" si="8"/>
        <v>HERE</v>
      </c>
      <c r="AA173" s="2">
        <f>IF(Z173="HERE",Y173,AA172+Graph!$G$1*1000)</f>
        <v>49501003.901646182</v>
      </c>
      <c r="AB173" s="2">
        <f t="shared" si="21"/>
        <v>115287.38264580071</v>
      </c>
      <c r="AC173" s="2">
        <f t="shared" si="38"/>
        <v>25307499.853891641</v>
      </c>
      <c r="AD173" s="3">
        <f t="shared" si="10"/>
        <v>49501003.901646182</v>
      </c>
      <c r="AE173" s="2">
        <f>IF(AE171&gt;=52800000,52800000,IF(AB152=Graph!G$1*1000,AE172+Graph!G$1*1000,AC173))</f>
        <v>25307499.853891641</v>
      </c>
      <c r="AF173" s="3">
        <f t="shared" si="11"/>
        <v>25307499.853891641</v>
      </c>
      <c r="AG173" s="3">
        <f t="shared" si="29"/>
        <v>42028033.679984041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41"/>
        <v>586261</v>
      </c>
      <c r="H174" s="2">
        <f t="shared" si="39"/>
        <v>73515314.410283014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766233.78429180384</v>
      </c>
      <c r="Q174" s="2">
        <f t="shared" si="42"/>
        <v>600000</v>
      </c>
      <c r="R174" s="2">
        <f t="shared" si="40"/>
        <v>75408503.755537838</v>
      </c>
      <c r="S174" s="2">
        <f t="shared" si="17"/>
        <v>586261</v>
      </c>
      <c r="T174" s="2">
        <f t="shared" si="18"/>
        <v>13739</v>
      </c>
      <c r="U174" s="2">
        <f t="shared" si="19"/>
        <v>600000</v>
      </c>
      <c r="V174" s="2">
        <f t="shared" si="34"/>
        <v>25795246.496443972</v>
      </c>
      <c r="W174" s="2">
        <f t="shared" si="20"/>
        <v>487746.64255233109</v>
      </c>
      <c r="X174" s="2">
        <f t="shared" si="6"/>
        <v>112253.35744766891</v>
      </c>
      <c r="Y174" s="2">
        <f t="shared" si="37"/>
        <v>49613257.259093851</v>
      </c>
      <c r="Z174" s="2" t="str">
        <f t="shared" si="8"/>
        <v>HERE</v>
      </c>
      <c r="AA174" s="2">
        <f>IF(Z174="HERE",Y174,AA173+Graph!$G$1*1000)</f>
        <v>49613257.259093851</v>
      </c>
      <c r="AB174" s="2">
        <f t="shared" si="21"/>
        <v>112253.35744766891</v>
      </c>
      <c r="AC174" s="2">
        <f t="shared" si="38"/>
        <v>25795246.496443972</v>
      </c>
      <c r="AD174" s="3">
        <f t="shared" si="10"/>
        <v>49613257.259093851</v>
      </c>
      <c r="AE174" s="2">
        <f>IF(AE172&gt;=52800000,52800000,IF(AB153=Graph!G$1*1000,AE173+Graph!G$1*1000,AC174))</f>
        <v>25795246.496443972</v>
      </c>
      <c r="AF174" s="3">
        <f t="shared" si="11"/>
        <v>25795246.496443972</v>
      </c>
      <c r="AG174" s="3">
        <f t="shared" si="29"/>
        <v>42183447.779984042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41"/>
        <v>586261</v>
      </c>
      <c r="H175" s="2">
        <f t="shared" si="39"/>
        <v>74101575.410283014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769428.14346677065</v>
      </c>
      <c r="Q175" s="2">
        <f t="shared" si="42"/>
        <v>600000</v>
      </c>
      <c r="R175" s="2">
        <f t="shared" si="40"/>
        <v>76008503.755537838</v>
      </c>
      <c r="S175" s="2">
        <f t="shared" si="17"/>
        <v>586261</v>
      </c>
      <c r="T175" s="2">
        <f t="shared" si="18"/>
        <v>13739</v>
      </c>
      <c r="U175" s="2">
        <f t="shared" si="19"/>
        <v>600000</v>
      </c>
      <c r="V175" s="2">
        <f t="shared" si="34"/>
        <v>26286027.164194435</v>
      </c>
      <c r="W175" s="2">
        <f t="shared" si="20"/>
        <v>490780.66775046289</v>
      </c>
      <c r="X175" s="2">
        <f t="shared" si="6"/>
        <v>109219.33224953711</v>
      </c>
      <c r="Y175" s="2">
        <f t="shared" si="37"/>
        <v>49722476.591343388</v>
      </c>
      <c r="Z175" s="2" t="str">
        <f t="shared" si="8"/>
        <v>HERE</v>
      </c>
      <c r="AA175" s="2">
        <f>IF(Z175="HERE",Y175,AA174+Graph!$G$1*1000)</f>
        <v>49722476.591343388</v>
      </c>
      <c r="AB175" s="2">
        <f t="shared" si="21"/>
        <v>109219.33224953711</v>
      </c>
      <c r="AC175" s="2">
        <f t="shared" si="38"/>
        <v>26286027.164194435</v>
      </c>
      <c r="AD175" s="3">
        <f t="shared" si="10"/>
        <v>49722476.591343388</v>
      </c>
      <c r="AE175" s="2">
        <f>IF(AE173&gt;=52800000,52800000,IF(AB154=Graph!G$1*1000,AE174+Graph!G$1*1000,AC175))</f>
        <v>26286027.164194435</v>
      </c>
      <c r="AF175" s="3">
        <f t="shared" si="11"/>
        <v>26286027.164194435</v>
      </c>
      <c r="AG175" s="3">
        <f t="shared" si="29"/>
        <v>42407327.679984041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41"/>
        <v>586261</v>
      </c>
      <c r="H176" s="2">
        <f t="shared" si="39"/>
        <v>74687836.410283014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772622.50264173746</v>
      </c>
      <c r="Q176" s="2">
        <f t="shared" si="42"/>
        <v>600000</v>
      </c>
      <c r="R176" s="2">
        <f t="shared" si="40"/>
        <v>76608503.755537838</v>
      </c>
      <c r="S176" s="2">
        <f t="shared" si="17"/>
        <v>586261</v>
      </c>
      <c r="T176" s="2">
        <f t="shared" si="18"/>
        <v>13739</v>
      </c>
      <c r="U176" s="2">
        <f t="shared" si="19"/>
        <v>600000</v>
      </c>
      <c r="V176" s="2">
        <f t="shared" si="34"/>
        <v>26779841.85714303</v>
      </c>
      <c r="W176" s="2">
        <f t="shared" si="20"/>
        <v>493814.69294859469</v>
      </c>
      <c r="X176" s="2">
        <f t="shared" si="6"/>
        <v>106185.30705140531</v>
      </c>
      <c r="Y176" s="2">
        <f t="shared" si="37"/>
        <v>49828661.898394793</v>
      </c>
      <c r="Z176" s="2" t="str">
        <f t="shared" si="8"/>
        <v>HERE</v>
      </c>
      <c r="AA176" s="2">
        <f>IF(Z176="HERE",Y176,AA175+Graph!$G$1*1000)</f>
        <v>49828661.898394793</v>
      </c>
      <c r="AB176" s="2">
        <f t="shared" si="21"/>
        <v>106185.30705140531</v>
      </c>
      <c r="AC176" s="2">
        <f t="shared" si="38"/>
        <v>26779841.85714303</v>
      </c>
      <c r="AD176" s="3">
        <f t="shared" si="10"/>
        <v>49828661.898394793</v>
      </c>
      <c r="AE176" s="2">
        <f>IF(AE174&gt;=52800000,52800000,IF(AB155=Graph!G$1*1000,AE175+Graph!G$1*1000,AC176))</f>
        <v>26779841.85714303</v>
      </c>
      <c r="AF176" s="3">
        <f t="shared" si="11"/>
        <v>26779841.85714303</v>
      </c>
      <c r="AG176" s="3">
        <f t="shared" si="29"/>
        <v>42662850.529984042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41"/>
        <v>586261</v>
      </c>
      <c r="H177" s="2">
        <f t="shared" si="39"/>
        <v>75274097.410283014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775816.86181670427</v>
      </c>
      <c r="Q177" s="2">
        <f t="shared" si="42"/>
        <v>600000</v>
      </c>
      <c r="R177" s="2">
        <f t="shared" si="40"/>
        <v>77208503.755537838</v>
      </c>
      <c r="S177" s="2">
        <f t="shared" si="17"/>
        <v>586261</v>
      </c>
      <c r="T177" s="2">
        <f t="shared" si="18"/>
        <v>13739</v>
      </c>
      <c r="U177" s="2">
        <f t="shared" si="19"/>
        <v>600000</v>
      </c>
      <c r="V177" s="2">
        <f t="shared" si="34"/>
        <v>27276690.575289756</v>
      </c>
      <c r="W177" s="2">
        <f t="shared" si="20"/>
        <v>496848.71814672649</v>
      </c>
      <c r="X177" s="2">
        <f t="shared" si="6"/>
        <v>103151.28185327351</v>
      </c>
      <c r="Y177" s="2">
        <f t="shared" si="37"/>
        <v>49931813.180248067</v>
      </c>
      <c r="Z177" s="2" t="str">
        <f t="shared" si="8"/>
        <v>HERE</v>
      </c>
      <c r="AA177" s="2">
        <f>IF(Z177="HERE",Y177,AA176+Graph!$G$1*1000)</f>
        <v>49931813.180248067</v>
      </c>
      <c r="AB177" s="2">
        <f t="shared" si="21"/>
        <v>103151.28185327351</v>
      </c>
      <c r="AC177" s="2">
        <f t="shared" si="38"/>
        <v>27276690.575289756</v>
      </c>
      <c r="AD177" s="3">
        <f t="shared" si="10"/>
        <v>49931813.180248067</v>
      </c>
      <c r="AE177" s="2">
        <f>IF(AE175&gt;=52800000,52800000,IF(AB156=Graph!G$1*1000,AE176+Graph!G$1*1000,AC177))</f>
        <v>27276690.575289756</v>
      </c>
      <c r="AF177" s="3">
        <f t="shared" si="11"/>
        <v>27276690.575289756</v>
      </c>
      <c r="AG177" s="3">
        <f t="shared" si="29"/>
        <v>43082389.379984044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41"/>
        <v>586261</v>
      </c>
      <c r="H178" s="2">
        <f t="shared" si="39"/>
        <v>75860358.410283014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779011.22099167109</v>
      </c>
      <c r="Q178" s="2">
        <f t="shared" si="42"/>
        <v>600000</v>
      </c>
      <c r="R178" s="2">
        <f t="shared" si="40"/>
        <v>77808503.755537838</v>
      </c>
      <c r="S178" s="2">
        <f t="shared" si="17"/>
        <v>586261</v>
      </c>
      <c r="T178" s="2">
        <f t="shared" si="18"/>
        <v>13739</v>
      </c>
      <c r="U178" s="2">
        <f t="shared" si="19"/>
        <v>600000</v>
      </c>
      <c r="V178" s="2">
        <f t="shared" si="34"/>
        <v>27776573.318634614</v>
      </c>
      <c r="W178" s="2">
        <f t="shared" si="20"/>
        <v>499882.74334485829</v>
      </c>
      <c r="X178" s="2">
        <f t="shared" si="6"/>
        <v>100117.25665514171</v>
      </c>
      <c r="Y178" s="2">
        <f t="shared" si="37"/>
        <v>50031930.436903208</v>
      </c>
      <c r="Z178" s="2" t="str">
        <f t="shared" si="8"/>
        <v>HERE</v>
      </c>
      <c r="AA178" s="2">
        <f>IF(Z178="HERE",Y178,AA177+Graph!$G$1*1000)</f>
        <v>50031930.436903208</v>
      </c>
      <c r="AB178" s="2">
        <f t="shared" si="21"/>
        <v>100117.25665514171</v>
      </c>
      <c r="AC178" s="2">
        <f t="shared" si="38"/>
        <v>27776573.318634614</v>
      </c>
      <c r="AD178" s="3">
        <f t="shared" si="10"/>
        <v>50031930.436903208</v>
      </c>
      <c r="AE178" s="2">
        <f>IF(AE176&gt;=52800000,52800000,IF(AB157=Graph!G$1*1000,AE177+Graph!G$1*1000,AC178))</f>
        <v>27776573.318634614</v>
      </c>
      <c r="AF178" s="3">
        <f t="shared" si="11"/>
        <v>27776573.318634614</v>
      </c>
      <c r="AG178" s="3">
        <f t="shared" si="29"/>
        <v>43458899.529984042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41"/>
        <v>586261</v>
      </c>
      <c r="H179" s="2">
        <f t="shared" si="39"/>
        <v>76446619.410283014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782205.5801666379</v>
      </c>
      <c r="Q179" s="2">
        <f t="shared" si="42"/>
        <v>600000</v>
      </c>
      <c r="R179" s="2">
        <f t="shared" si="40"/>
        <v>78408503.755537838</v>
      </c>
      <c r="S179" s="2">
        <f t="shared" si="17"/>
        <v>586261</v>
      </c>
      <c r="T179" s="2">
        <f t="shared" si="18"/>
        <v>13739</v>
      </c>
      <c r="U179" s="2">
        <f t="shared" si="19"/>
        <v>600000</v>
      </c>
      <c r="V179" s="2">
        <f t="shared" si="34"/>
        <v>28279490.087177604</v>
      </c>
      <c r="W179" s="2">
        <f t="shared" si="20"/>
        <v>502916.76854299009</v>
      </c>
      <c r="X179" s="2">
        <f t="shared" si="6"/>
        <v>97083.231457009912</v>
      </c>
      <c r="Y179" s="2">
        <f t="shared" si="37"/>
        <v>50129013.668360218</v>
      </c>
      <c r="Z179" s="2" t="str">
        <f t="shared" si="8"/>
        <v>HERE</v>
      </c>
      <c r="AA179" s="2">
        <f>IF(Z179="HERE",Y179,AA178+Graph!$G$1*1000)</f>
        <v>50129013.668360218</v>
      </c>
      <c r="AB179" s="2">
        <f t="shared" si="21"/>
        <v>97083.231457009912</v>
      </c>
      <c r="AC179" s="2">
        <f t="shared" si="38"/>
        <v>28279490.087177604</v>
      </c>
      <c r="AD179" s="3">
        <f t="shared" si="10"/>
        <v>50129013.668360218</v>
      </c>
      <c r="AE179" s="2">
        <f>IF(AE177&gt;=52800000,52800000,IF(AB158=Graph!G$1*1000,AE178+Graph!G$1*1000,AC179))</f>
        <v>28279490.087177604</v>
      </c>
      <c r="AF179" s="3">
        <f t="shared" si="11"/>
        <v>28279490.087177604</v>
      </c>
      <c r="AG179" s="3">
        <f t="shared" si="29"/>
        <v>43625577.626509123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41"/>
        <v>586261</v>
      </c>
      <c r="H180" s="2">
        <f t="shared" si="39"/>
        <v>77032880.410283014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785399.93934160471</v>
      </c>
      <c r="Q180" s="2">
        <f t="shared" si="42"/>
        <v>600000</v>
      </c>
      <c r="R180" s="2">
        <f t="shared" si="40"/>
        <v>79008503.755537838</v>
      </c>
      <c r="S180" s="2">
        <f t="shared" si="17"/>
        <v>586261</v>
      </c>
      <c r="T180" s="2">
        <f t="shared" si="18"/>
        <v>13739</v>
      </c>
      <c r="U180" s="2">
        <f t="shared" si="19"/>
        <v>600000</v>
      </c>
      <c r="V180" s="2">
        <f t="shared" si="34"/>
        <v>28785440.880918726</v>
      </c>
      <c r="W180" s="2">
        <f t="shared" si="20"/>
        <v>505950.79374112189</v>
      </c>
      <c r="X180" s="2">
        <f t="shared" si="6"/>
        <v>94049.206258878112</v>
      </c>
      <c r="Y180" s="2">
        <f t="shared" si="37"/>
        <v>50223062.874619097</v>
      </c>
      <c r="Z180" s="2" t="str">
        <f t="shared" si="8"/>
        <v>HERE</v>
      </c>
      <c r="AA180" s="2">
        <f>IF(Z180="HERE",Y180,AA179+Graph!$G$1*1000)</f>
        <v>50223062.874619097</v>
      </c>
      <c r="AB180" s="2">
        <f t="shared" si="21"/>
        <v>94049.206258878112</v>
      </c>
      <c r="AC180" s="2">
        <f t="shared" si="38"/>
        <v>28785440.880918726</v>
      </c>
      <c r="AD180" s="3">
        <f t="shared" si="10"/>
        <v>50223062.874619097</v>
      </c>
      <c r="AE180" s="2">
        <f>IF(AE178&gt;=52800000,52800000,IF(AB159=Graph!G$1*1000,AE179+Graph!G$1*1000,AC180))</f>
        <v>28785440.880918726</v>
      </c>
      <c r="AF180" s="3">
        <f t="shared" si="11"/>
        <v>28785440.880918726</v>
      </c>
      <c r="AG180" s="3">
        <f t="shared" si="29"/>
        <v>43789676.801615804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41"/>
        <v>586261</v>
      </c>
      <c r="H181" s="2">
        <f t="shared" si="39"/>
        <v>77619141.410283014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788594.29851657152</v>
      </c>
      <c r="Q181" s="2">
        <f t="shared" si="42"/>
        <v>600000</v>
      </c>
      <c r="R181" s="2">
        <f t="shared" si="40"/>
        <v>79608503.755537838</v>
      </c>
      <c r="S181" s="2">
        <f t="shared" si="17"/>
        <v>586261</v>
      </c>
      <c r="T181" s="2">
        <f t="shared" si="18"/>
        <v>13739</v>
      </c>
      <c r="U181" s="2">
        <f t="shared" si="19"/>
        <v>600000</v>
      </c>
      <c r="V181" s="2">
        <f t="shared" si="34"/>
        <v>29294425.69985798</v>
      </c>
      <c r="W181" s="2">
        <f t="shared" si="20"/>
        <v>508984.81893925369</v>
      </c>
      <c r="X181" s="2">
        <f t="shared" si="6"/>
        <v>91015.181060746312</v>
      </c>
      <c r="Y181" s="2">
        <f t="shared" si="37"/>
        <v>50314078.055679843</v>
      </c>
      <c r="Z181" s="2" t="str">
        <f t="shared" si="8"/>
        <v>HERE</v>
      </c>
      <c r="AA181" s="2">
        <f>IF(Z181="HERE",Y181,AA180+Graph!$G$1*1000)</f>
        <v>50314078.055679843</v>
      </c>
      <c r="AB181" s="2">
        <f t="shared" si="21"/>
        <v>91015.181060746312</v>
      </c>
      <c r="AC181" s="2">
        <f t="shared" si="38"/>
        <v>29294425.69985798</v>
      </c>
      <c r="AD181" s="3">
        <f t="shared" si="10"/>
        <v>50314078.055679843</v>
      </c>
      <c r="AE181" s="2">
        <f>IF(AE179&gt;=52800000,52800000,IF(AB160=Graph!G$1*1000,AE180+Graph!G$1*1000,AC181))</f>
        <v>29294425.69985798</v>
      </c>
      <c r="AF181" s="3">
        <f t="shared" si="11"/>
        <v>29294425.69985798</v>
      </c>
      <c r="AG181" s="3">
        <f t="shared" si="29"/>
        <v>43951197.055304058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41"/>
        <v>586261</v>
      </c>
      <c r="H182" s="2">
        <f t="shared" si="39"/>
        <v>78205402.410283014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791788.65769153833</v>
      </c>
      <c r="Q182" s="2">
        <f t="shared" si="42"/>
        <v>600000</v>
      </c>
      <c r="R182" s="2">
        <f t="shared" si="40"/>
        <v>80208503.755537838</v>
      </c>
      <c r="S182" s="2">
        <f t="shared" si="17"/>
        <v>586261</v>
      </c>
      <c r="T182" s="2">
        <f t="shared" si="18"/>
        <v>13739</v>
      </c>
      <c r="U182" s="2">
        <f t="shared" si="19"/>
        <v>600000</v>
      </c>
      <c r="V182" s="2">
        <f t="shared" si="34"/>
        <v>29806444.543995366</v>
      </c>
      <c r="W182" s="2">
        <f t="shared" si="20"/>
        <v>512018.84413738549</v>
      </c>
      <c r="X182" s="2">
        <f t="shared" si="6"/>
        <v>87981.155862614512</v>
      </c>
      <c r="Y182" s="2">
        <f t="shared" si="37"/>
        <v>50402059.211542457</v>
      </c>
      <c r="Z182" s="2" t="str">
        <f t="shared" si="8"/>
        <v>HERE</v>
      </c>
      <c r="AA182" s="2">
        <f>IF(Z182="HERE",Y182,AA181+Graph!$G$1*1000)</f>
        <v>50402059.211542457</v>
      </c>
      <c r="AB182" s="2">
        <f t="shared" si="21"/>
        <v>87981.155862614512</v>
      </c>
      <c r="AC182" s="2">
        <f t="shared" si="38"/>
        <v>29806444.543995366</v>
      </c>
      <c r="AD182" s="3">
        <f t="shared" si="10"/>
        <v>50402059.211542457</v>
      </c>
      <c r="AE182" s="2">
        <f>IF(AE180&gt;=52800000,52800000,IF(AB161=Graph!G$1*1000,AE181+Graph!G$1*1000,AC182))</f>
        <v>29806444.543995366</v>
      </c>
      <c r="AF182" s="3">
        <f t="shared" si="11"/>
        <v>29806444.543995366</v>
      </c>
      <c r="AG182" s="3">
        <f t="shared" si="29"/>
        <v>44110138.387573913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41"/>
        <v>586261</v>
      </c>
      <c r="H183" s="2">
        <f t="shared" si="39"/>
        <v>78791663.410283014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794983.01686650515</v>
      </c>
      <c r="Q183" s="2">
        <f t="shared" si="42"/>
        <v>600000</v>
      </c>
      <c r="R183" s="2">
        <f t="shared" si="40"/>
        <v>80808503.755537838</v>
      </c>
      <c r="S183" s="2">
        <f t="shared" si="17"/>
        <v>586261</v>
      </c>
      <c r="T183" s="2">
        <f t="shared" si="18"/>
        <v>13739</v>
      </c>
      <c r="U183" s="2">
        <f t="shared" si="19"/>
        <v>600000</v>
      </c>
      <c r="V183" s="2">
        <f t="shared" si="34"/>
        <v>30321497.413330883</v>
      </c>
      <c r="W183" s="2">
        <f t="shared" si="20"/>
        <v>515052.86933551729</v>
      </c>
      <c r="X183" s="2">
        <f t="shared" si="6"/>
        <v>84947.130664482713</v>
      </c>
      <c r="Y183" s="2">
        <f t="shared" si="37"/>
        <v>50487006.34220694</v>
      </c>
      <c r="Z183" s="2" t="str">
        <f t="shared" si="8"/>
        <v>HERE</v>
      </c>
      <c r="AA183" s="2">
        <f>IF(Z183="HERE",Y183,AA182+Graph!$G$1*1000)</f>
        <v>50487006.34220694</v>
      </c>
      <c r="AB183" s="2">
        <f t="shared" si="21"/>
        <v>84947.130664482713</v>
      </c>
      <c r="AC183" s="2">
        <f t="shared" si="38"/>
        <v>30321497.413330883</v>
      </c>
      <c r="AD183" s="3">
        <f t="shared" si="10"/>
        <v>50487006.34220694</v>
      </c>
      <c r="AE183" s="2">
        <f>IF(AE181&gt;=52800000,52800000,IF(AB162=Graph!G$1*1000,AE182+Graph!G$1*1000,AC183))</f>
        <v>30321497.413330883</v>
      </c>
      <c r="AF183" s="3">
        <f t="shared" si="11"/>
        <v>30321497.413330883</v>
      </c>
      <c r="AG183" s="3">
        <f t="shared" si="29"/>
        <v>44266500.798425354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41"/>
        <v>586261</v>
      </c>
      <c r="H184" s="2">
        <f t="shared" si="39"/>
        <v>79377924.410283014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798177.37604147196</v>
      </c>
      <c r="Q184" s="2">
        <f t="shared" si="42"/>
        <v>600000</v>
      </c>
      <c r="R184" s="2">
        <f t="shared" si="40"/>
        <v>81408503.755537838</v>
      </c>
      <c r="S184" s="2">
        <f t="shared" si="17"/>
        <v>586261</v>
      </c>
      <c r="T184" s="2">
        <f t="shared" si="18"/>
        <v>13739</v>
      </c>
      <c r="U184" s="2">
        <f t="shared" si="19"/>
        <v>600000</v>
      </c>
      <c r="V184" s="2">
        <f t="shared" si="34"/>
        <v>30839584.307864532</v>
      </c>
      <c r="W184" s="2">
        <f t="shared" si="20"/>
        <v>518086.89453364909</v>
      </c>
      <c r="X184" s="2">
        <f t="shared" si="6"/>
        <v>81913.105466350913</v>
      </c>
      <c r="Y184" s="2">
        <f t="shared" si="37"/>
        <v>50568919.447673291</v>
      </c>
      <c r="Z184" s="2" t="str">
        <f t="shared" si="8"/>
        <v>HERE</v>
      </c>
      <c r="AA184" s="2">
        <f>IF(Z184="HERE",Y184,AA183+Graph!$G$1*1000)</f>
        <v>50568919.447673291</v>
      </c>
      <c r="AB184" s="2">
        <f t="shared" si="21"/>
        <v>81913.105466350913</v>
      </c>
      <c r="AC184" s="2">
        <f t="shared" si="38"/>
        <v>30839584.307864532</v>
      </c>
      <c r="AD184" s="3">
        <f t="shared" si="10"/>
        <v>50568919.447673291</v>
      </c>
      <c r="AE184" s="2">
        <f>IF(AE182&gt;=52800000,52800000,IF(AB163=Graph!G$1*1000,AE183+Graph!G$1*1000,AC184))</f>
        <v>30839584.307864532</v>
      </c>
      <c r="AF184" s="3">
        <f t="shared" si="11"/>
        <v>30839584.307864532</v>
      </c>
      <c r="AG184" s="3">
        <f t="shared" si="29"/>
        <v>44420284.287858374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41"/>
        <v>586261</v>
      </c>
      <c r="H185" s="2">
        <f t="shared" si="39"/>
        <v>79964185.410283014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801371.73521643877</v>
      </c>
      <c r="Q185" s="2">
        <f t="shared" si="42"/>
        <v>600000</v>
      </c>
      <c r="R185" s="2">
        <f t="shared" si="40"/>
        <v>82008503.755537838</v>
      </c>
      <c r="S185" s="2">
        <f t="shared" si="17"/>
        <v>586261</v>
      </c>
      <c r="T185" s="2">
        <f t="shared" si="18"/>
        <v>13739</v>
      </c>
      <c r="U185" s="2">
        <f t="shared" si="19"/>
        <v>600000</v>
      </c>
      <c r="V185" s="2">
        <f t="shared" si="34"/>
        <v>31360705.227596313</v>
      </c>
      <c r="W185" s="2">
        <f t="shared" si="20"/>
        <v>521120.91973178089</v>
      </c>
      <c r="X185" s="2">
        <f t="shared" si="6"/>
        <v>78879.080268219113</v>
      </c>
      <c r="Y185" s="2">
        <f t="shared" si="37"/>
        <v>50647798.52794151</v>
      </c>
      <c r="Z185" s="2" t="str">
        <f t="shared" si="8"/>
        <v>HERE</v>
      </c>
      <c r="AA185" s="2">
        <f>IF(Z185="HERE",Y185,AA184+Graph!$G$1*1000)</f>
        <v>50647798.52794151</v>
      </c>
      <c r="AB185" s="2">
        <f t="shared" si="21"/>
        <v>78879.080268219113</v>
      </c>
      <c r="AC185" s="2">
        <f t="shared" si="38"/>
        <v>31360705.227596313</v>
      </c>
      <c r="AD185" s="3">
        <f t="shared" si="10"/>
        <v>50647798.52794151</v>
      </c>
      <c r="AE185" s="2">
        <f>IF(AE183&gt;=52800000,52800000,IF(AB164=Graph!G$1*1000,AE184+Graph!G$1*1000,AC185))</f>
        <v>31360705.227596313</v>
      </c>
      <c r="AF185" s="3">
        <f t="shared" si="11"/>
        <v>31360705.227596313</v>
      </c>
      <c r="AG185" s="3">
        <f t="shared" si="29"/>
        <v>44571488.855872989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41"/>
        <v>586261</v>
      </c>
      <c r="H186" s="2">
        <f t="shared" si="39"/>
        <v>80550446.410283014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804566.09439140558</v>
      </c>
      <c r="Q186" s="2">
        <f t="shared" si="42"/>
        <v>600000</v>
      </c>
      <c r="R186" s="2">
        <f t="shared" si="40"/>
        <v>82608503.755537838</v>
      </c>
      <c r="S186" s="2">
        <f t="shared" si="17"/>
        <v>586261</v>
      </c>
      <c r="T186" s="2">
        <f t="shared" si="18"/>
        <v>13739</v>
      </c>
      <c r="U186" s="2">
        <f t="shared" si="19"/>
        <v>600000</v>
      </c>
      <c r="V186" s="2">
        <f t="shared" si="34"/>
        <v>31884860.172526225</v>
      </c>
      <c r="W186" s="2">
        <f t="shared" si="20"/>
        <v>524154.94492991269</v>
      </c>
      <c r="X186" s="2">
        <f t="shared" si="6"/>
        <v>75845.055070087314</v>
      </c>
      <c r="Y186" s="2">
        <f t="shared" si="37"/>
        <v>50723643.583011597</v>
      </c>
      <c r="Z186" s="2" t="str">
        <f t="shared" si="8"/>
        <v>HERE</v>
      </c>
      <c r="AA186" s="2">
        <f>IF(Z186="HERE",Y186,AA185+Graph!$G$1*1000)</f>
        <v>50723643.583011597</v>
      </c>
      <c r="AB186" s="2">
        <f t="shared" si="21"/>
        <v>75845.055070087314</v>
      </c>
      <c r="AC186" s="2">
        <f t="shared" si="38"/>
        <v>31884860.172526225</v>
      </c>
      <c r="AD186" s="3">
        <f t="shared" si="10"/>
        <v>50723643.583011597</v>
      </c>
      <c r="AE186" s="2">
        <f>IF(AE184&gt;=52800000,52800000,IF(AB165=Graph!G$1*1000,AE185+Graph!G$1*1000,AC186))</f>
        <v>31884860.172526225</v>
      </c>
      <c r="AF186" s="3">
        <f t="shared" si="11"/>
        <v>31884860.172526225</v>
      </c>
      <c r="AG186" s="3">
        <f t="shared" si="29"/>
        <v>44720114.502469189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41"/>
        <v>586261</v>
      </c>
      <c r="H187" s="2">
        <f t="shared" si="39"/>
        <v>81136707.410283014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807760.45356634259</v>
      </c>
      <c r="Q187" s="2">
        <f t="shared" si="42"/>
        <v>600000</v>
      </c>
      <c r="R187" s="2">
        <f t="shared" si="40"/>
        <v>83208503.755537838</v>
      </c>
      <c r="S187" s="2">
        <f t="shared" si="17"/>
        <v>586261</v>
      </c>
      <c r="T187" s="2">
        <f t="shared" si="18"/>
        <v>13739</v>
      </c>
      <c r="U187" s="2">
        <f t="shared" si="19"/>
        <v>600000</v>
      </c>
      <c r="V187" s="2">
        <f t="shared" si="34"/>
        <v>32412049.14265427</v>
      </c>
      <c r="W187" s="2">
        <f t="shared" si="20"/>
        <v>527188.97012804449</v>
      </c>
      <c r="X187" s="2">
        <f t="shared" si="6"/>
        <v>72811.029871955514</v>
      </c>
      <c r="Y187" s="2">
        <f t="shared" si="37"/>
        <v>50796454.612883553</v>
      </c>
      <c r="Z187" s="2" t="str">
        <f t="shared" si="8"/>
        <v>HERE</v>
      </c>
      <c r="AA187" s="2">
        <f>IF(Z187="HERE",Y187,AA186+Graph!$G$1*1000)</f>
        <v>50796454.612883553</v>
      </c>
      <c r="AB187" s="2">
        <f t="shared" si="21"/>
        <v>72811.029871955514</v>
      </c>
      <c r="AC187" s="2">
        <f t="shared" si="38"/>
        <v>32412049.14265427</v>
      </c>
      <c r="AD187" s="3">
        <f t="shared" si="10"/>
        <v>50796454.612883553</v>
      </c>
      <c r="AE187" s="2">
        <f>IF(AE185&gt;=52800000,52800000,IF(AB166=Graph!G$1*1000,AE186+Graph!G$1*1000,AC187))</f>
        <v>32412049.14265427</v>
      </c>
      <c r="AF187" s="3">
        <f t="shared" si="11"/>
        <v>32412049.14265427</v>
      </c>
      <c r="AG187" s="3">
        <f t="shared" si="29"/>
        <v>44866161.227646984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41"/>
        <v>586261</v>
      </c>
      <c r="H188" s="2">
        <f t="shared" si="39"/>
        <v>81722968.410283014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810954.8127413094</v>
      </c>
      <c r="Q188" s="2">
        <f t="shared" si="42"/>
        <v>600000</v>
      </c>
      <c r="R188" s="2">
        <f t="shared" si="40"/>
        <v>83808503.755537838</v>
      </c>
      <c r="S188" s="2">
        <f t="shared" si="17"/>
        <v>586261</v>
      </c>
      <c r="T188" s="2">
        <f t="shared" si="18"/>
        <v>13739</v>
      </c>
      <c r="U188" s="2">
        <f t="shared" si="19"/>
        <v>600000</v>
      </c>
      <c r="V188" s="2">
        <f t="shared" si="34"/>
        <v>32942272.137980446</v>
      </c>
      <c r="W188" s="2">
        <f t="shared" si="20"/>
        <v>530222.99532617629</v>
      </c>
      <c r="X188" s="2">
        <f t="shared" si="6"/>
        <v>69777.004673823714</v>
      </c>
      <c r="Y188" s="2">
        <f t="shared" si="37"/>
        <v>50866231.617557377</v>
      </c>
      <c r="Z188" s="2" t="str">
        <f t="shared" si="8"/>
        <v>HERE</v>
      </c>
      <c r="AA188" s="2">
        <f>IF(Z188="HERE",Y188,AA187+Graph!$G$1*1000)</f>
        <v>50866231.617557377</v>
      </c>
      <c r="AB188" s="2">
        <f t="shared" si="21"/>
        <v>69777.004673823714</v>
      </c>
      <c r="AC188" s="2">
        <f t="shared" si="38"/>
        <v>32942272.137980446</v>
      </c>
      <c r="AD188" s="3">
        <f t="shared" si="10"/>
        <v>50866231.617557377</v>
      </c>
      <c r="AE188" s="2">
        <f>IF(AE186&gt;=52800000,52800000,IF(AB167=Graph!G$1*1000,AE187+Graph!G$1*1000,AC188))</f>
        <v>32942272.137980446</v>
      </c>
      <c r="AF188" s="3">
        <f t="shared" si="11"/>
        <v>32942272.137980446</v>
      </c>
      <c r="AG188" s="3">
        <f t="shared" si="29"/>
        <v>45009629.03140638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41"/>
        <v>586261</v>
      </c>
      <c r="H189" s="2">
        <f t="shared" si="39"/>
        <v>82309229.410283014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814149.17191627622</v>
      </c>
      <c r="Q189" s="2">
        <f t="shared" si="42"/>
        <v>600000</v>
      </c>
      <c r="R189" s="2">
        <f t="shared" si="40"/>
        <v>84408503.755537838</v>
      </c>
      <c r="S189" s="2">
        <f t="shared" si="17"/>
        <v>586261</v>
      </c>
      <c r="T189" s="2">
        <f t="shared" si="18"/>
        <v>13739</v>
      </c>
      <c r="U189" s="2">
        <f t="shared" si="19"/>
        <v>600000</v>
      </c>
      <c r="V189" s="2">
        <f t="shared" si="34"/>
        <v>33475529.158504725</v>
      </c>
      <c r="W189" s="2">
        <f t="shared" si="20"/>
        <v>533257.02052427828</v>
      </c>
      <c r="X189" s="2">
        <f t="shared" si="6"/>
        <v>66742.979475721717</v>
      </c>
      <c r="Y189" s="2">
        <f t="shared" si="37"/>
        <v>50932974.597033098</v>
      </c>
      <c r="Z189" s="2" t="str">
        <f t="shared" si="8"/>
        <v>HERE</v>
      </c>
      <c r="AA189" s="2">
        <f>IF(Z189="HERE",Y189,AA188+Graph!$G$1*1000)</f>
        <v>50932974.597033098</v>
      </c>
      <c r="AB189" s="2">
        <f t="shared" si="21"/>
        <v>66742.979475721717</v>
      </c>
      <c r="AC189" s="2">
        <f t="shared" si="38"/>
        <v>33475529.158504725</v>
      </c>
      <c r="AD189" s="3">
        <f t="shared" si="10"/>
        <v>50932974.597033098</v>
      </c>
      <c r="AE189" s="2">
        <f>IF(AE187&gt;=52800000,52800000,IF(AB168=Graph!G$1*1000,AE188+Graph!G$1*1000,AC189))</f>
        <v>33475529.158504725</v>
      </c>
      <c r="AF189" s="3">
        <f t="shared" si="11"/>
        <v>33475529.158504725</v>
      </c>
      <c r="AG189" s="3">
        <f t="shared" si="29"/>
        <v>45150517.913747378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41"/>
        <v>586261</v>
      </c>
      <c r="H190" s="2">
        <f t="shared" si="39"/>
        <v>82895490.410283014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817343.53109124303</v>
      </c>
      <c r="Q190" s="2">
        <f t="shared" si="42"/>
        <v>600000</v>
      </c>
      <c r="R190" s="2">
        <f t="shared" si="40"/>
        <v>85008503.755537838</v>
      </c>
      <c r="S190" s="2">
        <f t="shared" si="17"/>
        <v>586261</v>
      </c>
      <c r="T190" s="2">
        <f t="shared" si="18"/>
        <v>13739</v>
      </c>
      <c r="U190" s="2">
        <f t="shared" si="19"/>
        <v>600000</v>
      </c>
      <c r="V190" s="2">
        <f t="shared" si="34"/>
        <v>34011820.204227135</v>
      </c>
      <c r="W190" s="2">
        <f t="shared" si="20"/>
        <v>536291.04572241008</v>
      </c>
      <c r="X190" s="2">
        <f t="shared" si="6"/>
        <v>63708.954277589917</v>
      </c>
      <c r="Y190" s="2">
        <f t="shared" si="37"/>
        <v>50996683.551310688</v>
      </c>
      <c r="Z190" s="2" t="str">
        <f t="shared" si="8"/>
        <v>HERE</v>
      </c>
      <c r="AA190" s="2">
        <f>IF(Z190="HERE",Y190,AA189+Graph!$G$1*1000)</f>
        <v>50996683.551310688</v>
      </c>
      <c r="AB190" s="2">
        <f t="shared" si="21"/>
        <v>63708.954277589917</v>
      </c>
      <c r="AC190" s="2">
        <f t="shared" si="38"/>
        <v>34011820.204227135</v>
      </c>
      <c r="AD190" s="3">
        <f t="shared" si="10"/>
        <v>50996683.551310688</v>
      </c>
      <c r="AE190" s="2">
        <f>IF(AE188&gt;=52800000,52800000,IF(AB169=Graph!G$1*1000,AE189+Graph!G$1*1000,AC190))</f>
        <v>34011820.204227135</v>
      </c>
      <c r="AF190" s="3">
        <f t="shared" si="11"/>
        <v>34011820.204227135</v>
      </c>
      <c r="AG190" s="3">
        <f t="shared" si="29"/>
        <v>45288827.874669954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41"/>
        <v>586261</v>
      </c>
      <c r="H191" s="2">
        <f t="shared" si="39"/>
        <v>83481751.410283014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820537.89026620984</v>
      </c>
      <c r="Q191" s="2">
        <f t="shared" si="42"/>
        <v>600000</v>
      </c>
      <c r="R191" s="2">
        <f t="shared" si="40"/>
        <v>85608503.755537838</v>
      </c>
      <c r="S191" s="2">
        <f t="shared" si="17"/>
        <v>586261</v>
      </c>
      <c r="T191" s="2">
        <f t="shared" si="18"/>
        <v>13739</v>
      </c>
      <c r="U191" s="2">
        <f t="shared" si="19"/>
        <v>600000</v>
      </c>
      <c r="V191" s="2">
        <f t="shared" si="34"/>
        <v>34551145.275147676</v>
      </c>
      <c r="W191" s="2">
        <f t="shared" si="20"/>
        <v>539325.07092054188</v>
      </c>
      <c r="X191" s="2">
        <f t="shared" si="6"/>
        <v>60674.929079458117</v>
      </c>
      <c r="Y191" s="2">
        <f t="shared" si="37"/>
        <v>51057358.480390146</v>
      </c>
      <c r="Z191" s="2" t="str">
        <f t="shared" si="8"/>
        <v>HERE</v>
      </c>
      <c r="AA191" s="2">
        <f>IF(Z191="HERE",Y191,AA190+Graph!$G$1*1000)</f>
        <v>51057358.480390146</v>
      </c>
      <c r="AB191" s="2">
        <f t="shared" si="21"/>
        <v>60674.929079458117</v>
      </c>
      <c r="AC191" s="2">
        <f t="shared" si="38"/>
        <v>34551145.275147676</v>
      </c>
      <c r="AD191" s="3">
        <f t="shared" si="10"/>
        <v>51057358.480390146</v>
      </c>
      <c r="AE191" s="2">
        <f>IF(AE189&gt;=52800000,52800000,IF(AB170=Graph!G$1*1000,AE190+Graph!G$1*1000,AC191))</f>
        <v>34551145.275147676</v>
      </c>
      <c r="AF191" s="3">
        <f t="shared" si="11"/>
        <v>34551145.275147676</v>
      </c>
      <c r="AG191" s="3">
        <f t="shared" si="29"/>
        <v>45424558.914174125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41"/>
        <v>586261</v>
      </c>
      <c r="H192" s="2">
        <f t="shared" si="39"/>
        <v>84068012.410283014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823732.24944117665</v>
      </c>
      <c r="Q192" s="2">
        <f t="shared" si="42"/>
        <v>600000</v>
      </c>
      <c r="R192" s="2">
        <f t="shared" si="40"/>
        <v>86208503.755537838</v>
      </c>
      <c r="S192" s="2">
        <f t="shared" si="17"/>
        <v>586261</v>
      </c>
      <c r="T192" s="2">
        <f t="shared" si="18"/>
        <v>13739</v>
      </c>
      <c r="U192" s="2">
        <f t="shared" si="19"/>
        <v>600000</v>
      </c>
      <c r="V192" s="2">
        <f t="shared" si="34"/>
        <v>35093504.37126635</v>
      </c>
      <c r="W192" s="2">
        <f t="shared" si="20"/>
        <v>542359.09611867368</v>
      </c>
      <c r="X192" s="2">
        <f t="shared" si="6"/>
        <v>57640.903881326318</v>
      </c>
      <c r="Y192" s="2">
        <f t="shared" si="37"/>
        <v>51114999.384271473</v>
      </c>
      <c r="Z192" s="2" t="str">
        <f t="shared" si="8"/>
        <v>HERE</v>
      </c>
      <c r="AA192" s="2">
        <f>IF(Z192="HERE",Y192,AA191+Graph!$G$1*1000)</f>
        <v>51114999.384271473</v>
      </c>
      <c r="AB192" s="2">
        <f t="shared" si="21"/>
        <v>57640.903881326318</v>
      </c>
      <c r="AC192" s="2">
        <f t="shared" si="38"/>
        <v>35093504.37126635</v>
      </c>
      <c r="AD192" s="3">
        <f t="shared" si="10"/>
        <v>51114999.384271473</v>
      </c>
      <c r="AE192" s="2">
        <f>IF(AE190&gt;=52800000,52800000,IF(AB171=Graph!G$1*1000,AE191+Graph!G$1*1000,AC192))</f>
        <v>35093504.37126635</v>
      </c>
      <c r="AF192" s="3">
        <f t="shared" si="11"/>
        <v>35093504.37126635</v>
      </c>
      <c r="AG192" s="3">
        <f t="shared" si="29"/>
        <v>45557711.032259874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41"/>
        <v>586261</v>
      </c>
      <c r="H193" s="2">
        <f t="shared" si="39"/>
        <v>84654273.410283014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826926.60861614347</v>
      </c>
      <c r="Q193" s="2">
        <f t="shared" si="42"/>
        <v>600000</v>
      </c>
      <c r="R193" s="2">
        <f t="shared" si="40"/>
        <v>86808503.755537838</v>
      </c>
      <c r="S193" s="2">
        <f t="shared" si="17"/>
        <v>586261</v>
      </c>
      <c r="T193" s="2">
        <f t="shared" si="18"/>
        <v>13739</v>
      </c>
      <c r="U193" s="2">
        <f t="shared" si="19"/>
        <v>600000</v>
      </c>
      <c r="V193" s="2">
        <f t="shared" si="34"/>
        <v>35638897.492583156</v>
      </c>
      <c r="W193" s="2">
        <f t="shared" si="20"/>
        <v>545393.12131680548</v>
      </c>
      <c r="X193" s="2">
        <f t="shared" si="6"/>
        <v>54606.878683194518</v>
      </c>
      <c r="Y193" s="2">
        <f t="shared" si="37"/>
        <v>51169606.262954667</v>
      </c>
      <c r="Z193" s="2" t="str">
        <f t="shared" si="8"/>
        <v>HERE</v>
      </c>
      <c r="AA193" s="2">
        <f>IF(Z193="HERE",Y193,AA192+Graph!$G$1*1000)</f>
        <v>51169606.262954667</v>
      </c>
      <c r="AB193" s="2">
        <f t="shared" si="21"/>
        <v>54606.878683194518</v>
      </c>
      <c r="AC193" s="2">
        <f t="shared" si="38"/>
        <v>35638897.492583156</v>
      </c>
      <c r="AD193" s="3">
        <f t="shared" si="10"/>
        <v>51169606.262954667</v>
      </c>
      <c r="AE193" s="2">
        <f>IF(AE191&gt;=52800000,52800000,IF(AB172=Graph!G$1*1000,AE192+Graph!G$1*1000,AC193))</f>
        <v>35638897.492583156</v>
      </c>
      <c r="AF193" s="3">
        <f t="shared" si="11"/>
        <v>35638897.492583156</v>
      </c>
      <c r="AG193" s="3">
        <f t="shared" si="29"/>
        <v>45688284.228927217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41"/>
        <v>586261</v>
      </c>
      <c r="H194" s="2">
        <f t="shared" si="39"/>
        <v>85240534.410283014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830120.96779111028</v>
      </c>
      <c r="Q194" s="2">
        <f t="shared" si="42"/>
        <v>600000</v>
      </c>
      <c r="R194" s="2">
        <f t="shared" si="40"/>
        <v>87408503.755537838</v>
      </c>
      <c r="S194" s="2">
        <f t="shared" si="17"/>
        <v>586261</v>
      </c>
      <c r="T194" s="2">
        <f t="shared" si="18"/>
        <v>13739</v>
      </c>
      <c r="U194" s="2">
        <f t="shared" si="19"/>
        <v>600000</v>
      </c>
      <c r="V194" s="2">
        <f t="shared" si="34"/>
        <v>36187324.639098093</v>
      </c>
      <c r="W194" s="2">
        <f t="shared" si="20"/>
        <v>548427.14651493728</v>
      </c>
      <c r="X194" s="2">
        <f t="shared" si="6"/>
        <v>51572.853485062718</v>
      </c>
      <c r="Y194" s="2">
        <f t="shared" si="37"/>
        <v>51221179.11643973</v>
      </c>
      <c r="Z194" s="2" t="str">
        <f t="shared" si="8"/>
        <v>HERE</v>
      </c>
      <c r="AA194" s="2">
        <f>IF(Z194="HERE",Y194,AA193+Graph!$G$1*1000)</f>
        <v>51221179.11643973</v>
      </c>
      <c r="AB194" s="2">
        <f t="shared" si="21"/>
        <v>51572.853485062718</v>
      </c>
      <c r="AC194" s="2">
        <f t="shared" si="38"/>
        <v>36187324.639098093</v>
      </c>
      <c r="AD194" s="3">
        <f t="shared" si="10"/>
        <v>51221179.11643973</v>
      </c>
      <c r="AE194" s="2">
        <f>IF(AE192&gt;=52800000,52800000,IF(AB173=Graph!G$1*1000,AE193+Graph!G$1*1000,AC194))</f>
        <v>36187324.639098093</v>
      </c>
      <c r="AF194" s="3">
        <f t="shared" si="11"/>
        <v>36187324.639098093</v>
      </c>
      <c r="AG194" s="3">
        <f t="shared" si="29"/>
        <v>45816278.504176147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41"/>
        <v>586261</v>
      </c>
      <c r="H195" s="2">
        <f t="shared" si="39"/>
        <v>85826795.410283014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833315.32696607709</v>
      </c>
      <c r="Q195" s="2">
        <f t="shared" si="42"/>
        <v>600000</v>
      </c>
      <c r="R195" s="2">
        <f t="shared" si="40"/>
        <v>88008503.755537838</v>
      </c>
      <c r="S195" s="2">
        <f t="shared" si="17"/>
        <v>586261</v>
      </c>
      <c r="T195" s="2">
        <f t="shared" si="18"/>
        <v>13739</v>
      </c>
      <c r="U195" s="2">
        <f t="shared" si="19"/>
        <v>600000</v>
      </c>
      <c r="V195" s="2">
        <f t="shared" si="34"/>
        <v>36738785.810811162</v>
      </c>
      <c r="W195" s="2">
        <f t="shared" si="20"/>
        <v>551461.17171306908</v>
      </c>
      <c r="X195" s="2">
        <f t="shared" si="6"/>
        <v>48538.828286930919</v>
      </c>
      <c r="Y195" s="2">
        <f t="shared" si="37"/>
        <v>51269717.944726661</v>
      </c>
      <c r="Z195" s="2" t="str">
        <f t="shared" si="8"/>
        <v>HERE</v>
      </c>
      <c r="AA195" s="2">
        <f>IF(Z195="HERE",Y195,AA194+Graph!$G$1*1000)</f>
        <v>51269717.944726661</v>
      </c>
      <c r="AB195" s="2">
        <f t="shared" si="21"/>
        <v>48538.828286930919</v>
      </c>
      <c r="AC195" s="2">
        <f t="shared" si="38"/>
        <v>36738785.810811162</v>
      </c>
      <c r="AD195" s="3">
        <f t="shared" si="10"/>
        <v>51269717.944726661</v>
      </c>
      <c r="AE195" s="2">
        <f>IF(AE193&gt;=52800000,52800000,IF(AB174=Graph!G$1*1000,AE194+Graph!G$1*1000,AC195))</f>
        <v>36738785.810811162</v>
      </c>
      <c r="AF195" s="3">
        <f t="shared" si="11"/>
        <v>36738785.810811162</v>
      </c>
      <c r="AG195" s="3">
        <f t="shared" si="29"/>
        <v>45941693.858006671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41"/>
        <v>586261</v>
      </c>
      <c r="H196" s="2">
        <f t="shared" si="39"/>
        <v>86413056.410283014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836509.6861410439</v>
      </c>
      <c r="Q196" s="2">
        <f t="shared" si="42"/>
        <v>600000</v>
      </c>
      <c r="R196" s="2">
        <f t="shared" si="40"/>
        <v>88608503.755537838</v>
      </c>
      <c r="S196" s="2">
        <f t="shared" si="17"/>
        <v>586261</v>
      </c>
      <c r="T196" s="2">
        <f t="shared" si="18"/>
        <v>13739</v>
      </c>
      <c r="U196" s="2">
        <f t="shared" si="19"/>
        <v>600000</v>
      </c>
      <c r="V196" s="2">
        <f t="shared" si="34"/>
        <v>37293281.007722363</v>
      </c>
      <c r="W196" s="2">
        <f t="shared" si="20"/>
        <v>554495.19691120088</v>
      </c>
      <c r="X196" s="2">
        <f t="shared" si="6"/>
        <v>45504.803088799119</v>
      </c>
      <c r="Y196" s="2">
        <f t="shared" si="37"/>
        <v>51315222.74781546</v>
      </c>
      <c r="Z196" s="2" t="str">
        <f t="shared" si="8"/>
        <v>HERE</v>
      </c>
      <c r="AA196" s="2">
        <f>IF(Z196="HERE",Y196,AA195+Graph!$G$1*1000)</f>
        <v>51315222.74781546</v>
      </c>
      <c r="AB196" s="2">
        <f t="shared" si="21"/>
        <v>45504.803088799119</v>
      </c>
      <c r="AC196" s="2">
        <f t="shared" si="38"/>
        <v>37293281.007722363</v>
      </c>
      <c r="AD196" s="3">
        <f t="shared" si="10"/>
        <v>51315222.74781546</v>
      </c>
      <c r="AE196" s="2">
        <f>IF(AE194&gt;=52800000,52800000,IF(AB175=Graph!G$1*1000,AE195+Graph!G$1*1000,AC196))</f>
        <v>37293281.007722363</v>
      </c>
      <c r="AF196" s="3">
        <f t="shared" si="11"/>
        <v>37293281.007722363</v>
      </c>
      <c r="AG196" s="3">
        <f t="shared" si="29"/>
        <v>46064530.290418774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41"/>
        <v>586261</v>
      </c>
      <c r="H197" s="2">
        <f t="shared" si="39"/>
        <v>86999317.410283014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839704.04531601071</v>
      </c>
      <c r="Q197" s="2">
        <f t="shared" si="42"/>
        <v>600000</v>
      </c>
      <c r="R197" s="2">
        <f t="shared" si="40"/>
        <v>89208503.755537838</v>
      </c>
      <c r="S197" s="2">
        <f t="shared" si="17"/>
        <v>586261</v>
      </c>
      <c r="T197" s="2">
        <f t="shared" si="18"/>
        <v>13739</v>
      </c>
      <c r="U197" s="2">
        <f t="shared" si="19"/>
        <v>600000</v>
      </c>
      <c r="V197" s="2">
        <f t="shared" si="34"/>
        <v>37850810.229831696</v>
      </c>
      <c r="W197" s="2">
        <f t="shared" si="20"/>
        <v>557529.22210933268</v>
      </c>
      <c r="X197" s="2">
        <f t="shared" si="6"/>
        <v>42470.777890667319</v>
      </c>
      <c r="Y197" s="2">
        <f t="shared" si="37"/>
        <v>51357693.525706127</v>
      </c>
      <c r="Z197" s="2" t="str">
        <f t="shared" si="8"/>
        <v>HERE</v>
      </c>
      <c r="AA197" s="2">
        <f>IF(Z197="HERE",Y197,AA196+Graph!$G$1*1000)</f>
        <v>51357693.525706127</v>
      </c>
      <c r="AB197" s="2">
        <f t="shared" si="21"/>
        <v>42470.777890667319</v>
      </c>
      <c r="AC197" s="2">
        <f t="shared" si="38"/>
        <v>37850810.229831696</v>
      </c>
      <c r="AD197" s="3">
        <f t="shared" si="10"/>
        <v>51357693.525706127</v>
      </c>
      <c r="AE197" s="2">
        <f>IF(AE195&gt;=52800000,52800000,IF(AB176=Graph!G$1*1000,AE196+Graph!G$1*1000,AC197))</f>
        <v>37850810.229831696</v>
      </c>
      <c r="AF197" s="3">
        <f t="shared" si="11"/>
        <v>37850810.229831696</v>
      </c>
      <c r="AG197" s="3">
        <f t="shared" si="29"/>
        <v>46184787.801412471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41"/>
        <v>586261</v>
      </c>
      <c r="H198" s="2">
        <f t="shared" si="39"/>
        <v>87585578.410283014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842898.40449097753</v>
      </c>
      <c r="Q198" s="2">
        <f t="shared" si="42"/>
        <v>600000</v>
      </c>
      <c r="R198" s="2">
        <f t="shared" si="40"/>
        <v>89808503.755537838</v>
      </c>
      <c r="S198" s="2">
        <f t="shared" si="17"/>
        <v>586261</v>
      </c>
      <c r="T198" s="2">
        <f t="shared" si="18"/>
        <v>13739</v>
      </c>
      <c r="U198" s="2">
        <f t="shared" si="19"/>
        <v>600000</v>
      </c>
      <c r="V198" s="2">
        <f t="shared" si="34"/>
        <v>38411373.47713916</v>
      </c>
      <c r="W198" s="2">
        <f t="shared" si="20"/>
        <v>560563.24730746448</v>
      </c>
      <c r="X198" s="2">
        <f t="shared" si="6"/>
        <v>39436.75269253552</v>
      </c>
      <c r="Y198" s="2">
        <f t="shared" si="37"/>
        <v>51397130.278398663</v>
      </c>
      <c r="Z198" s="2" t="str">
        <f t="shared" si="8"/>
        <v>HERE</v>
      </c>
      <c r="AA198" s="2">
        <f>IF(Z198="HERE",Y198,AA197+Graph!$G$1*1000)</f>
        <v>51397130.278398663</v>
      </c>
      <c r="AB198" s="2">
        <f t="shared" si="21"/>
        <v>39436.75269253552</v>
      </c>
      <c r="AC198" s="2">
        <f t="shared" si="38"/>
        <v>38411373.47713916</v>
      </c>
      <c r="AD198" s="3">
        <f t="shared" si="10"/>
        <v>51397130.278398663</v>
      </c>
      <c r="AE198" s="2">
        <f>IF(AE196&gt;=52800000,52800000,IF(AB177=Graph!G$1*1000,AE197+Graph!G$1*1000,AC198))</f>
        <v>38411373.47713916</v>
      </c>
      <c r="AF198" s="3">
        <f t="shared" si="11"/>
        <v>38411373.47713916</v>
      </c>
      <c r="AG198" s="3">
        <f t="shared" si="29"/>
        <v>46302466.390987746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41"/>
        <v>586261</v>
      </c>
      <c r="H199" s="2">
        <f t="shared" si="39"/>
        <v>88171839.410283014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846092.76366591454</v>
      </c>
      <c r="Q199" s="2">
        <f t="shared" si="42"/>
        <v>600000</v>
      </c>
      <c r="R199" s="2">
        <f t="shared" si="40"/>
        <v>90408503.755537838</v>
      </c>
      <c r="S199" s="2">
        <f t="shared" si="17"/>
        <v>586261</v>
      </c>
      <c r="T199" s="2">
        <f t="shared" si="18"/>
        <v>13739</v>
      </c>
      <c r="U199" s="2">
        <f t="shared" si="19"/>
        <v>600000</v>
      </c>
      <c r="V199" s="2">
        <f t="shared" si="34"/>
        <v>38974970.749644756</v>
      </c>
      <c r="W199" s="2">
        <f t="shared" si="20"/>
        <v>563597.27250559628</v>
      </c>
      <c r="X199" s="2">
        <f t="shared" si="6"/>
        <v>36402.72749440372</v>
      </c>
      <c r="Y199" s="2">
        <f t="shared" si="37"/>
        <v>51433533.005893067</v>
      </c>
      <c r="Z199" s="2" t="str">
        <f t="shared" si="8"/>
        <v>HERE</v>
      </c>
      <c r="AA199" s="2">
        <f>IF(Z199="HERE",Y199,AA198+Graph!$G$1*1000)</f>
        <v>51433533.005893067</v>
      </c>
      <c r="AB199" s="2">
        <f t="shared" si="21"/>
        <v>36402.72749440372</v>
      </c>
      <c r="AC199" s="2">
        <f t="shared" si="38"/>
        <v>38974970.749644756</v>
      </c>
      <c r="AD199" s="3">
        <f t="shared" si="10"/>
        <v>51433533.005893067</v>
      </c>
      <c r="AE199" s="2">
        <f>IF(AE197&gt;=52800000,52800000,IF(AB178=Graph!G$1*1000,AE198+Graph!G$1*1000,AC199))</f>
        <v>38974970.749644756</v>
      </c>
      <c r="AF199" s="3">
        <f t="shared" si="11"/>
        <v>38974970.749644756</v>
      </c>
      <c r="AG199" s="3">
        <f t="shared" si="29"/>
        <v>46417566.059144624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41"/>
        <v>586261</v>
      </c>
      <c r="H200" s="2">
        <f t="shared" si="39"/>
        <v>88758100.410283014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849287.12284088135</v>
      </c>
      <c r="Q200" s="2">
        <f t="shared" si="42"/>
        <v>600000</v>
      </c>
      <c r="R200" s="2">
        <f t="shared" si="40"/>
        <v>91008503.755537838</v>
      </c>
      <c r="S200" s="2">
        <f t="shared" si="17"/>
        <v>586261</v>
      </c>
      <c r="T200" s="2">
        <f t="shared" si="18"/>
        <v>13739</v>
      </c>
      <c r="U200" s="2">
        <f t="shared" si="19"/>
        <v>600000</v>
      </c>
      <c r="V200" s="2">
        <f t="shared" si="34"/>
        <v>39541602.047348484</v>
      </c>
      <c r="W200" s="2">
        <f t="shared" si="20"/>
        <v>566631.29770372808</v>
      </c>
      <c r="X200" s="2">
        <f t="shared" si="6"/>
        <v>33368.70229627192</v>
      </c>
      <c r="Y200" s="2">
        <f t="shared" si="37"/>
        <v>51466901.708189338</v>
      </c>
      <c r="Z200" s="2" t="str">
        <f t="shared" si="8"/>
        <v>HERE</v>
      </c>
      <c r="AA200" s="2">
        <f>IF(Z200="HERE",Y200,AA199+Graph!$G$1*1000)</f>
        <v>51466901.708189338</v>
      </c>
      <c r="AB200" s="2">
        <f t="shared" si="21"/>
        <v>33368.70229627192</v>
      </c>
      <c r="AC200" s="2">
        <f t="shared" si="38"/>
        <v>39541602.047348484</v>
      </c>
      <c r="AD200" s="3">
        <f t="shared" si="10"/>
        <v>51466901.708189338</v>
      </c>
      <c r="AE200" s="2">
        <f>IF(AE198&gt;=52800000,52800000,IF(AB179=Graph!G$1*1000,AE199+Graph!G$1*1000,AC200))</f>
        <v>39541602.047348484</v>
      </c>
      <c r="AF200" s="3">
        <f t="shared" si="11"/>
        <v>39541602.047348484</v>
      </c>
      <c r="AG200" s="3">
        <f t="shared" si="29"/>
        <v>46530086.80588308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41"/>
        <v>586261</v>
      </c>
      <c r="H201" s="2">
        <f t="shared" si="39"/>
        <v>89344361.410283014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852481.48201584816</v>
      </c>
      <c r="Q201" s="2">
        <f t="shared" si="42"/>
        <v>600000</v>
      </c>
      <c r="R201" s="2">
        <f t="shared" si="40"/>
        <v>91608503.755537838</v>
      </c>
      <c r="S201" s="2">
        <f t="shared" si="17"/>
        <v>586261</v>
      </c>
      <c r="T201" s="2">
        <f t="shared" si="18"/>
        <v>13739</v>
      </c>
      <c r="U201" s="2">
        <f t="shared" si="19"/>
        <v>600000</v>
      </c>
      <c r="V201" s="2">
        <f t="shared" si="34"/>
        <v>40111267.370250344</v>
      </c>
      <c r="W201" s="2">
        <f t="shared" si="20"/>
        <v>569665.32290185988</v>
      </c>
      <c r="X201" s="2">
        <f t="shared" si="6"/>
        <v>30334.677098140121</v>
      </c>
      <c r="Y201" s="2">
        <f t="shared" si="37"/>
        <v>51497236.385287479</v>
      </c>
      <c r="Z201" s="2" t="str">
        <f t="shared" si="8"/>
        <v>HERE</v>
      </c>
      <c r="AA201" s="2">
        <f>IF(Z201="HERE",Y201,AA200+Graph!$G$1*1000)</f>
        <v>51497236.385287479</v>
      </c>
      <c r="AB201" s="2">
        <f t="shared" si="21"/>
        <v>30334.677098140121</v>
      </c>
      <c r="AC201" s="2">
        <f t="shared" si="38"/>
        <v>40111267.370250344</v>
      </c>
      <c r="AD201" s="3">
        <f t="shared" si="10"/>
        <v>51497236.385287479</v>
      </c>
      <c r="AE201" s="2">
        <f>IF(AE199&gt;=52800000,52800000,IF(AB180=Graph!G$1*1000,AE200+Graph!G$1*1000,AC201))</f>
        <v>40111267.370250344</v>
      </c>
      <c r="AF201" s="3">
        <f t="shared" si="11"/>
        <v>40111267.370250344</v>
      </c>
      <c r="AG201" s="3">
        <f t="shared" si="29"/>
        <v>46640028.63120313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41"/>
        <v>586261</v>
      </c>
      <c r="H202" s="2">
        <f t="shared" si="39"/>
        <v>89930622.410283014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855675.84119081497</v>
      </c>
      <c r="Q202" s="2">
        <f t="shared" si="42"/>
        <v>600000</v>
      </c>
      <c r="R202" s="2">
        <f t="shared" si="40"/>
        <v>92208503.755537838</v>
      </c>
      <c r="S202" s="2">
        <f t="shared" si="17"/>
        <v>586261</v>
      </c>
      <c r="T202" s="2">
        <f t="shared" si="18"/>
        <v>13739</v>
      </c>
      <c r="U202" s="2">
        <f t="shared" si="19"/>
        <v>600000</v>
      </c>
      <c r="V202" s="2">
        <f t="shared" si="34"/>
        <v>40683966.718350336</v>
      </c>
      <c r="W202" s="2">
        <f t="shared" si="20"/>
        <v>572699.34809999168</v>
      </c>
      <c r="X202" s="2">
        <f t="shared" si="6"/>
        <v>27300.651900008321</v>
      </c>
      <c r="Y202" s="2">
        <f t="shared" si="37"/>
        <v>51524537.037187487</v>
      </c>
      <c r="Z202" s="2" t="str">
        <f t="shared" si="8"/>
        <v>HERE</v>
      </c>
      <c r="AA202" s="2">
        <f>IF(Z202="HERE",Y202,AA201+Graph!$G$1*1000)</f>
        <v>51524537.037187487</v>
      </c>
      <c r="AB202" s="2">
        <f t="shared" si="21"/>
        <v>27300.651900008321</v>
      </c>
      <c r="AC202" s="2">
        <f t="shared" si="38"/>
        <v>40683966.718350336</v>
      </c>
      <c r="AD202" s="3">
        <f t="shared" si="10"/>
        <v>51524537.037187487</v>
      </c>
      <c r="AE202" s="2">
        <f>IF(AE200&gt;=52800000,52800000,IF(AB181=Graph!G$1*1000,AE201+Graph!G$1*1000,AC202))</f>
        <v>40683966.718350336</v>
      </c>
      <c r="AF202" s="3">
        <f t="shared" si="11"/>
        <v>40683966.718350336</v>
      </c>
      <c r="AG202" s="3">
        <f t="shared" si="29"/>
        <v>46747391.535104759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41"/>
        <v>586261</v>
      </c>
      <c r="H203" s="2">
        <f t="shared" si="39"/>
        <v>90516883.410283014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858870.20036578178</v>
      </c>
      <c r="Q203" s="2">
        <f t="shared" si="42"/>
        <v>600000</v>
      </c>
      <c r="R203" s="2">
        <f t="shared" si="40"/>
        <v>92808503.755537838</v>
      </c>
      <c r="S203" s="2">
        <f t="shared" si="17"/>
        <v>586261</v>
      </c>
      <c r="T203" s="2">
        <f t="shared" si="18"/>
        <v>13739</v>
      </c>
      <c r="U203" s="2">
        <f t="shared" si="19"/>
        <v>600000</v>
      </c>
      <c r="V203" s="2">
        <f t="shared" si="34"/>
        <v>41259700.091648459</v>
      </c>
      <c r="W203" s="2">
        <f t="shared" si="20"/>
        <v>575733.37329812348</v>
      </c>
      <c r="X203" s="2">
        <f t="shared" si="6"/>
        <v>24266.626701876521</v>
      </c>
      <c r="Y203" s="2">
        <f t="shared" si="37"/>
        <v>51548803.663889363</v>
      </c>
      <c r="Z203" s="2" t="str">
        <f t="shared" si="8"/>
        <v>HERE</v>
      </c>
      <c r="AA203" s="2">
        <f>IF(Z203="HERE",Y203,AA202+Graph!$G$1*1000)</f>
        <v>51548803.663889363</v>
      </c>
      <c r="AB203" s="2">
        <f t="shared" si="21"/>
        <v>24266.626701876521</v>
      </c>
      <c r="AC203" s="2">
        <f t="shared" si="38"/>
        <v>41259700.091648459</v>
      </c>
      <c r="AD203" s="3">
        <f t="shared" si="10"/>
        <v>51548803.663889363</v>
      </c>
      <c r="AE203" s="2">
        <f>IF(AE201&gt;=52800000,52800000,IF(AB182=Graph!G$1*1000,AE202+Graph!G$1*1000,AC203))</f>
        <v>41259700.091648459</v>
      </c>
      <c r="AF203" s="3">
        <f t="shared" si="11"/>
        <v>41259700.091648459</v>
      </c>
      <c r="AG203" s="3">
        <f t="shared" si="29"/>
        <v>46852175.517587982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41"/>
        <v>586261</v>
      </c>
      <c r="H204" s="2">
        <f t="shared" si="39"/>
        <v>91103144.410283014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862064.5595407486</v>
      </c>
      <c r="Q204" s="2">
        <f t="shared" si="42"/>
        <v>600000</v>
      </c>
      <c r="R204" s="2">
        <f t="shared" si="40"/>
        <v>93408503.755537838</v>
      </c>
      <c r="S204" s="2">
        <f t="shared" si="17"/>
        <v>586261</v>
      </c>
      <c r="T204" s="2">
        <f t="shared" si="18"/>
        <v>13739</v>
      </c>
      <c r="U204" s="2">
        <f t="shared" si="19"/>
        <v>600000</v>
      </c>
      <c r="V204" s="2">
        <f t="shared" si="34"/>
        <v>41838467.490144715</v>
      </c>
      <c r="W204" s="2">
        <f t="shared" si="20"/>
        <v>578767.39849625528</v>
      </c>
      <c r="X204" s="2">
        <f t="shared" si="6"/>
        <v>21232.601503744721</v>
      </c>
      <c r="Y204" s="2">
        <f t="shared" si="37"/>
        <v>51570036.265393108</v>
      </c>
      <c r="Z204" s="2" t="str">
        <f t="shared" si="8"/>
        <v>HERE</v>
      </c>
      <c r="AA204" s="2">
        <f>IF(Z204="HERE",Y204,AA203+Graph!$G$1*1000)</f>
        <v>51570036.265393108</v>
      </c>
      <c r="AB204" s="2">
        <f t="shared" si="21"/>
        <v>21232.601503744721</v>
      </c>
      <c r="AC204" s="2">
        <f t="shared" si="38"/>
        <v>41838467.490144715</v>
      </c>
      <c r="AD204" s="3">
        <f t="shared" si="10"/>
        <v>51570036.265393108</v>
      </c>
      <c r="AE204" s="2">
        <f>IF(AE202&gt;=52800000,52800000,IF(AB183=Graph!G$1*1000,AE203+Graph!G$1*1000,AC204))</f>
        <v>41838467.490144715</v>
      </c>
      <c r="AF204" s="3">
        <f t="shared" si="11"/>
        <v>41838467.490144715</v>
      </c>
      <c r="AG204" s="3">
        <f t="shared" si="29"/>
        <v>46954380.578652792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41"/>
        <v>586261</v>
      </c>
      <c r="H205" s="2">
        <f t="shared" si="39"/>
        <v>91689405.410283014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865258.91871571541</v>
      </c>
      <c r="Q205" s="2">
        <f t="shared" si="42"/>
        <v>600000</v>
      </c>
      <c r="R205" s="2">
        <f t="shared" si="40"/>
        <v>94008503.755537838</v>
      </c>
      <c r="S205" s="2">
        <f t="shared" si="17"/>
        <v>586261</v>
      </c>
      <c r="T205" s="2">
        <f t="shared" si="18"/>
        <v>13739</v>
      </c>
      <c r="U205" s="2">
        <f t="shared" si="19"/>
        <v>600000</v>
      </c>
      <c r="V205" s="2">
        <f t="shared" si="34"/>
        <v>42420268.913839102</v>
      </c>
      <c r="W205" s="2">
        <f t="shared" si="20"/>
        <v>581801.42369438708</v>
      </c>
      <c r="X205" s="2">
        <f t="shared" si="6"/>
        <v>18198.576305612922</v>
      </c>
      <c r="Y205" s="2">
        <f t="shared" si="37"/>
        <v>51588234.841698721</v>
      </c>
      <c r="Z205" s="2" t="str">
        <f t="shared" si="8"/>
        <v>HERE</v>
      </c>
      <c r="AA205" s="2">
        <f>IF(Z205="HERE",Y205,AA204+Graph!$G$1*1000)</f>
        <v>51588234.841698721</v>
      </c>
      <c r="AB205" s="2">
        <f t="shared" si="21"/>
        <v>18198.576305612922</v>
      </c>
      <c r="AC205" s="2">
        <f t="shared" si="38"/>
        <v>42420268.913839102</v>
      </c>
      <c r="AD205" s="3">
        <f t="shared" si="10"/>
        <v>51588234.841698721</v>
      </c>
      <c r="AE205" s="2">
        <f>IF(AE203&gt;=52800000,52800000,IF(AB184=Graph!G$1*1000,AE204+Graph!G$1*1000,AC205))</f>
        <v>42420268.913839102</v>
      </c>
      <c r="AF205" s="3">
        <f t="shared" si="11"/>
        <v>42420268.913839102</v>
      </c>
      <c r="AG205" s="3">
        <f t="shared" si="29"/>
        <v>47054006.718299195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41"/>
        <v>586261</v>
      </c>
      <c r="H206" s="2">
        <f t="shared" si="39"/>
        <v>92275666.410283014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868453.27789068222</v>
      </c>
      <c r="Q206" s="2">
        <f t="shared" si="42"/>
        <v>600000</v>
      </c>
      <c r="R206" s="2">
        <f t="shared" si="40"/>
        <v>94608503.755537838</v>
      </c>
      <c r="S206" s="2">
        <f t="shared" si="17"/>
        <v>586261</v>
      </c>
      <c r="T206" s="2">
        <f t="shared" si="18"/>
        <v>13739</v>
      </c>
      <c r="U206" s="2">
        <f t="shared" si="19"/>
        <v>600000</v>
      </c>
      <c r="V206" s="2">
        <f t="shared" si="34"/>
        <v>43005104.362731621</v>
      </c>
      <c r="W206" s="2">
        <f t="shared" si="20"/>
        <v>584835.44889251888</v>
      </c>
      <c r="X206" s="2">
        <f t="shared" si="6"/>
        <v>15164.551107481122</v>
      </c>
      <c r="Y206" s="2">
        <f t="shared" si="37"/>
        <v>51603399.392806202</v>
      </c>
      <c r="Z206" s="2" t="str">
        <f t="shared" si="8"/>
        <v>HERE</v>
      </c>
      <c r="AA206" s="2">
        <f>IF(Z206="HERE",Y206,AA205+Graph!$G$1*1000)</f>
        <v>51603399.392806202</v>
      </c>
      <c r="AB206" s="2">
        <f t="shared" si="21"/>
        <v>15164.551107481122</v>
      </c>
      <c r="AC206" s="2">
        <f t="shared" si="38"/>
        <v>43005104.362731621</v>
      </c>
      <c r="AD206" s="3">
        <f t="shared" si="10"/>
        <v>51603399.392806202</v>
      </c>
      <c r="AE206" s="2">
        <f>IF(AE204&gt;=52800000,52800000,IF(AB185=Graph!G$1*1000,AE205+Graph!G$1*1000,AC206))</f>
        <v>43005104.362731621</v>
      </c>
      <c r="AF206" s="3">
        <f t="shared" si="11"/>
        <v>43005104.362731621</v>
      </c>
      <c r="AG206" s="3">
        <f t="shared" si="29"/>
        <v>47151053.936527178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41"/>
        <v>586261</v>
      </c>
      <c r="H207" s="2">
        <f t="shared" si="39"/>
        <v>92861927.410283014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871647.63706564903</v>
      </c>
      <c r="Q207" s="2">
        <f t="shared" si="42"/>
        <v>600000</v>
      </c>
      <c r="R207" s="2">
        <f t="shared" si="40"/>
        <v>95208503.755537838</v>
      </c>
      <c r="S207" s="2">
        <f t="shared" si="17"/>
        <v>586261</v>
      </c>
      <c r="T207" s="2">
        <f t="shared" si="18"/>
        <v>13739</v>
      </c>
      <c r="U207" s="2">
        <f t="shared" si="19"/>
        <v>600000</v>
      </c>
      <c r="V207" s="2">
        <f t="shared" si="34"/>
        <v>43592973.836822271</v>
      </c>
      <c r="W207" s="2">
        <f t="shared" si="20"/>
        <v>587869.47409065068</v>
      </c>
      <c r="X207" s="2">
        <f t="shared" si="6"/>
        <v>12130.525909349322</v>
      </c>
      <c r="Y207" s="2">
        <f t="shared" si="37"/>
        <v>51615529.918715551</v>
      </c>
      <c r="Z207" s="2" t="str">
        <f t="shared" si="8"/>
        <v>HERE</v>
      </c>
      <c r="AA207" s="2">
        <f>IF(Z207="HERE",Y207,AA206+Graph!$G$1*1000)</f>
        <v>51615529.918715551</v>
      </c>
      <c r="AB207" s="2">
        <f t="shared" si="21"/>
        <v>12130.525909349322</v>
      </c>
      <c r="AC207" s="2">
        <f t="shared" si="38"/>
        <v>43592973.836822271</v>
      </c>
      <c r="AD207" s="3">
        <f t="shared" si="10"/>
        <v>51615529.918715551</v>
      </c>
      <c r="AE207" s="2">
        <f>IF(AE205&gt;=52800000,52800000,IF(AB186=Graph!G$1*1000,AE206+Graph!G$1*1000,AC207))</f>
        <v>43592973.836822271</v>
      </c>
      <c r="AF207" s="3">
        <f t="shared" si="11"/>
        <v>43592973.836822271</v>
      </c>
      <c r="AG207" s="3">
        <f t="shared" si="29"/>
        <v>47245522.233336754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41"/>
        <v>586261</v>
      </c>
      <c r="H208" s="2">
        <f t="shared" si="39"/>
        <v>93448188.410283014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874841.99624061584</v>
      </c>
      <c r="Q208" s="2">
        <f t="shared" si="42"/>
        <v>600000</v>
      </c>
      <c r="R208" s="2">
        <f t="shared" si="40"/>
        <v>95808503.755537838</v>
      </c>
      <c r="S208" s="2">
        <f t="shared" si="17"/>
        <v>586261</v>
      </c>
      <c r="T208" s="2">
        <f t="shared" si="18"/>
        <v>13739</v>
      </c>
      <c r="U208" s="2">
        <f t="shared" si="19"/>
        <v>600000</v>
      </c>
      <c r="V208" s="2">
        <f t="shared" si="34"/>
        <v>44183877.336111054</v>
      </c>
      <c r="W208" s="2">
        <f t="shared" si="20"/>
        <v>590903.49928878248</v>
      </c>
      <c r="X208" s="2">
        <f t="shared" si="6"/>
        <v>9096.5007112175226</v>
      </c>
      <c r="Y208" s="2">
        <f t="shared" si="37"/>
        <v>51624626.419426769</v>
      </c>
      <c r="Z208" s="2" t="str">
        <f t="shared" si="8"/>
        <v>HERE</v>
      </c>
      <c r="AA208" s="2">
        <f>IF(Z208="HERE",Y208,AA207+Graph!$G$1*1000)</f>
        <v>51624626.419426769</v>
      </c>
      <c r="AB208" s="2">
        <f t="shared" si="21"/>
        <v>9096.5007112175226</v>
      </c>
      <c r="AC208" s="2">
        <f t="shared" si="38"/>
        <v>44183877.336111054</v>
      </c>
      <c r="AD208" s="3">
        <f t="shared" si="10"/>
        <v>51624626.419426769</v>
      </c>
      <c r="AE208" s="2">
        <f>IF(AE206&gt;=52800000,52800000,IF(AB187=Graph!G$1*1000,AE207+Graph!G$1*1000,AC208))</f>
        <v>44183877.336111054</v>
      </c>
      <c r="AF208" s="3">
        <f t="shared" si="11"/>
        <v>44183877.336111054</v>
      </c>
      <c r="AG208" s="3">
        <f t="shared" si="29"/>
        <v>47337411.60872791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41"/>
        <v>586261</v>
      </c>
      <c r="H209" s="2">
        <f t="shared" si="39"/>
        <v>94034449.410283014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878036.35541558266</v>
      </c>
      <c r="Q209" s="2">
        <f t="shared" si="42"/>
        <v>600000</v>
      </c>
      <c r="R209" s="2">
        <f t="shared" si="40"/>
        <v>96408503.755537838</v>
      </c>
      <c r="S209" s="2">
        <f t="shared" si="17"/>
        <v>586261</v>
      </c>
      <c r="T209" s="2">
        <f t="shared" si="18"/>
        <v>13739</v>
      </c>
      <c r="U209" s="2">
        <f t="shared" si="19"/>
        <v>600000</v>
      </c>
      <c r="V209" s="2">
        <f t="shared" si="34"/>
        <v>44777814.860597968</v>
      </c>
      <c r="W209" s="2">
        <f t="shared" si="20"/>
        <v>593937.52448691428</v>
      </c>
      <c r="X209" s="2">
        <f t="shared" si="6"/>
        <v>6062.4755130857229</v>
      </c>
      <c r="Y209" s="2">
        <f t="shared" si="37"/>
        <v>51630688.894939855</v>
      </c>
      <c r="Z209" s="2" t="str">
        <f t="shared" si="8"/>
        <v>HERE</v>
      </c>
      <c r="AA209" s="2">
        <f>IF(Z209="HERE",Y209,AA208+Graph!$G$1*1000)</f>
        <v>51630688.894939855</v>
      </c>
      <c r="AB209" s="2">
        <f t="shared" si="21"/>
        <v>6062.4755130857229</v>
      </c>
      <c r="AC209" s="2">
        <f t="shared" si="38"/>
        <v>44777814.860597968</v>
      </c>
      <c r="AD209" s="3">
        <f t="shared" si="10"/>
        <v>51630688.894939855</v>
      </c>
      <c r="AE209" s="2">
        <f>IF(AE207&gt;=52800000,52800000,IF(AB188=Graph!G$1*1000,AE208+Graph!G$1*1000,AC209))</f>
        <v>44777814.860597968</v>
      </c>
      <c r="AF209" s="3">
        <f t="shared" si="11"/>
        <v>44777814.860597968</v>
      </c>
      <c r="AG209" s="3">
        <f t="shared" si="29"/>
        <v>47426722.062700666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41"/>
        <v>586261</v>
      </c>
      <c r="H210" s="2">
        <f t="shared" si="39"/>
        <v>94620710.410283014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881230.71459054947</v>
      </c>
      <c r="Q210" s="2">
        <f t="shared" si="42"/>
        <v>600000</v>
      </c>
      <c r="R210" s="2">
        <f t="shared" si="40"/>
        <v>97008503.755537838</v>
      </c>
      <c r="S210" s="2">
        <f t="shared" si="17"/>
        <v>586261</v>
      </c>
      <c r="T210" s="2">
        <f t="shared" si="18"/>
        <v>13739</v>
      </c>
      <c r="U210" s="2">
        <f t="shared" si="19"/>
        <v>600000</v>
      </c>
      <c r="V210" s="2">
        <f t="shared" si="34"/>
        <v>45374786.410283014</v>
      </c>
      <c r="W210" s="2">
        <f t="shared" si="20"/>
        <v>596971.54968504608</v>
      </c>
      <c r="X210" s="2">
        <f t="shared" si="6"/>
        <v>3028.4503149539232</v>
      </c>
      <c r="Y210" s="2">
        <f t="shared" si="37"/>
        <v>51633717.345254809</v>
      </c>
      <c r="Z210" s="2" t="str">
        <f t="shared" si="8"/>
        <v>HERE</v>
      </c>
      <c r="AA210" s="2">
        <f>IF(Z210="HERE",Y210,AA209+Graph!$G$1*1000)</f>
        <v>51633717.345254809</v>
      </c>
      <c r="AB210" s="2">
        <f t="shared" si="21"/>
        <v>3028.4503149539232</v>
      </c>
      <c r="AC210" s="2">
        <f t="shared" si="38"/>
        <v>45374786.410283014</v>
      </c>
      <c r="AD210" s="3">
        <f t="shared" si="10"/>
        <v>51633717.345254809</v>
      </c>
      <c r="AE210" s="2">
        <f>IF(AE208&gt;=52800000,52800000,IF(AB189=Graph!G$1*1000,AE209+Graph!G$1*1000,AC210))</f>
        <v>45374786.410283014</v>
      </c>
      <c r="AF210" s="3">
        <f t="shared" si="11"/>
        <v>45374786.410283014</v>
      </c>
      <c r="AG210" s="3">
        <f t="shared" si="29"/>
        <v>47513453.595255025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41"/>
        <v>586261</v>
      </c>
      <c r="H211" s="2">
        <f t="shared" si="39"/>
        <v>95206971.410283014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884425.07376551628</v>
      </c>
      <c r="Q211" s="2">
        <f t="shared" si="42"/>
        <v>600000</v>
      </c>
      <c r="R211" s="2">
        <f t="shared" si="40"/>
        <v>97608503.755537838</v>
      </c>
      <c r="S211" s="2">
        <f t="shared" si="17"/>
        <v>586261</v>
      </c>
      <c r="T211" s="2">
        <f t="shared" si="18"/>
        <v>13739</v>
      </c>
      <c r="U211" s="2">
        <f t="shared" si="19"/>
        <v>600000</v>
      </c>
      <c r="V211" s="2">
        <f t="shared" si="34"/>
        <v>45961047.410283014</v>
      </c>
      <c r="W211" s="2">
        <f t="shared" si="20"/>
        <v>586261</v>
      </c>
      <c r="X211" s="2">
        <f t="shared" si="6"/>
        <v>13739</v>
      </c>
      <c r="Y211" s="2">
        <f t="shared" si="37"/>
        <v>51647456.345254809</v>
      </c>
      <c r="Z211" s="2" t="str">
        <f t="shared" si="8"/>
        <v>HERE</v>
      </c>
      <c r="AA211" s="2">
        <f>IF(Z211="HERE",Y211,AA210+Graph!$G$1*1000)</f>
        <v>51647456.345254809</v>
      </c>
      <c r="AB211" s="2">
        <f t="shared" si="21"/>
        <v>13739</v>
      </c>
      <c r="AC211" s="2">
        <f t="shared" si="38"/>
        <v>45961047.410283014</v>
      </c>
      <c r="AD211" s="3">
        <f t="shared" si="10"/>
        <v>51647456.345254809</v>
      </c>
      <c r="AE211" s="2">
        <f>IF(AE209&gt;=52800000,52800000,IF(AB190=Graph!G$1*1000,AE210+Graph!G$1*1000,AC211))</f>
        <v>45961047.410283014</v>
      </c>
      <c r="AF211" s="3">
        <f t="shared" si="11"/>
        <v>45961047.410283014</v>
      </c>
      <c r="AG211" s="3">
        <f t="shared" si="29"/>
        <v>47597606.206390977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41"/>
        <v>586261</v>
      </c>
      <c r="H212" s="2">
        <f t="shared" si="39"/>
        <v>95793232.410283014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887619.43294045329</v>
      </c>
      <c r="Q212" s="2">
        <f t="shared" si="42"/>
        <v>600000</v>
      </c>
      <c r="R212" s="2">
        <f t="shared" si="40"/>
        <v>98208503.755537838</v>
      </c>
      <c r="S212" s="2">
        <f t="shared" si="17"/>
        <v>586261</v>
      </c>
      <c r="T212" s="2">
        <f t="shared" si="18"/>
        <v>13739</v>
      </c>
      <c r="U212" s="2">
        <f t="shared" si="19"/>
        <v>600000</v>
      </c>
      <c r="V212" s="2">
        <f t="shared" si="34"/>
        <v>46547308.410283014</v>
      </c>
      <c r="W212" s="2">
        <f t="shared" si="20"/>
        <v>586261</v>
      </c>
      <c r="X212" s="2">
        <f t="shared" si="6"/>
        <v>13739</v>
      </c>
      <c r="Y212" s="2">
        <f t="shared" si="37"/>
        <v>51661195.345254809</v>
      </c>
      <c r="Z212" s="2" t="str">
        <f t="shared" si="8"/>
        <v>HERE</v>
      </c>
      <c r="AA212" s="2">
        <f>IF(Z212="HERE",Y212,AA211+Graph!$G$1*1000)</f>
        <v>51661195.345254809</v>
      </c>
      <c r="AB212" s="2">
        <f t="shared" si="21"/>
        <v>13739</v>
      </c>
      <c r="AC212" s="2">
        <f t="shared" si="38"/>
        <v>46547308.410283014</v>
      </c>
      <c r="AD212" s="3">
        <f t="shared" si="10"/>
        <v>51661195.345254809</v>
      </c>
      <c r="AE212" s="2">
        <f>IF(AE210&gt;=52800000,52800000,IF(AB191=Graph!G$1*1000,AE211+Graph!G$1*1000,AC212))</f>
        <v>46547308.410283014</v>
      </c>
      <c r="AF212" s="3">
        <f t="shared" si="11"/>
        <v>46547308.410283014</v>
      </c>
      <c r="AG212" s="3">
        <f t="shared" si="29"/>
        <v>47679179.896108516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41"/>
        <v>586261</v>
      </c>
      <c r="H213" s="2">
        <f t="shared" si="39"/>
        <v>96379493.410283014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890813.7921154201</v>
      </c>
      <c r="Q213" s="2">
        <f t="shared" si="42"/>
        <v>600000</v>
      </c>
      <c r="R213" s="2">
        <f t="shared" si="40"/>
        <v>98808503.755537838</v>
      </c>
      <c r="S213" s="2">
        <f t="shared" si="17"/>
        <v>586261</v>
      </c>
      <c r="T213" s="2">
        <f t="shared" si="18"/>
        <v>13739</v>
      </c>
      <c r="U213" s="2">
        <f t="shared" si="19"/>
        <v>600000</v>
      </c>
      <c r="V213" s="2">
        <f t="shared" si="34"/>
        <v>47133569.410283014</v>
      </c>
      <c r="W213" s="2">
        <f t="shared" si="20"/>
        <v>586261</v>
      </c>
      <c r="X213" s="2">
        <f t="shared" si="6"/>
        <v>13739</v>
      </c>
      <c r="Y213" s="2">
        <f t="shared" si="37"/>
        <v>51674934.345254809</v>
      </c>
      <c r="Z213" s="2" t="str">
        <f t="shared" si="8"/>
        <v>HERE</v>
      </c>
      <c r="AA213" s="2">
        <f>IF(Z213="HERE",Y213,AA212+Graph!$G$1*1000)</f>
        <v>51674934.345254809</v>
      </c>
      <c r="AB213" s="2">
        <f t="shared" si="21"/>
        <v>13739</v>
      </c>
      <c r="AC213" s="2">
        <f t="shared" si="38"/>
        <v>47133569.410283014</v>
      </c>
      <c r="AD213" s="3">
        <f t="shared" si="10"/>
        <v>51674934.345254809</v>
      </c>
      <c r="AE213" s="2">
        <f>IF(AE211&gt;=52800000,52800000,IF(AB192=Graph!G$1*1000,AE212+Graph!G$1*1000,AC213))</f>
        <v>47133569.410283014</v>
      </c>
      <c r="AF213" s="3">
        <f t="shared" si="11"/>
        <v>47133569.410283014</v>
      </c>
      <c r="AG213" s="3">
        <f t="shared" si="29"/>
        <v>47758174.664407648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41"/>
        <v>586261</v>
      </c>
      <c r="H214" s="2">
        <f t="shared" si="39"/>
        <v>96965754.410283014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894008.15129038692</v>
      </c>
      <c r="Q214" s="2">
        <f t="shared" si="42"/>
        <v>600000</v>
      </c>
      <c r="R214" s="2">
        <f t="shared" si="40"/>
        <v>99408503.755537838</v>
      </c>
      <c r="S214" s="2">
        <f t="shared" si="17"/>
        <v>586261</v>
      </c>
      <c r="T214" s="2">
        <f t="shared" si="18"/>
        <v>13739</v>
      </c>
      <c r="U214" s="2">
        <f t="shared" si="19"/>
        <v>600000</v>
      </c>
      <c r="V214" s="2">
        <f t="shared" si="34"/>
        <v>47719830.410283014</v>
      </c>
      <c r="W214" s="2">
        <f t="shared" si="20"/>
        <v>586261</v>
      </c>
      <c r="X214" s="2">
        <f t="shared" si="6"/>
        <v>13739</v>
      </c>
      <c r="Y214" s="2">
        <f t="shared" si="37"/>
        <v>51688673.345254809</v>
      </c>
      <c r="Z214" s="2" t="str">
        <f t="shared" si="8"/>
        <v>HERE</v>
      </c>
      <c r="AA214" s="2">
        <f>IF(Z214="HERE",Y214,AA213+Graph!$G$1*1000)</f>
        <v>51688673.345254809</v>
      </c>
      <c r="AB214" s="2">
        <f t="shared" si="21"/>
        <v>13739</v>
      </c>
      <c r="AC214" s="2">
        <f t="shared" si="38"/>
        <v>47719830.410283014</v>
      </c>
      <c r="AD214" s="3">
        <f t="shared" si="10"/>
        <v>51688673.345254809</v>
      </c>
      <c r="AE214" s="2">
        <f>IF(AE212&gt;=52800000,52800000,IF(AB193=Graph!G$1*1000,AE213+Graph!G$1*1000,AC214))</f>
        <v>47719830.410283014</v>
      </c>
      <c r="AF214" s="3">
        <f t="shared" si="11"/>
        <v>47719830.410283014</v>
      </c>
      <c r="AG214" s="3">
        <f t="shared" si="29"/>
        <v>47834590.51128836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41"/>
        <v>586261</v>
      </c>
      <c r="H215" s="2">
        <f t="shared" si="39"/>
        <v>97552015.410283014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897202.51046535373</v>
      </c>
      <c r="Q215" s="2">
        <f t="shared" si="42"/>
        <v>600000</v>
      </c>
      <c r="R215" s="2">
        <f t="shared" si="40"/>
        <v>100008503.75553784</v>
      </c>
      <c r="S215" s="2">
        <f t="shared" si="17"/>
        <v>586261</v>
      </c>
      <c r="T215" s="2">
        <f t="shared" si="18"/>
        <v>13739</v>
      </c>
      <c r="U215" s="2">
        <f t="shared" si="19"/>
        <v>600000</v>
      </c>
      <c r="V215" s="2">
        <f t="shared" si="34"/>
        <v>48306091.410283014</v>
      </c>
      <c r="W215" s="2">
        <f t="shared" si="20"/>
        <v>586261</v>
      </c>
      <c r="X215" s="2">
        <f t="shared" si="6"/>
        <v>13739</v>
      </c>
      <c r="Y215" s="2">
        <f t="shared" si="37"/>
        <v>51702412.345254809</v>
      </c>
      <c r="Z215" s="2" t="str">
        <f t="shared" si="8"/>
        <v>HERE</v>
      </c>
      <c r="AA215" s="2">
        <f>IF(Z215="HERE",Y215,AA214+Graph!$G$1*1000)</f>
        <v>51702412.345254809</v>
      </c>
      <c r="AB215" s="2">
        <f t="shared" si="21"/>
        <v>13739</v>
      </c>
      <c r="AC215" s="2">
        <f t="shared" si="38"/>
        <v>48306091.410283014</v>
      </c>
      <c r="AD215" s="3">
        <f t="shared" si="10"/>
        <v>51702412.345254809</v>
      </c>
      <c r="AE215" s="2">
        <f>IF(AE213&gt;=52800000,52800000,IF(AB194=Graph!G$1*1000,AE214+Graph!G$1*1000,AC215))</f>
        <v>48306091.410283014</v>
      </c>
      <c r="AF215" s="3">
        <f t="shared" si="11"/>
        <v>48306091.410283014</v>
      </c>
      <c r="AG215" s="3">
        <f t="shared" si="29"/>
        <v>47908427.436750658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41"/>
        <v>586261</v>
      </c>
      <c r="H216" s="2">
        <f t="shared" si="39"/>
        <v>98138276.410283014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900396.86964032054</v>
      </c>
      <c r="Q216" s="2">
        <f t="shared" si="42"/>
        <v>600000</v>
      </c>
      <c r="R216" s="2">
        <f t="shared" si="40"/>
        <v>100608503.75553784</v>
      </c>
      <c r="S216" s="2">
        <f t="shared" si="17"/>
        <v>586261</v>
      </c>
      <c r="T216" s="2">
        <f t="shared" si="18"/>
        <v>13739</v>
      </c>
      <c r="U216" s="2">
        <f t="shared" si="19"/>
        <v>600000</v>
      </c>
      <c r="V216" s="2">
        <f t="shared" si="34"/>
        <v>48892352.410283014</v>
      </c>
      <c r="W216" s="2">
        <f t="shared" si="20"/>
        <v>586261</v>
      </c>
      <c r="X216" s="2">
        <f t="shared" si="6"/>
        <v>13739</v>
      </c>
      <c r="Y216" s="2">
        <f t="shared" si="37"/>
        <v>51716151.345254809</v>
      </c>
      <c r="Z216" s="2" t="str">
        <f t="shared" si="8"/>
        <v>HERE</v>
      </c>
      <c r="AA216" s="2">
        <f>IF(Z216="HERE",Y216,AA215+Graph!$G$1*1000)</f>
        <v>51716151.345254809</v>
      </c>
      <c r="AB216" s="2">
        <f t="shared" si="21"/>
        <v>13739</v>
      </c>
      <c r="AC216" s="2">
        <f t="shared" si="38"/>
        <v>48892352.410283014</v>
      </c>
      <c r="AD216" s="3">
        <f t="shared" si="10"/>
        <v>51716151.345254809</v>
      </c>
      <c r="AE216" s="2">
        <f>IF(AE214&gt;=52800000,52800000,IF(AB195=Graph!G$1*1000,AE215+Graph!G$1*1000,AC216))</f>
        <v>48892352.410283014</v>
      </c>
      <c r="AF216" s="3">
        <f t="shared" si="11"/>
        <v>48892352.410283014</v>
      </c>
      <c r="AG216" s="3">
        <f t="shared" si="29"/>
        <v>47979685.440794557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41"/>
        <v>586261</v>
      </c>
      <c r="H217" s="2">
        <f t="shared" si="39"/>
        <v>98724537.410283014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903591.22881528735</v>
      </c>
      <c r="Q217" s="2">
        <f t="shared" si="42"/>
        <v>600000</v>
      </c>
      <c r="R217" s="2">
        <f t="shared" si="40"/>
        <v>101208503.75553784</v>
      </c>
      <c r="S217" s="2">
        <f t="shared" si="17"/>
        <v>586261</v>
      </c>
      <c r="T217" s="2">
        <f t="shared" si="18"/>
        <v>13739</v>
      </c>
      <c r="U217" s="2">
        <f t="shared" si="19"/>
        <v>600000</v>
      </c>
      <c r="V217" s="2">
        <f t="shared" si="34"/>
        <v>49478613.410283014</v>
      </c>
      <c r="W217" s="2">
        <f t="shared" si="20"/>
        <v>586261</v>
      </c>
      <c r="X217" s="2">
        <f t="shared" si="6"/>
        <v>13739</v>
      </c>
      <c r="Y217" s="2">
        <f t="shared" si="37"/>
        <v>51729890.345254809</v>
      </c>
      <c r="Z217" s="2" t="str">
        <f t="shared" si="8"/>
        <v>HERE</v>
      </c>
      <c r="AA217" s="2">
        <f>IF(Z217="HERE",Y217,AA216+Graph!$G$1*1000)</f>
        <v>51729890.345254809</v>
      </c>
      <c r="AB217" s="2">
        <f t="shared" si="21"/>
        <v>13739</v>
      </c>
      <c r="AC217" s="2">
        <f t="shared" si="38"/>
        <v>49478613.410283014</v>
      </c>
      <c r="AD217" s="3">
        <f t="shared" si="10"/>
        <v>51729890.345254809</v>
      </c>
      <c r="AE217" s="2">
        <f>IF(AE215&gt;=52800000,52800000,IF(AB196=Graph!G$1*1000,AE216+Graph!G$1*1000,AC217))</f>
        <v>49478613.410283014</v>
      </c>
      <c r="AF217" s="3">
        <f t="shared" si="11"/>
        <v>49478613.410283014</v>
      </c>
      <c r="AG217" s="3">
        <f t="shared" si="29"/>
        <v>48048364.523420028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41"/>
        <v>586261</v>
      </c>
      <c r="H218" s="2">
        <f t="shared" si="39"/>
        <v>99310798.410283014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906785.58799025416</v>
      </c>
      <c r="Q218" s="2">
        <f t="shared" si="42"/>
        <v>600000</v>
      </c>
      <c r="R218" s="2">
        <f t="shared" si="40"/>
        <v>101808503.75553784</v>
      </c>
      <c r="S218" s="2">
        <f t="shared" si="17"/>
        <v>586261</v>
      </c>
      <c r="T218" s="2">
        <f t="shared" si="18"/>
        <v>13739</v>
      </c>
      <c r="U218" s="2">
        <f t="shared" si="19"/>
        <v>600000</v>
      </c>
      <c r="V218" s="2">
        <f t="shared" si="34"/>
        <v>50064874.410283014</v>
      </c>
      <c r="W218" s="2">
        <f t="shared" si="20"/>
        <v>586261</v>
      </c>
      <c r="X218" s="2">
        <f t="shared" si="6"/>
        <v>13739</v>
      </c>
      <c r="Y218" s="2">
        <f t="shared" si="37"/>
        <v>51743629.345254809</v>
      </c>
      <c r="Z218" s="2" t="str">
        <f t="shared" si="8"/>
        <v>HERE</v>
      </c>
      <c r="AA218" s="2">
        <f>IF(Z218="HERE",Y218,AA217+Graph!$G$1*1000)</f>
        <v>51743629.345254809</v>
      </c>
      <c r="AB218" s="2">
        <f t="shared" si="21"/>
        <v>13739</v>
      </c>
      <c r="AC218" s="2">
        <f t="shared" si="38"/>
        <v>50064874.410283014</v>
      </c>
      <c r="AD218" s="3">
        <f t="shared" si="10"/>
        <v>51743629.345254809</v>
      </c>
      <c r="AE218" s="2">
        <f>IF(AE216&gt;=52800000,52800000,IF(AB197=Graph!G$1*1000,AE217+Graph!G$1*1000,AC218))</f>
        <v>50064874.410283014</v>
      </c>
      <c r="AF218" s="3">
        <f t="shared" si="11"/>
        <v>50064874.410283014</v>
      </c>
      <c r="AG218" s="3">
        <f t="shared" si="29"/>
        <v>48114464.684627101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41"/>
        <v>586261</v>
      </c>
      <c r="H219" s="2">
        <f t="shared" si="39"/>
        <v>99897059.410283014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909979.94716522098</v>
      </c>
      <c r="Q219" s="2">
        <f t="shared" si="42"/>
        <v>600000</v>
      </c>
      <c r="R219" s="2">
        <f t="shared" si="40"/>
        <v>102408503.75553784</v>
      </c>
      <c r="S219" s="2">
        <f t="shared" si="17"/>
        <v>586261</v>
      </c>
      <c r="T219" s="2">
        <f t="shared" si="18"/>
        <v>13739</v>
      </c>
      <c r="U219" s="2">
        <f t="shared" si="19"/>
        <v>600000</v>
      </c>
      <c r="V219" s="2">
        <f t="shared" si="34"/>
        <v>50651135.410283014</v>
      </c>
      <c r="W219" s="2">
        <f t="shared" si="20"/>
        <v>586261</v>
      </c>
      <c r="X219" s="2">
        <f t="shared" si="6"/>
        <v>13739</v>
      </c>
      <c r="Y219" s="2">
        <f t="shared" si="37"/>
        <v>51757368.345254809</v>
      </c>
      <c r="Z219" s="2" t="str">
        <f t="shared" si="8"/>
        <v>HERE</v>
      </c>
      <c r="AA219" s="2">
        <f>IF(Z219="HERE",Y219,AA218+Graph!$G$1*1000)</f>
        <v>51757368.345254809</v>
      </c>
      <c r="AB219" s="2">
        <f t="shared" si="21"/>
        <v>13739</v>
      </c>
      <c r="AC219" s="2">
        <f t="shared" si="38"/>
        <v>50651135.410283014</v>
      </c>
      <c r="AD219" s="3">
        <f t="shared" si="10"/>
        <v>51757368.345254809</v>
      </c>
      <c r="AE219" s="2">
        <f>IF(AE217&gt;=52800000,52800000,IF(AB198=Graph!G$1*1000,AE218+Graph!G$1*1000,AC219))</f>
        <v>50651135.410283014</v>
      </c>
      <c r="AF219" s="3">
        <f t="shared" si="11"/>
        <v>50651135.410283014</v>
      </c>
      <c r="AG219" s="3">
        <f t="shared" si="29"/>
        <v>48177985.92441576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41"/>
        <v>586261</v>
      </c>
      <c r="H220" s="2">
        <f t="shared" si="39"/>
        <v>100483320.41028301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913174.30634018779</v>
      </c>
      <c r="Q220" s="2">
        <f t="shared" si="42"/>
        <v>600000</v>
      </c>
      <c r="R220" s="2">
        <f t="shared" si="40"/>
        <v>103008503.75553784</v>
      </c>
      <c r="S220" s="2">
        <f t="shared" si="17"/>
        <v>586261</v>
      </c>
      <c r="T220" s="2">
        <f t="shared" si="18"/>
        <v>13739</v>
      </c>
      <c r="U220" s="2">
        <f t="shared" si="19"/>
        <v>600000</v>
      </c>
      <c r="V220" s="2">
        <f t="shared" si="34"/>
        <v>51237396.410283014</v>
      </c>
      <c r="W220" s="2">
        <f t="shared" si="20"/>
        <v>586261</v>
      </c>
      <c r="X220" s="2">
        <f t="shared" si="6"/>
        <v>13739</v>
      </c>
      <c r="Y220" s="2">
        <f t="shared" si="37"/>
        <v>51771107.345254809</v>
      </c>
      <c r="Z220" s="2" t="str">
        <f t="shared" si="8"/>
        <v>HERE</v>
      </c>
      <c r="AA220" s="2">
        <f>IF(Z220="HERE",Y220,AA219+Graph!$G$1*1000)</f>
        <v>51771107.345254809</v>
      </c>
      <c r="AB220" s="2">
        <f t="shared" si="21"/>
        <v>13739</v>
      </c>
      <c r="AC220" s="2">
        <f t="shared" si="38"/>
        <v>50651135.410283014</v>
      </c>
      <c r="AD220" s="3">
        <f t="shared" si="10"/>
        <v>51771107.345254809</v>
      </c>
      <c r="AE220" s="2">
        <f>IF(AE218&gt;=52800000,52800000,IF(AB199=Graph!G$1*1000,AE219+Graph!G$1*1000,AC220))</f>
        <v>50651135.410283014</v>
      </c>
      <c r="AF220" s="3">
        <f t="shared" si="11"/>
        <v>50651135.410283014</v>
      </c>
      <c r="AG220" s="3">
        <f t="shared" si="29"/>
        <v>48238928.242785998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41"/>
        <v>586261</v>
      </c>
      <c r="H221" s="2">
        <f t="shared" si="39"/>
        <v>101069581.41028301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916368.6655151546</v>
      </c>
      <c r="Q221" s="2">
        <f t="shared" si="42"/>
        <v>600000</v>
      </c>
      <c r="R221" s="2">
        <f t="shared" si="40"/>
        <v>103608503.75553784</v>
      </c>
      <c r="S221" s="2">
        <f t="shared" si="17"/>
        <v>586261</v>
      </c>
      <c r="T221" s="2">
        <f t="shared" si="18"/>
        <v>13739</v>
      </c>
      <c r="U221" s="2">
        <f t="shared" si="19"/>
        <v>600000</v>
      </c>
      <c r="V221" s="2">
        <f t="shared" si="34"/>
        <v>51823657.410283014</v>
      </c>
      <c r="W221" s="2">
        <f t="shared" si="20"/>
        <v>586261</v>
      </c>
      <c r="X221" s="2">
        <f t="shared" si="6"/>
        <v>13739</v>
      </c>
      <c r="Y221" s="2">
        <f t="shared" si="37"/>
        <v>51784846.345254809</v>
      </c>
      <c r="Z221" s="2" t="str">
        <f t="shared" si="8"/>
        <v>MEEP</v>
      </c>
      <c r="AA221" s="2">
        <f>IF(Z221="HERE",Y221,AA220+Graph!$G$1*1000)</f>
        <v>52191107.345254809</v>
      </c>
      <c r="AB221" s="2">
        <f t="shared" si="21"/>
        <v>420000</v>
      </c>
      <c r="AC221" s="2">
        <f t="shared" si="38"/>
        <v>50651135.410283014</v>
      </c>
      <c r="AD221" s="3">
        <f t="shared" si="10"/>
        <v>52191107.345254809</v>
      </c>
      <c r="AE221" s="2">
        <f>IF(AE219&gt;=52800000,52800000,IF(AB200=Graph!G$1*1000,AE220+Graph!G$1*1000,AC221))</f>
        <v>50651135.410283014</v>
      </c>
      <c r="AF221" s="3">
        <f t="shared" si="11"/>
        <v>50651135.410283014</v>
      </c>
      <c r="AG221" s="3">
        <f t="shared" si="29"/>
        <v>48297291.63973783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41"/>
        <v>586261</v>
      </c>
      <c r="H222" s="2">
        <f t="shared" si="39"/>
        <v>101655842.41028301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919563.02469012141</v>
      </c>
      <c r="Q222" s="2">
        <f t="shared" si="42"/>
        <v>600000</v>
      </c>
      <c r="R222" s="2">
        <f t="shared" si="40"/>
        <v>104208503.75553784</v>
      </c>
      <c r="S222" s="2">
        <f t="shared" si="17"/>
        <v>586261</v>
      </c>
      <c r="T222" s="2">
        <f t="shared" si="18"/>
        <v>13739</v>
      </c>
      <c r="U222" s="2">
        <f t="shared" si="19"/>
        <v>600000</v>
      </c>
      <c r="V222" s="2">
        <f t="shared" si="34"/>
        <v>52409918.410283014</v>
      </c>
      <c r="W222" s="2">
        <f t="shared" si="20"/>
        <v>586261</v>
      </c>
      <c r="X222" s="2">
        <f t="shared" si="6"/>
        <v>13739</v>
      </c>
      <c r="Y222" s="2">
        <f t="shared" si="37"/>
        <v>51798585.345254809</v>
      </c>
      <c r="Z222" s="2" t="str">
        <f t="shared" si="8"/>
        <v>MEEP</v>
      </c>
      <c r="AA222" s="2">
        <f>IF(Z222="HERE",Y222,AA221+Graph!$G$1*1000)</f>
        <v>52611107.345254809</v>
      </c>
      <c r="AB222" s="2">
        <f t="shared" si="21"/>
        <v>420000</v>
      </c>
      <c r="AC222" s="2">
        <f t="shared" si="38"/>
        <v>50651135.410283014</v>
      </c>
      <c r="AD222" s="3">
        <f t="shared" si="10"/>
        <v>52611107.345254809</v>
      </c>
      <c r="AE222" s="2">
        <f>IF(AE220&gt;=52800000,52800000,IF(AB201=Graph!G$1*1000,AE221+Graph!G$1*1000,AC222))</f>
        <v>50651135.410283014</v>
      </c>
      <c r="AF222" s="3">
        <f t="shared" si="11"/>
        <v>50651135.410283014</v>
      </c>
      <c r="AG222" s="3">
        <f t="shared" si="29"/>
        <v>48353076.115271248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41"/>
        <v>586261</v>
      </c>
      <c r="H223" s="2">
        <f t="shared" si="39"/>
        <v>102242103.41028301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922757.38386508822</v>
      </c>
      <c r="Q223" s="2">
        <f t="shared" si="42"/>
        <v>600000</v>
      </c>
      <c r="R223" s="2">
        <f t="shared" si="40"/>
        <v>104808503.75553784</v>
      </c>
      <c r="S223" s="2">
        <f t="shared" si="17"/>
        <v>586261</v>
      </c>
      <c r="T223" s="2">
        <f t="shared" si="18"/>
        <v>13739</v>
      </c>
      <c r="U223" s="2">
        <f t="shared" si="19"/>
        <v>600000</v>
      </c>
      <c r="V223" s="2">
        <f t="shared" si="34"/>
        <v>52996179.410283014</v>
      </c>
      <c r="W223" s="2">
        <f t="shared" si="20"/>
        <v>586261</v>
      </c>
      <c r="X223" s="2">
        <f t="shared" si="6"/>
        <v>13739</v>
      </c>
      <c r="Y223" s="2">
        <f t="shared" ref="Y223:Y286" si="43">IF(COUNT($C224)=0,IF(COUNT($C223)=1,C223,SUM(Y222+X223)),C223)</f>
        <v>51812324.345254809</v>
      </c>
      <c r="Z223" s="2" t="str">
        <f t="shared" si="8"/>
        <v>MEEP</v>
      </c>
      <c r="AA223" s="2">
        <f>IF(Z223="HERE",Y223,AA222+Graph!$G$1*1000)</f>
        <v>53031107.345254809</v>
      </c>
      <c r="AB223" s="2">
        <f t="shared" si="21"/>
        <v>420000</v>
      </c>
      <c r="AC223" s="2">
        <f t="shared" ref="AC223:AC286" si="44">IF(Z224="HERE",V223,AC222)</f>
        <v>50651135.410283014</v>
      </c>
      <c r="AD223" s="3">
        <f t="shared" si="10"/>
        <v>52800000</v>
      </c>
      <c r="AE223" s="2">
        <f>IF(AE221&gt;=52800000,52800000,IF(AB202=Graph!G$1*1000,AE222+Graph!G$1*1000,AC223))</f>
        <v>50651135.410283014</v>
      </c>
      <c r="AF223" s="3">
        <f t="shared" si="11"/>
        <v>50651135.410283014</v>
      </c>
      <c r="AG223" s="3">
        <f t="shared" si="29"/>
        <v>48406281.66938626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41"/>
        <v>586261</v>
      </c>
      <c r="H224" s="2">
        <f t="shared" ref="H224:H287" si="45">IF(COUNT($C225)=0,IF(COUNT($C224)=1,C224,SUM(H223+G224)),C224)</f>
        <v>102828364.41028301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925951.74304005504</v>
      </c>
      <c r="Q224" s="2">
        <f t="shared" si="42"/>
        <v>600000</v>
      </c>
      <c r="R224" s="2">
        <f t="shared" ref="R224:R287" si="46">IF(COUNT($C225)=0,IF(COUNT($C224)=1,M224,SUM(R223+Q224)),M224)</f>
        <v>105408503.75553784</v>
      </c>
      <c r="S224" s="2">
        <f t="shared" si="17"/>
        <v>586261</v>
      </c>
      <c r="T224" s="2">
        <f t="shared" si="18"/>
        <v>13739</v>
      </c>
      <c r="U224" s="2">
        <f t="shared" si="19"/>
        <v>600000</v>
      </c>
      <c r="V224" s="2">
        <f t="shared" si="34"/>
        <v>53582440.410283014</v>
      </c>
      <c r="W224" s="2">
        <f t="shared" si="20"/>
        <v>586261</v>
      </c>
      <c r="X224" s="2">
        <f t="shared" si="6"/>
        <v>13739</v>
      </c>
      <c r="Y224" s="2">
        <f t="shared" si="43"/>
        <v>51826063.345254809</v>
      </c>
      <c r="Z224" s="2" t="str">
        <f t="shared" si="8"/>
        <v>MEEP</v>
      </c>
      <c r="AA224" s="2">
        <f>IF(Z224="HERE",Y224,AA223+Graph!$G$1*1000)</f>
        <v>53451107.345254809</v>
      </c>
      <c r="AB224" s="2">
        <f t="shared" si="21"/>
        <v>420000</v>
      </c>
      <c r="AC224" s="2">
        <f t="shared" si="44"/>
        <v>50651135.410283014</v>
      </c>
      <c r="AD224" s="3">
        <f t="shared" si="10"/>
        <v>52800000</v>
      </c>
      <c r="AE224" s="2">
        <f>IF(AE222&gt;=52800000,52800000,IF(AB203=Graph!G$1*1000,AE223+Graph!G$1*1000,AC224))</f>
        <v>50651135.410283014</v>
      </c>
      <c r="AF224" s="3">
        <f t="shared" si="11"/>
        <v>50651135.410283014</v>
      </c>
      <c r="AG224" s="3">
        <f t="shared" si="29"/>
        <v>48456908.302082852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41"/>
        <v>586261</v>
      </c>
      <c r="H225" s="2">
        <f t="shared" si="45"/>
        <v>103414625.41028301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929146.10221499205</v>
      </c>
      <c r="Q225" s="2">
        <f t="shared" si="42"/>
        <v>600000</v>
      </c>
      <c r="R225" s="2">
        <f t="shared" si="46"/>
        <v>106008503.75553784</v>
      </c>
      <c r="S225" s="2">
        <f t="shared" si="17"/>
        <v>586261</v>
      </c>
      <c r="T225" s="2">
        <f t="shared" si="18"/>
        <v>13739</v>
      </c>
      <c r="U225" s="2">
        <f t="shared" si="19"/>
        <v>600000</v>
      </c>
      <c r="V225" s="2">
        <f t="shared" si="34"/>
        <v>54168701.410283014</v>
      </c>
      <c r="W225" s="2">
        <f t="shared" si="20"/>
        <v>586261</v>
      </c>
      <c r="X225" s="2">
        <f t="shared" si="6"/>
        <v>13739</v>
      </c>
      <c r="Y225" s="2">
        <f t="shared" si="43"/>
        <v>51839802.345254809</v>
      </c>
      <c r="Z225" s="2" t="str">
        <f t="shared" si="8"/>
        <v>MEEP</v>
      </c>
      <c r="AA225" s="2">
        <f>IF(Z225="HERE",Y225,AA224+Graph!$G$1*1000)</f>
        <v>53871107.345254809</v>
      </c>
      <c r="AB225" s="2">
        <f t="shared" si="21"/>
        <v>420000</v>
      </c>
      <c r="AC225" s="2">
        <f t="shared" si="44"/>
        <v>50651135.410283014</v>
      </c>
      <c r="AD225" s="3">
        <f t="shared" si="10"/>
        <v>52800000</v>
      </c>
      <c r="AE225" s="2">
        <f>IF(AE223&gt;=52800000,52800000,IF(AB204=Graph!G$1*1000,AE224+Graph!G$1*1000,AC225))</f>
        <v>50651135.410283014</v>
      </c>
      <c r="AF225" s="3">
        <f t="shared" si="11"/>
        <v>50651135.410283014</v>
      </c>
      <c r="AG225" s="3">
        <f t="shared" si="29"/>
        <v>48504956.013361029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41"/>
        <v>586261</v>
      </c>
      <c r="H226" s="2">
        <f t="shared" si="45"/>
        <v>104000886.41028301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932340.46138995886</v>
      </c>
      <c r="Q226" s="2">
        <f t="shared" si="42"/>
        <v>600000</v>
      </c>
      <c r="R226" s="2">
        <f t="shared" si="46"/>
        <v>106608503.75553784</v>
      </c>
      <c r="S226" s="2">
        <f t="shared" si="17"/>
        <v>586261</v>
      </c>
      <c r="T226" s="2">
        <f t="shared" si="18"/>
        <v>13739</v>
      </c>
      <c r="U226" s="2">
        <f t="shared" si="19"/>
        <v>600000</v>
      </c>
      <c r="V226" s="2">
        <f t="shared" si="34"/>
        <v>54754962.410283014</v>
      </c>
      <c r="W226" s="2">
        <f t="shared" si="20"/>
        <v>586261</v>
      </c>
      <c r="X226" s="2">
        <f t="shared" si="6"/>
        <v>13739</v>
      </c>
      <c r="Y226" s="2">
        <f t="shared" si="43"/>
        <v>51853541.345254809</v>
      </c>
      <c r="Z226" s="2" t="str">
        <f t="shared" si="8"/>
        <v>MEEP</v>
      </c>
      <c r="AA226" s="2">
        <f>IF(Z226="HERE",Y226,AA225+Graph!$G$1*1000)</f>
        <v>54291107.345254809</v>
      </c>
      <c r="AB226" s="2">
        <f t="shared" si="21"/>
        <v>420000</v>
      </c>
      <c r="AC226" s="2">
        <f t="shared" si="44"/>
        <v>50651135.410283014</v>
      </c>
      <c r="AD226" s="3">
        <f t="shared" si="10"/>
        <v>52800000</v>
      </c>
      <c r="AE226" s="2">
        <f>IF(AE224&gt;=52800000,52800000,IF(AB205=Graph!G$1*1000,AE225+Graph!G$1*1000,AC226))</f>
        <v>50651135.410283014</v>
      </c>
      <c r="AF226" s="3">
        <f t="shared" si="11"/>
        <v>50651135.410283014</v>
      </c>
      <c r="AG226" s="3">
        <f t="shared" si="29"/>
        <v>48550424.803220809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41"/>
        <v>586261</v>
      </c>
      <c r="H227" s="2">
        <f t="shared" si="45"/>
        <v>104587147.41028301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935534.82056492567</v>
      </c>
      <c r="Q227" s="2">
        <f t="shared" si="42"/>
        <v>600000</v>
      </c>
      <c r="R227" s="2">
        <f t="shared" si="46"/>
        <v>107208503.75553784</v>
      </c>
      <c r="S227" s="2">
        <f t="shared" si="17"/>
        <v>586261</v>
      </c>
      <c r="T227" s="2">
        <f t="shared" si="18"/>
        <v>13739</v>
      </c>
      <c r="U227" s="2">
        <f t="shared" si="19"/>
        <v>600000</v>
      </c>
      <c r="V227" s="2">
        <f t="shared" si="34"/>
        <v>55341223.410283014</v>
      </c>
      <c r="W227" s="2">
        <f t="shared" si="20"/>
        <v>586261</v>
      </c>
      <c r="X227" s="2">
        <f t="shared" si="6"/>
        <v>13739</v>
      </c>
      <c r="Y227" s="2">
        <f t="shared" si="43"/>
        <v>51867280.345254809</v>
      </c>
      <c r="Z227" s="2" t="str">
        <f t="shared" si="8"/>
        <v>MEEP</v>
      </c>
      <c r="AA227" s="2">
        <f>IF(Z227="HERE",Y227,AA226+Graph!$G$1*1000)</f>
        <v>54711107.345254809</v>
      </c>
      <c r="AB227" s="2">
        <f t="shared" si="21"/>
        <v>420000</v>
      </c>
      <c r="AC227" s="2">
        <f t="shared" si="44"/>
        <v>50651135.410283014</v>
      </c>
      <c r="AD227" s="3">
        <f t="shared" si="10"/>
        <v>52800000</v>
      </c>
      <c r="AE227" s="2">
        <f>IF(AE225&gt;=52800000,52800000,IF(AB206=Graph!G$1*1000,AE226+Graph!G$1*1000,AC227))</f>
        <v>50651135.410283014</v>
      </c>
      <c r="AF227" s="3">
        <f t="shared" si="11"/>
        <v>50651135.410283014</v>
      </c>
      <c r="AG227" s="3">
        <f t="shared" si="29"/>
        <v>48593314.671662159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41"/>
        <v>586261</v>
      </c>
      <c r="H228" s="2">
        <f t="shared" si="45"/>
        <v>105173408.41028301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938729.17973989248</v>
      </c>
      <c r="Q228" s="2">
        <f t="shared" si="42"/>
        <v>600000</v>
      </c>
      <c r="R228" s="2">
        <f t="shared" si="46"/>
        <v>107808503.75553784</v>
      </c>
      <c r="S228" s="2">
        <f t="shared" si="17"/>
        <v>586261</v>
      </c>
      <c r="T228" s="2">
        <f t="shared" si="18"/>
        <v>13739</v>
      </c>
      <c r="U228" s="2">
        <f t="shared" si="19"/>
        <v>600000</v>
      </c>
      <c r="V228" s="2">
        <f t="shared" si="34"/>
        <v>55927484.410283014</v>
      </c>
      <c r="W228" s="2">
        <f t="shared" si="20"/>
        <v>586261</v>
      </c>
      <c r="X228" s="2">
        <f t="shared" si="6"/>
        <v>13739</v>
      </c>
      <c r="Y228" s="2">
        <f t="shared" si="43"/>
        <v>51881019.345254809</v>
      </c>
      <c r="Z228" s="2" t="str">
        <f t="shared" si="8"/>
        <v>MEEP</v>
      </c>
      <c r="AA228" s="2">
        <f>IF(Z228="HERE",Y228,AA227+Graph!$G$1*1000)</f>
        <v>55131107.345254809</v>
      </c>
      <c r="AB228" s="2">
        <f t="shared" si="21"/>
        <v>420000</v>
      </c>
      <c r="AC228" s="2">
        <f t="shared" si="44"/>
        <v>50651135.410283014</v>
      </c>
      <c r="AD228" s="3">
        <f t="shared" si="10"/>
        <v>52800000</v>
      </c>
      <c r="AE228" s="2">
        <f>IF(AE226&gt;=52800000,52800000,IF(AB207=Graph!G$1*1000,AE227+Graph!G$1*1000,AC228))</f>
        <v>50651135.410283014</v>
      </c>
      <c r="AF228" s="3">
        <f t="shared" si="11"/>
        <v>50651135.410283014</v>
      </c>
      <c r="AG228" s="3">
        <f t="shared" si="29"/>
        <v>48633625.618685111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41"/>
        <v>586261</v>
      </c>
      <c r="H229" s="2">
        <f t="shared" si="45"/>
        <v>105759669.41028301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941923.53891485929</v>
      </c>
      <c r="Q229" s="2">
        <f t="shared" si="42"/>
        <v>600000</v>
      </c>
      <c r="R229" s="2">
        <f t="shared" si="46"/>
        <v>108408503.75553784</v>
      </c>
      <c r="S229" s="2">
        <f t="shared" si="17"/>
        <v>586261</v>
      </c>
      <c r="T229" s="2">
        <f t="shared" si="18"/>
        <v>13739</v>
      </c>
      <c r="U229" s="2">
        <f t="shared" si="19"/>
        <v>600000</v>
      </c>
      <c r="V229" s="2">
        <f t="shared" si="34"/>
        <v>56513745.410283014</v>
      </c>
      <c r="W229" s="2">
        <f t="shared" si="20"/>
        <v>586261</v>
      </c>
      <c r="X229" s="2">
        <f t="shared" si="6"/>
        <v>13739</v>
      </c>
      <c r="Y229" s="2">
        <f t="shared" si="43"/>
        <v>51894758.345254809</v>
      </c>
      <c r="Z229" s="2" t="str">
        <f t="shared" si="8"/>
        <v>MEEP</v>
      </c>
      <c r="AA229" s="2">
        <f>IF(Z229="HERE",Y229,AA228+Graph!$G$1*1000)</f>
        <v>55551107.345254809</v>
      </c>
      <c r="AB229" s="2">
        <f t="shared" si="21"/>
        <v>420000</v>
      </c>
      <c r="AC229" s="2">
        <f t="shared" si="44"/>
        <v>50651135.410283014</v>
      </c>
      <c r="AD229" s="3">
        <f t="shared" si="10"/>
        <v>52800000</v>
      </c>
      <c r="AE229" s="2">
        <f>IF(AE227&gt;=52800000,52800000,IF(AB208=Graph!G$1*1000,AE228+Graph!G$1*1000,AC229))</f>
        <v>50651135.410283014</v>
      </c>
      <c r="AF229" s="3">
        <f t="shared" si="11"/>
        <v>50651135.410283014</v>
      </c>
      <c r="AG229" s="3">
        <f t="shared" si="29"/>
        <v>48671357.64428965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ref="G230:G293" si="47">IF(F230&gt;600000,$AK$31*1000,F230)</f>
        <v>586261</v>
      </c>
      <c r="H230" s="2">
        <f t="shared" si="45"/>
        <v>106345930.41028301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945117.89808982611</v>
      </c>
      <c r="Q230" s="2">
        <f t="shared" ref="Q230:Q293" si="48">IF(P230&gt;600000,600000,P230)</f>
        <v>600000</v>
      </c>
      <c r="R230" s="2">
        <f t="shared" si="46"/>
        <v>109008503.75553784</v>
      </c>
      <c r="S230" s="2">
        <f t="shared" si="17"/>
        <v>586261</v>
      </c>
      <c r="T230" s="2">
        <f t="shared" si="18"/>
        <v>13739</v>
      </c>
      <c r="U230" s="2">
        <f t="shared" si="19"/>
        <v>600000</v>
      </c>
      <c r="V230" s="2">
        <f t="shared" si="34"/>
        <v>57100006.410283014</v>
      </c>
      <c r="W230" s="2">
        <f t="shared" si="20"/>
        <v>586261</v>
      </c>
      <c r="X230" s="2">
        <f t="shared" si="6"/>
        <v>13739</v>
      </c>
      <c r="Y230" s="2">
        <f t="shared" si="43"/>
        <v>51908497.345254809</v>
      </c>
      <c r="Z230" s="2" t="str">
        <f t="shared" si="8"/>
        <v>MEEP</v>
      </c>
      <c r="AA230" s="2">
        <f>IF(Z230="HERE",Y230,AA229+Graph!$G$1*1000)</f>
        <v>55971107.345254809</v>
      </c>
      <c r="AB230" s="2">
        <f t="shared" si="21"/>
        <v>420000</v>
      </c>
      <c r="AC230" s="2">
        <f t="shared" si="44"/>
        <v>50651135.410283014</v>
      </c>
      <c r="AD230" s="3">
        <f t="shared" si="10"/>
        <v>52800000</v>
      </c>
      <c r="AE230" s="2">
        <f>IF(AE228&gt;=52800000,52800000,IF(AB209=Graph!G$1*1000,AE229+Graph!G$1*1000,AC230))</f>
        <v>50651135.410283014</v>
      </c>
      <c r="AF230" s="3">
        <f t="shared" si="11"/>
        <v>50651135.410283014</v>
      </c>
      <c r="AG230" s="3">
        <f t="shared" si="29"/>
        <v>48706510.748475768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47"/>
        <v>586261</v>
      </c>
      <c r="H231" s="2">
        <f t="shared" si="45"/>
        <v>106932191.41028301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948312.25726479292</v>
      </c>
      <c r="Q231" s="2">
        <f t="shared" si="48"/>
        <v>600000</v>
      </c>
      <c r="R231" s="2">
        <f t="shared" si="46"/>
        <v>109608503.75553784</v>
      </c>
      <c r="S231" s="2">
        <f t="shared" si="17"/>
        <v>586261</v>
      </c>
      <c r="T231" s="2">
        <f t="shared" si="18"/>
        <v>13739</v>
      </c>
      <c r="U231" s="2">
        <f t="shared" si="19"/>
        <v>600000</v>
      </c>
      <c r="V231" s="2">
        <f t="shared" si="34"/>
        <v>57686267.410283014</v>
      </c>
      <c r="W231" s="2">
        <f t="shared" si="20"/>
        <v>586261</v>
      </c>
      <c r="X231" s="2">
        <f t="shared" si="6"/>
        <v>13739</v>
      </c>
      <c r="Y231" s="2">
        <f t="shared" si="43"/>
        <v>51922236.345254809</v>
      </c>
      <c r="Z231" s="2" t="str">
        <f t="shared" si="8"/>
        <v>MEEP</v>
      </c>
      <c r="AA231" s="2">
        <f>IF(Z231="HERE",Y231,AA230+Graph!$G$1*1000)</f>
        <v>56391107.345254809</v>
      </c>
      <c r="AB231" s="2">
        <f t="shared" si="21"/>
        <v>420000</v>
      </c>
      <c r="AC231" s="2">
        <f t="shared" si="44"/>
        <v>50651135.410283014</v>
      </c>
      <c r="AD231" s="3">
        <f t="shared" si="10"/>
        <v>52800000</v>
      </c>
      <c r="AE231" s="2">
        <f>IF(AE229&gt;=52800000,52800000,IF(AB210=Graph!G$1*1000,AE230+Graph!G$1*1000,AC231))</f>
        <v>50651135.410283014</v>
      </c>
      <c r="AF231" s="3">
        <f t="shared" si="11"/>
        <v>50651135.410283014</v>
      </c>
      <c r="AG231" s="3">
        <f t="shared" si="29"/>
        <v>48739084.931243479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47"/>
        <v>586261</v>
      </c>
      <c r="H232" s="2">
        <f t="shared" si="45"/>
        <v>107518452.41028301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951506.61643975973</v>
      </c>
      <c r="Q232" s="2">
        <f t="shared" si="48"/>
        <v>600000</v>
      </c>
      <c r="R232" s="2">
        <f t="shared" si="46"/>
        <v>110208503.75553784</v>
      </c>
      <c r="S232" s="2">
        <f t="shared" si="17"/>
        <v>586261</v>
      </c>
      <c r="T232" s="2">
        <f t="shared" si="18"/>
        <v>13739</v>
      </c>
      <c r="U232" s="2">
        <f t="shared" si="19"/>
        <v>600000</v>
      </c>
      <c r="V232" s="2">
        <f t="shared" si="34"/>
        <v>58272528.410283014</v>
      </c>
      <c r="W232" s="2">
        <f t="shared" si="20"/>
        <v>586261</v>
      </c>
      <c r="X232" s="2">
        <f t="shared" si="6"/>
        <v>13739</v>
      </c>
      <c r="Y232" s="2">
        <f t="shared" si="43"/>
        <v>51935975.345254809</v>
      </c>
      <c r="Z232" s="2" t="str">
        <f t="shared" si="8"/>
        <v>MEEP</v>
      </c>
      <c r="AA232" s="2">
        <f>IF(Z232="HERE",Y232,AA231+Graph!$G$1*1000)</f>
        <v>56811107.345254809</v>
      </c>
      <c r="AB232" s="2">
        <f t="shared" si="21"/>
        <v>420000</v>
      </c>
      <c r="AC232" s="2">
        <f t="shared" si="44"/>
        <v>50651135.410283014</v>
      </c>
      <c r="AD232" s="3">
        <f t="shared" si="10"/>
        <v>52800000</v>
      </c>
      <c r="AE232" s="2">
        <f>IF(AE230&gt;=52800000,52800000,IF(AB211=Graph!G$1*1000,AE231+Graph!G$1*1000,AC232))</f>
        <v>50651135.410283014</v>
      </c>
      <c r="AF232" s="3">
        <f t="shared" si="11"/>
        <v>50651135.410283014</v>
      </c>
      <c r="AG232" s="3">
        <f t="shared" si="29"/>
        <v>48780763.081243485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47"/>
        <v>586261</v>
      </c>
      <c r="H233" s="2">
        <f t="shared" si="45"/>
        <v>108104713.41028301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954700.97561472654</v>
      </c>
      <c r="Q233" s="2">
        <f t="shared" si="48"/>
        <v>600000</v>
      </c>
      <c r="R233" s="2">
        <f t="shared" si="46"/>
        <v>110808503.75553784</v>
      </c>
      <c r="S233" s="2">
        <f t="shared" si="17"/>
        <v>586261</v>
      </c>
      <c r="T233" s="2">
        <f t="shared" si="18"/>
        <v>13739</v>
      </c>
      <c r="U233" s="2">
        <f t="shared" si="19"/>
        <v>600000</v>
      </c>
      <c r="V233" s="2">
        <f t="shared" si="34"/>
        <v>58858789.410283014</v>
      </c>
      <c r="W233" s="2">
        <f t="shared" si="20"/>
        <v>586261</v>
      </c>
      <c r="X233" s="2">
        <f t="shared" si="6"/>
        <v>13739</v>
      </c>
      <c r="Y233" s="2">
        <f t="shared" si="43"/>
        <v>51949714.345254809</v>
      </c>
      <c r="Z233" s="2" t="str">
        <f t="shared" si="8"/>
        <v>MEEP</v>
      </c>
      <c r="AA233" s="2">
        <f>IF(Z233="HERE",Y233,AA232+Graph!$G$1*1000)</f>
        <v>57231107.345254809</v>
      </c>
      <c r="AB233" s="2">
        <f t="shared" si="21"/>
        <v>420000</v>
      </c>
      <c r="AC233" s="2">
        <f t="shared" si="44"/>
        <v>50651135.410283014</v>
      </c>
      <c r="AD233" s="3">
        <f t="shared" si="10"/>
        <v>52800000</v>
      </c>
      <c r="AE233" s="2">
        <f>IF(AE231&gt;=52800000,52800000,IF(AB212=Graph!G$1*1000,AE232+Graph!G$1*1000,AC233))</f>
        <v>50651135.410283014</v>
      </c>
      <c r="AF233" s="3">
        <f t="shared" si="11"/>
        <v>50651135.410283014</v>
      </c>
      <c r="AG233" s="3">
        <f t="shared" si="29"/>
        <v>48822441.231243484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47"/>
        <v>586261</v>
      </c>
      <c r="H234" s="2">
        <f t="shared" si="45"/>
        <v>108690974.41028301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957895.33478969336</v>
      </c>
      <c r="Q234" s="2">
        <f t="shared" si="48"/>
        <v>600000</v>
      </c>
      <c r="R234" s="2">
        <f t="shared" si="46"/>
        <v>111408503.75553784</v>
      </c>
      <c r="S234" s="2">
        <f t="shared" si="17"/>
        <v>586261</v>
      </c>
      <c r="T234" s="2">
        <f t="shared" si="18"/>
        <v>13739</v>
      </c>
      <c r="U234" s="2">
        <f t="shared" si="19"/>
        <v>600000</v>
      </c>
      <c r="V234" s="2">
        <f t="shared" si="34"/>
        <v>59445050.410283014</v>
      </c>
      <c r="W234" s="2">
        <f t="shared" si="20"/>
        <v>586261</v>
      </c>
      <c r="X234" s="2">
        <f t="shared" si="6"/>
        <v>13739</v>
      </c>
      <c r="Y234" s="2">
        <f t="shared" si="43"/>
        <v>51963453.345254809</v>
      </c>
      <c r="Z234" s="2" t="str">
        <f t="shared" si="8"/>
        <v>MEEP</v>
      </c>
      <c r="AA234" s="2">
        <f>IF(Z234="HERE",Y234,AA233+Graph!$G$1*1000)</f>
        <v>57651107.345254809</v>
      </c>
      <c r="AB234" s="2">
        <f t="shared" si="21"/>
        <v>420000</v>
      </c>
      <c r="AC234" s="2">
        <f t="shared" si="44"/>
        <v>50651135.410283014</v>
      </c>
      <c r="AD234" s="3">
        <f t="shared" si="10"/>
        <v>52800000</v>
      </c>
      <c r="AE234" s="2">
        <f>IF(AE232&gt;=52800000,52800000,IF(AB213=Graph!G$1*1000,AE233+Graph!G$1*1000,AC234))</f>
        <v>50651135.410283014</v>
      </c>
      <c r="AF234" s="3">
        <f t="shared" si="11"/>
        <v>50651135.410283014</v>
      </c>
      <c r="AG234" s="3">
        <f t="shared" si="29"/>
        <v>48864119.381243475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47"/>
        <v>586261</v>
      </c>
      <c r="H235" s="2">
        <f t="shared" si="45"/>
        <v>109277235.41028301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961089.69396466017</v>
      </c>
      <c r="Q235" s="2">
        <f t="shared" si="48"/>
        <v>600000</v>
      </c>
      <c r="R235" s="2">
        <f t="shared" si="46"/>
        <v>112008503.75553784</v>
      </c>
      <c r="S235" s="2">
        <f t="shared" si="17"/>
        <v>586261</v>
      </c>
      <c r="T235" s="2">
        <f t="shared" si="18"/>
        <v>13739</v>
      </c>
      <c r="U235" s="2">
        <f t="shared" si="19"/>
        <v>600000</v>
      </c>
      <c r="V235" s="2">
        <f t="shared" si="34"/>
        <v>60031311.410283014</v>
      </c>
      <c r="W235" s="2">
        <f t="shared" si="20"/>
        <v>586261</v>
      </c>
      <c r="X235" s="2">
        <f t="shared" si="6"/>
        <v>13739</v>
      </c>
      <c r="Y235" s="2">
        <f t="shared" si="43"/>
        <v>51977192.345254809</v>
      </c>
      <c r="Z235" s="2" t="str">
        <f t="shared" si="8"/>
        <v>MEEP</v>
      </c>
      <c r="AA235" s="2">
        <f>IF(Z235="HERE",Y235,AA234+Graph!$G$1*1000)</f>
        <v>58071107.345254809</v>
      </c>
      <c r="AB235" s="2">
        <f t="shared" si="21"/>
        <v>420000</v>
      </c>
      <c r="AC235" s="2">
        <f t="shared" si="44"/>
        <v>50651135.410283014</v>
      </c>
      <c r="AD235" s="3">
        <f t="shared" si="10"/>
        <v>52800000</v>
      </c>
      <c r="AE235" s="2">
        <f>IF(AE233&gt;=52800000,52800000,IF(AB214=Graph!G$1*1000,AE234+Graph!G$1*1000,AC235))</f>
        <v>50651135.410283014</v>
      </c>
      <c r="AF235" s="3">
        <f t="shared" si="11"/>
        <v>50651135.410283014</v>
      </c>
      <c r="AG235" s="3">
        <f t="shared" si="29"/>
        <v>48905797.531243481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47"/>
        <v>586261</v>
      </c>
      <c r="H236" s="2">
        <f t="shared" si="45"/>
        <v>109863496.41028301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964284.05313962698</v>
      </c>
      <c r="Q236" s="2">
        <f t="shared" si="48"/>
        <v>600000</v>
      </c>
      <c r="R236" s="2">
        <f t="shared" si="46"/>
        <v>112608503.75553784</v>
      </c>
      <c r="S236" s="2">
        <f t="shared" si="17"/>
        <v>586261</v>
      </c>
      <c r="T236" s="2">
        <f t="shared" si="18"/>
        <v>13739</v>
      </c>
      <c r="U236" s="2">
        <f t="shared" si="19"/>
        <v>600000</v>
      </c>
      <c r="V236" s="2">
        <f t="shared" si="34"/>
        <v>60617572.410283014</v>
      </c>
      <c r="W236" s="2">
        <f t="shared" si="20"/>
        <v>586261</v>
      </c>
      <c r="X236" s="2">
        <f t="shared" si="6"/>
        <v>13739</v>
      </c>
      <c r="Y236" s="2">
        <f t="shared" si="43"/>
        <v>51990931.345254809</v>
      </c>
      <c r="Z236" s="2" t="str">
        <f t="shared" si="8"/>
        <v>MEEP</v>
      </c>
      <c r="AA236" s="2">
        <f>IF(Z236="HERE",Y236,AA235+Graph!$G$1*1000)</f>
        <v>58491107.345254809</v>
      </c>
      <c r="AB236" s="2">
        <f t="shared" si="21"/>
        <v>420000</v>
      </c>
      <c r="AC236" s="2">
        <f t="shared" si="44"/>
        <v>50651135.410283014</v>
      </c>
      <c r="AD236" s="3">
        <f t="shared" si="10"/>
        <v>52800000</v>
      </c>
      <c r="AE236" s="2">
        <f>IF(AE234&gt;=52800000,52800000,IF(AB215=Graph!G$1*1000,AE235+Graph!G$1*1000,AC236))</f>
        <v>50651135.410283014</v>
      </c>
      <c r="AF236" s="3">
        <f t="shared" si="11"/>
        <v>50651135.410283014</v>
      </c>
      <c r="AG236" s="3">
        <f t="shared" si="29"/>
        <v>48947475.681243479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47"/>
        <v>586261</v>
      </c>
      <c r="H237" s="2">
        <f t="shared" si="45"/>
        <v>110449757.41028301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967478.41231456399</v>
      </c>
      <c r="Q237" s="2">
        <f t="shared" si="48"/>
        <v>600000</v>
      </c>
      <c r="R237" s="2">
        <f t="shared" si="46"/>
        <v>113208503.75553784</v>
      </c>
      <c r="S237" s="2">
        <f t="shared" si="17"/>
        <v>586261</v>
      </c>
      <c r="T237" s="2">
        <f t="shared" si="18"/>
        <v>13739</v>
      </c>
      <c r="U237" s="2">
        <f t="shared" si="19"/>
        <v>600000</v>
      </c>
      <c r="V237" s="2">
        <f t="shared" si="34"/>
        <v>61203833.410283014</v>
      </c>
      <c r="W237" s="2">
        <f t="shared" si="20"/>
        <v>586261</v>
      </c>
      <c r="X237" s="2">
        <f t="shared" si="6"/>
        <v>13739</v>
      </c>
      <c r="Y237" s="2">
        <f t="shared" si="43"/>
        <v>52004670.345254809</v>
      </c>
      <c r="Z237" s="2" t="str">
        <f t="shared" si="8"/>
        <v>MEEP</v>
      </c>
      <c r="AA237" s="2">
        <f>IF(Z237="HERE",Y237,AA236+Graph!$G$1*1000)</f>
        <v>58911107.345254809</v>
      </c>
      <c r="AB237" s="2">
        <f t="shared" si="21"/>
        <v>420000</v>
      </c>
      <c r="AC237" s="2">
        <f t="shared" si="44"/>
        <v>50651135.410283014</v>
      </c>
      <c r="AD237" s="3">
        <f t="shared" si="10"/>
        <v>52800000</v>
      </c>
      <c r="AE237" s="2">
        <f>IF(AE235&gt;=52800000,52800000,IF(AB216=Graph!G$1*1000,AE236+Graph!G$1*1000,AC237))</f>
        <v>50651135.410283014</v>
      </c>
      <c r="AF237" s="3">
        <f t="shared" si="11"/>
        <v>50651135.410283014</v>
      </c>
      <c r="AG237" s="3">
        <f t="shared" si="29"/>
        <v>48989153.831243485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47"/>
        <v>586261</v>
      </c>
      <c r="H238" s="2">
        <f t="shared" si="45"/>
        <v>111036018.41028301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970672.7714895308</v>
      </c>
      <c r="Q238" s="2">
        <f t="shared" si="48"/>
        <v>600000</v>
      </c>
      <c r="R238" s="2">
        <f t="shared" si="46"/>
        <v>113808503.75553784</v>
      </c>
      <c r="S238" s="2">
        <f t="shared" si="17"/>
        <v>586261</v>
      </c>
      <c r="T238" s="2">
        <f t="shared" si="18"/>
        <v>13739</v>
      </c>
      <c r="U238" s="2">
        <f t="shared" si="19"/>
        <v>600000</v>
      </c>
      <c r="V238" s="2">
        <f t="shared" si="34"/>
        <v>61790094.410283014</v>
      </c>
      <c r="W238" s="2">
        <f t="shared" si="20"/>
        <v>586261</v>
      </c>
      <c r="X238" s="2">
        <f t="shared" si="6"/>
        <v>13739</v>
      </c>
      <c r="Y238" s="2">
        <f t="shared" si="43"/>
        <v>52018409.345254809</v>
      </c>
      <c r="Z238" s="2" t="str">
        <f t="shared" si="8"/>
        <v>MEEP</v>
      </c>
      <c r="AA238" s="2">
        <f>IF(Z238="HERE",Y238,AA237+Graph!$G$1*1000)</f>
        <v>59331107.345254809</v>
      </c>
      <c r="AB238" s="2">
        <f t="shared" si="21"/>
        <v>420000</v>
      </c>
      <c r="AC238" s="2">
        <f t="shared" si="44"/>
        <v>50651135.410283014</v>
      </c>
      <c r="AD238" s="3">
        <f t="shared" si="10"/>
        <v>52800000</v>
      </c>
      <c r="AE238" s="2">
        <f>IF(AE236&gt;=52800000,52800000,IF(AB217=Graph!G$1*1000,AE237+Graph!G$1*1000,AC238))</f>
        <v>50651135.410283014</v>
      </c>
      <c r="AF238" s="3">
        <f t="shared" si="11"/>
        <v>50651135.410283014</v>
      </c>
      <c r="AG238" s="3">
        <f t="shared" si="29"/>
        <v>49030831.981243484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47"/>
        <v>586261</v>
      </c>
      <c r="H239" s="2">
        <f t="shared" si="45"/>
        <v>111622279.41028301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973867.13066449761</v>
      </c>
      <c r="Q239" s="2">
        <f t="shared" si="48"/>
        <v>600000</v>
      </c>
      <c r="R239" s="2">
        <f t="shared" si="46"/>
        <v>114408503.75553784</v>
      </c>
      <c r="S239" s="2">
        <f t="shared" si="17"/>
        <v>586261</v>
      </c>
      <c r="T239" s="2">
        <f t="shared" si="18"/>
        <v>13739</v>
      </c>
      <c r="U239" s="2">
        <f t="shared" si="19"/>
        <v>600000</v>
      </c>
      <c r="V239" s="2">
        <f t="shared" si="34"/>
        <v>62376355.410283014</v>
      </c>
      <c r="W239" s="2">
        <f t="shared" si="20"/>
        <v>586261</v>
      </c>
      <c r="X239" s="2">
        <f t="shared" si="6"/>
        <v>13739</v>
      </c>
      <c r="Y239" s="2">
        <f t="shared" si="43"/>
        <v>52032148.345254809</v>
      </c>
      <c r="Z239" s="2" t="str">
        <f t="shared" si="8"/>
        <v>MEEP</v>
      </c>
      <c r="AA239" s="2">
        <f>IF(Z239="HERE",Y239,AA238+Graph!$G$1*1000)</f>
        <v>59751107.345254809</v>
      </c>
      <c r="AB239" s="2">
        <f t="shared" si="21"/>
        <v>420000</v>
      </c>
      <c r="AC239" s="2">
        <f t="shared" si="44"/>
        <v>50651135.410283014</v>
      </c>
      <c r="AD239" s="3">
        <f t="shared" si="10"/>
        <v>52800000</v>
      </c>
      <c r="AE239" s="2">
        <f>IF(AE237&gt;=52800000,52800000,IF(AB218=Graph!G$1*1000,AE238+Graph!G$1*1000,AC239))</f>
        <v>50651135.410283014</v>
      </c>
      <c r="AF239" s="3">
        <f t="shared" si="11"/>
        <v>50651135.410283014</v>
      </c>
      <c r="AG239" s="3">
        <f t="shared" si="29"/>
        <v>49072510.131243475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47"/>
        <v>586261</v>
      </c>
      <c r="H240" s="2">
        <f t="shared" si="45"/>
        <v>112208540.41028301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977061.48983946443</v>
      </c>
      <c r="Q240" s="2">
        <f t="shared" si="48"/>
        <v>600000</v>
      </c>
      <c r="R240" s="2">
        <f t="shared" si="46"/>
        <v>115008503.75553784</v>
      </c>
      <c r="S240" s="2">
        <f t="shared" si="17"/>
        <v>586261</v>
      </c>
      <c r="T240" s="2">
        <f t="shared" si="18"/>
        <v>13739</v>
      </c>
      <c r="U240" s="2">
        <f t="shared" si="19"/>
        <v>600000</v>
      </c>
      <c r="V240" s="2">
        <f t="shared" si="34"/>
        <v>62962616.410283014</v>
      </c>
      <c r="W240" s="2">
        <f t="shared" si="20"/>
        <v>586261</v>
      </c>
      <c r="X240" s="2">
        <f t="shared" si="6"/>
        <v>13739</v>
      </c>
      <c r="Y240" s="2">
        <f t="shared" si="43"/>
        <v>52045887.345254809</v>
      </c>
      <c r="Z240" s="2" t="str">
        <f t="shared" si="8"/>
        <v>MEEP</v>
      </c>
      <c r="AA240" s="2">
        <f>IF(Z240="HERE",Y240,AA239+Graph!$G$1*1000)</f>
        <v>60171107.345254809</v>
      </c>
      <c r="AB240" s="2">
        <f t="shared" si="21"/>
        <v>420000</v>
      </c>
      <c r="AC240" s="2">
        <f t="shared" si="44"/>
        <v>50651135.410283014</v>
      </c>
      <c r="AD240" s="3">
        <f t="shared" si="10"/>
        <v>52800000</v>
      </c>
      <c r="AE240" s="2">
        <f>IF(AE238&gt;=52800000,52800000,IF(AB219=Graph!G$1*1000,AE239+Graph!G$1*1000,AC240))</f>
        <v>50651135.410283014</v>
      </c>
      <c r="AF240" s="3">
        <f t="shared" si="11"/>
        <v>50651135.410283014</v>
      </c>
      <c r="AG240" s="3">
        <f t="shared" si="29"/>
        <v>49114188.281243481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47"/>
        <v>586261</v>
      </c>
      <c r="H241" s="2">
        <f t="shared" si="45"/>
        <v>112794801.41028301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980255.84901443124</v>
      </c>
      <c r="Q241" s="2">
        <f t="shared" si="48"/>
        <v>600000</v>
      </c>
      <c r="R241" s="2">
        <f t="shared" si="46"/>
        <v>115608503.75553784</v>
      </c>
      <c r="S241" s="2">
        <f t="shared" si="17"/>
        <v>586261</v>
      </c>
      <c r="T241" s="2">
        <f t="shared" si="18"/>
        <v>13739</v>
      </c>
      <c r="U241" s="2">
        <f t="shared" si="19"/>
        <v>600000</v>
      </c>
      <c r="V241" s="2">
        <f t="shared" si="34"/>
        <v>63548877.410283014</v>
      </c>
      <c r="W241" s="2">
        <f t="shared" si="20"/>
        <v>586261</v>
      </c>
      <c r="X241" s="2">
        <f t="shared" si="6"/>
        <v>13739</v>
      </c>
      <c r="Y241" s="2">
        <f t="shared" si="43"/>
        <v>52059626.345254809</v>
      </c>
      <c r="Z241" s="2" t="str">
        <f t="shared" si="8"/>
        <v>MEEP</v>
      </c>
      <c r="AA241" s="2">
        <f>IF(Z241="HERE",Y241,AA240+Graph!$G$1*1000)</f>
        <v>60591107.345254809</v>
      </c>
      <c r="AB241" s="2">
        <f t="shared" si="21"/>
        <v>420000</v>
      </c>
      <c r="AC241" s="2">
        <f t="shared" si="44"/>
        <v>50651135.410283014</v>
      </c>
      <c r="AD241" s="3">
        <f t="shared" si="10"/>
        <v>52800000</v>
      </c>
      <c r="AE241" s="2">
        <f>IF(AE239&gt;=52800000,52800000,IF(AB220=Graph!G$1*1000,AE240+Graph!G$1*1000,AC241))</f>
        <v>50651135.410283014</v>
      </c>
      <c r="AF241" s="3">
        <f t="shared" si="11"/>
        <v>50651135.410283014</v>
      </c>
      <c r="AG241" s="3">
        <f t="shared" si="29"/>
        <v>49126553.381243482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47"/>
        <v>586261</v>
      </c>
      <c r="H242" s="2">
        <f t="shared" si="45"/>
        <v>113381062.41028301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983450.20818939805</v>
      </c>
      <c r="Q242" s="2">
        <f t="shared" si="48"/>
        <v>600000</v>
      </c>
      <c r="R242" s="2">
        <f t="shared" si="46"/>
        <v>116208503.75553784</v>
      </c>
      <c r="S242" s="2">
        <f t="shared" si="17"/>
        <v>586261</v>
      </c>
      <c r="T242" s="2">
        <f t="shared" si="18"/>
        <v>13739</v>
      </c>
      <c r="U242" s="2">
        <f t="shared" si="19"/>
        <v>600000</v>
      </c>
      <c r="V242" s="2">
        <f t="shared" si="34"/>
        <v>64135138.410283014</v>
      </c>
      <c r="W242" s="2">
        <f t="shared" si="20"/>
        <v>586261</v>
      </c>
      <c r="X242" s="2">
        <f t="shared" si="6"/>
        <v>13739</v>
      </c>
      <c r="Y242" s="2">
        <f t="shared" si="43"/>
        <v>52073365.345254809</v>
      </c>
      <c r="Z242" s="2" t="str">
        <f t="shared" si="8"/>
        <v>MEEP</v>
      </c>
      <c r="AA242" s="2">
        <f>IF(Z242="HERE",Y242,AA241+Graph!$G$1*1000)</f>
        <v>61011107.345254809</v>
      </c>
      <c r="AB242" s="2">
        <f t="shared" si="21"/>
        <v>420000</v>
      </c>
      <c r="AC242" s="2">
        <f t="shared" si="44"/>
        <v>50651135.410283014</v>
      </c>
      <c r="AD242" s="3">
        <f t="shared" si="10"/>
        <v>52800000</v>
      </c>
      <c r="AE242" s="2">
        <f>IF(AE240&gt;=52800000,52800000,IF(AB221=Graph!G$1*1000,AE241+Graph!G$1*1000,AC242))</f>
        <v>51071135.410283014</v>
      </c>
      <c r="AF242" s="3">
        <f t="shared" si="11"/>
        <v>51071135.410283014</v>
      </c>
      <c r="AG242" s="3">
        <f t="shared" si="29"/>
        <v>49504553.381243482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47"/>
        <v>586261</v>
      </c>
      <c r="H243" s="2">
        <f t="shared" si="45"/>
        <v>113967323.41028301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986644.56736436486</v>
      </c>
      <c r="Q243" s="2">
        <f t="shared" si="48"/>
        <v>600000</v>
      </c>
      <c r="R243" s="2">
        <f t="shared" si="46"/>
        <v>116808503.75553784</v>
      </c>
      <c r="S243" s="2">
        <f t="shared" si="17"/>
        <v>586261</v>
      </c>
      <c r="T243" s="2">
        <f t="shared" si="18"/>
        <v>13739</v>
      </c>
      <c r="U243" s="2">
        <f t="shared" si="19"/>
        <v>600000</v>
      </c>
      <c r="V243" s="2">
        <f t="shared" si="34"/>
        <v>64721399.410283014</v>
      </c>
      <c r="W243" s="2">
        <f t="shared" si="20"/>
        <v>586261</v>
      </c>
      <c r="X243" s="2">
        <f t="shared" si="6"/>
        <v>13739</v>
      </c>
      <c r="Y243" s="2">
        <f t="shared" si="43"/>
        <v>52087104.345254809</v>
      </c>
      <c r="Z243" s="2" t="str">
        <f t="shared" si="8"/>
        <v>MEEP</v>
      </c>
      <c r="AA243" s="2">
        <f>IF(Z243="HERE",Y243,AA242+Graph!$G$1*1000)</f>
        <v>61431107.345254809</v>
      </c>
      <c r="AB243" s="2">
        <f t="shared" si="21"/>
        <v>420000</v>
      </c>
      <c r="AC243" s="2">
        <f t="shared" si="44"/>
        <v>50651135.410283014</v>
      </c>
      <c r="AD243" s="3">
        <f t="shared" si="10"/>
        <v>52800000</v>
      </c>
      <c r="AE243" s="2">
        <f>IF(AE241&gt;=52800000,52800000,IF(AB222=Graph!G$1*1000,AE242+Graph!G$1*1000,AC243))</f>
        <v>51491135.410283014</v>
      </c>
      <c r="AF243" s="3">
        <f t="shared" si="11"/>
        <v>51491135.410283014</v>
      </c>
      <c r="AG243" s="3">
        <f t="shared" si="29"/>
        <v>49882553.381243482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47"/>
        <v>586261</v>
      </c>
      <c r="H244" s="2">
        <f t="shared" si="45"/>
        <v>114553584.41028301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989838.92653933167</v>
      </c>
      <c r="Q244" s="2">
        <f t="shared" si="48"/>
        <v>600000</v>
      </c>
      <c r="R244" s="2">
        <f t="shared" si="46"/>
        <v>117408503.75553784</v>
      </c>
      <c r="S244" s="2">
        <f t="shared" si="17"/>
        <v>586261</v>
      </c>
      <c r="T244" s="2">
        <f t="shared" si="18"/>
        <v>13739</v>
      </c>
      <c r="U244" s="2">
        <f t="shared" si="19"/>
        <v>600000</v>
      </c>
      <c r="V244" s="2">
        <f t="shared" si="34"/>
        <v>65307660.410283014</v>
      </c>
      <c r="W244" s="2">
        <f t="shared" si="20"/>
        <v>586261</v>
      </c>
      <c r="X244" s="2">
        <f t="shared" si="6"/>
        <v>13739</v>
      </c>
      <c r="Y244" s="2">
        <f t="shared" si="43"/>
        <v>52100843.345254809</v>
      </c>
      <c r="Z244" s="2" t="str">
        <f t="shared" si="8"/>
        <v>MEEP</v>
      </c>
      <c r="AA244" s="2">
        <f>IF(Z244="HERE",Y244,AA243+Graph!$G$1*1000)</f>
        <v>61851107.345254809</v>
      </c>
      <c r="AB244" s="2">
        <f t="shared" si="21"/>
        <v>420000</v>
      </c>
      <c r="AC244" s="2">
        <f t="shared" si="44"/>
        <v>50651135.410283014</v>
      </c>
      <c r="AD244" s="3">
        <f t="shared" si="10"/>
        <v>52800000</v>
      </c>
      <c r="AE244" s="2">
        <f>IF(AE242&gt;=52800000,52800000,IF(AB223=Graph!G$1*1000,AE243+Graph!G$1*1000,AC244))</f>
        <v>51911135.410283014</v>
      </c>
      <c r="AF244" s="3">
        <f t="shared" si="11"/>
        <v>51911135.410283014</v>
      </c>
      <c r="AG244" s="3">
        <f t="shared" si="29"/>
        <v>50052556.770514153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47"/>
        <v>586261</v>
      </c>
      <c r="H245" s="2">
        <f t="shared" si="45"/>
        <v>115139845.41028301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993033.28571429849</v>
      </c>
      <c r="Q245" s="2">
        <f t="shared" si="48"/>
        <v>600000</v>
      </c>
      <c r="R245" s="2">
        <f t="shared" si="46"/>
        <v>118008503.75553784</v>
      </c>
      <c r="S245" s="2">
        <f t="shared" si="17"/>
        <v>586261</v>
      </c>
      <c r="T245" s="2">
        <f t="shared" si="18"/>
        <v>13739</v>
      </c>
      <c r="U245" s="2">
        <f t="shared" si="19"/>
        <v>600000</v>
      </c>
      <c r="V245" s="2">
        <f t="shared" si="34"/>
        <v>65893921.410283014</v>
      </c>
      <c r="W245" s="2">
        <f t="shared" si="20"/>
        <v>586261</v>
      </c>
      <c r="X245" s="2">
        <f t="shared" si="6"/>
        <v>13739</v>
      </c>
      <c r="Y245" s="2">
        <f t="shared" si="43"/>
        <v>52114582.345254809</v>
      </c>
      <c r="Z245" s="2" t="str">
        <f t="shared" si="8"/>
        <v>MEEP</v>
      </c>
      <c r="AA245" s="2">
        <f>IF(Z245="HERE",Y245,AA244+Graph!$G$1*1000)</f>
        <v>62271107.345254809</v>
      </c>
      <c r="AB245" s="2">
        <f t="shared" si="21"/>
        <v>420000</v>
      </c>
      <c r="AC245" s="2">
        <f t="shared" si="44"/>
        <v>50651135.410283014</v>
      </c>
      <c r="AD245" s="3">
        <f t="shared" si="10"/>
        <v>52800000</v>
      </c>
      <c r="AE245" s="2">
        <f>IF(AE243&gt;=52800000,52800000,IF(AB224=Graph!G$1*1000,AE244+Graph!G$1*1000,AC245))</f>
        <v>52331135.410283014</v>
      </c>
      <c r="AF245" s="3">
        <f t="shared" si="11"/>
        <v>52331135.410283014</v>
      </c>
      <c r="AG245" s="3">
        <f t="shared" si="29"/>
        <v>50052556.770514153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47"/>
        <v>586261</v>
      </c>
      <c r="H246" s="2">
        <f t="shared" si="45"/>
        <v>115726106.41028301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996227.6448892653</v>
      </c>
      <c r="Q246" s="2">
        <f t="shared" si="48"/>
        <v>600000</v>
      </c>
      <c r="R246" s="2">
        <f t="shared" si="46"/>
        <v>118608503.75553784</v>
      </c>
      <c r="S246" s="2">
        <f t="shared" si="17"/>
        <v>586261</v>
      </c>
      <c r="T246" s="2">
        <f t="shared" si="18"/>
        <v>13739</v>
      </c>
      <c r="U246" s="2">
        <f t="shared" si="19"/>
        <v>600000</v>
      </c>
      <c r="V246" s="2">
        <f t="shared" si="34"/>
        <v>66480182.410283014</v>
      </c>
      <c r="W246" s="2">
        <f t="shared" si="20"/>
        <v>586261</v>
      </c>
      <c r="X246" s="2">
        <f t="shared" si="6"/>
        <v>13739</v>
      </c>
      <c r="Y246" s="2">
        <f t="shared" si="43"/>
        <v>52128321.345254809</v>
      </c>
      <c r="Z246" s="2" t="str">
        <f t="shared" si="8"/>
        <v>MEEP</v>
      </c>
      <c r="AA246" s="2">
        <f>IF(Z246="HERE",Y246,AA245+Graph!$G$1*1000)</f>
        <v>62691107.345254809</v>
      </c>
      <c r="AB246" s="2">
        <f t="shared" si="21"/>
        <v>420000</v>
      </c>
      <c r="AC246" s="2">
        <f t="shared" si="44"/>
        <v>50651135.410283014</v>
      </c>
      <c r="AD246" s="3">
        <f t="shared" si="10"/>
        <v>52800000</v>
      </c>
      <c r="AE246" s="2">
        <f>IF(AE244&gt;=52800000,52800000,IF(AB225=Graph!G$1*1000,AE245+Graph!G$1*1000,AC246))</f>
        <v>52751135.410283014</v>
      </c>
      <c r="AF246" s="3">
        <f t="shared" si="11"/>
        <v>52751135.410283014</v>
      </c>
      <c r="AG246" s="3">
        <f t="shared" si="29"/>
        <v>50052556.770514153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47"/>
        <v>586261</v>
      </c>
      <c r="H247" s="2">
        <f t="shared" si="45"/>
        <v>116312367.41028301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999422.00406423211</v>
      </c>
      <c r="Q247" s="2">
        <f t="shared" si="48"/>
        <v>600000</v>
      </c>
      <c r="R247" s="2">
        <f t="shared" si="46"/>
        <v>119208503.75553784</v>
      </c>
      <c r="S247" s="2">
        <f t="shared" si="17"/>
        <v>586261</v>
      </c>
      <c r="T247" s="2">
        <f t="shared" si="18"/>
        <v>13739</v>
      </c>
      <c r="U247" s="2">
        <f t="shared" si="19"/>
        <v>600000</v>
      </c>
      <c r="V247" s="2">
        <f t="shared" si="34"/>
        <v>67066443.410283014</v>
      </c>
      <c r="W247" s="2">
        <f t="shared" si="20"/>
        <v>586261</v>
      </c>
      <c r="X247" s="2">
        <f t="shared" si="6"/>
        <v>13739</v>
      </c>
      <c r="Y247" s="2">
        <f t="shared" si="43"/>
        <v>52142060.345254809</v>
      </c>
      <c r="Z247" s="2" t="str">
        <f t="shared" si="8"/>
        <v>MEEP</v>
      </c>
      <c r="AA247" s="2">
        <f>IF(Z247="HERE",Y247,AA246+Graph!$G$1*1000)</f>
        <v>63111107.345254809</v>
      </c>
      <c r="AB247" s="2">
        <f t="shared" si="21"/>
        <v>420000</v>
      </c>
      <c r="AC247" s="2">
        <f t="shared" si="44"/>
        <v>50651135.410283014</v>
      </c>
      <c r="AD247" s="3">
        <f t="shared" si="10"/>
        <v>52800000</v>
      </c>
      <c r="AE247" s="2">
        <f>IF(AE245&gt;=52800000,52800000,IF(AB226=Graph!G$1*1000,AE246+Graph!G$1*1000,AC247))</f>
        <v>53171135.410283014</v>
      </c>
      <c r="AF247" s="3">
        <f t="shared" si="11"/>
        <v>52800000</v>
      </c>
      <c r="AG247" s="3">
        <f t="shared" si="29"/>
        <v>50052556.770514153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47"/>
        <v>586261</v>
      </c>
      <c r="H248" s="2">
        <f t="shared" si="45"/>
        <v>116898628.41028301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1002616.3632391989</v>
      </c>
      <c r="Q248" s="2">
        <f t="shared" si="48"/>
        <v>600000</v>
      </c>
      <c r="R248" s="2">
        <f t="shared" si="46"/>
        <v>119808503.75553784</v>
      </c>
      <c r="S248" s="2">
        <f t="shared" si="17"/>
        <v>586261</v>
      </c>
      <c r="T248" s="2">
        <f t="shared" si="18"/>
        <v>13739</v>
      </c>
      <c r="U248" s="2">
        <f t="shared" si="19"/>
        <v>600000</v>
      </c>
      <c r="V248" s="2">
        <f t="shared" si="34"/>
        <v>67652704.410283014</v>
      </c>
      <c r="W248" s="2">
        <f t="shared" si="20"/>
        <v>586261</v>
      </c>
      <c r="X248" s="2">
        <f t="shared" si="6"/>
        <v>13739</v>
      </c>
      <c r="Y248" s="2">
        <f t="shared" si="43"/>
        <v>52155799.345254809</v>
      </c>
      <c r="Z248" s="2" t="str">
        <f t="shared" si="8"/>
        <v>MEEP</v>
      </c>
      <c r="AA248" s="2">
        <f>IF(Z248="HERE",Y248,AA247+Graph!$G$1*1000)</f>
        <v>63531107.345254809</v>
      </c>
      <c r="AB248" s="2">
        <f t="shared" si="21"/>
        <v>420000</v>
      </c>
      <c r="AC248" s="2">
        <f t="shared" si="44"/>
        <v>50651135.410283014</v>
      </c>
      <c r="AD248" s="3">
        <f t="shared" si="10"/>
        <v>52800000</v>
      </c>
      <c r="AE248" s="2">
        <f>IF(AE246&gt;=52800000,52800000,IF(AB227=Graph!G$1*1000,AE247+Graph!G$1*1000,AC248))</f>
        <v>53591135.410283014</v>
      </c>
      <c r="AF248" s="3">
        <f t="shared" si="11"/>
        <v>52800000</v>
      </c>
      <c r="AG248" s="3">
        <f t="shared" si="29"/>
        <v>50052556.770514153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47"/>
        <v>586261</v>
      </c>
      <c r="H249" s="2">
        <f t="shared" si="45"/>
        <v>117484889.41028301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1005810.7224141657</v>
      </c>
      <c r="Q249" s="2">
        <f t="shared" si="48"/>
        <v>600000</v>
      </c>
      <c r="R249" s="2">
        <f t="shared" si="46"/>
        <v>120408503.75553784</v>
      </c>
      <c r="S249" s="2">
        <f t="shared" si="17"/>
        <v>586261</v>
      </c>
      <c r="T249" s="2">
        <f t="shared" si="18"/>
        <v>13739</v>
      </c>
      <c r="U249" s="2">
        <f t="shared" si="19"/>
        <v>600000</v>
      </c>
      <c r="V249" s="2">
        <f t="shared" si="34"/>
        <v>68238965.410283014</v>
      </c>
      <c r="W249" s="2">
        <f t="shared" si="20"/>
        <v>586261</v>
      </c>
      <c r="X249" s="2">
        <f t="shared" si="6"/>
        <v>13739</v>
      </c>
      <c r="Y249" s="2">
        <f t="shared" si="43"/>
        <v>52169538.345254809</v>
      </c>
      <c r="Z249" s="2" t="str">
        <f t="shared" si="8"/>
        <v>MEEP</v>
      </c>
      <c r="AA249" s="2">
        <f>IF(Z249="HERE",Y249,AA248+Graph!$G$1*1000)</f>
        <v>63951107.345254809</v>
      </c>
      <c r="AB249" s="2">
        <f t="shared" si="21"/>
        <v>420000</v>
      </c>
      <c r="AC249" s="2">
        <f t="shared" si="44"/>
        <v>50651135.410283014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50052556.770514153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47"/>
        <v>586261</v>
      </c>
      <c r="H250" s="2">
        <f t="shared" si="45"/>
        <v>118071150.41028301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1009005.0815891027</v>
      </c>
      <c r="Q250" s="2">
        <f t="shared" si="48"/>
        <v>600000</v>
      </c>
      <c r="R250" s="2">
        <f t="shared" si="46"/>
        <v>121008503.75553784</v>
      </c>
      <c r="S250" s="2">
        <f t="shared" si="17"/>
        <v>586261</v>
      </c>
      <c r="T250" s="2">
        <f t="shared" si="18"/>
        <v>13739</v>
      </c>
      <c r="U250" s="2">
        <f t="shared" si="19"/>
        <v>600000</v>
      </c>
      <c r="V250" s="2">
        <f t="shared" si="34"/>
        <v>68825226.410283014</v>
      </c>
      <c r="W250" s="2">
        <f t="shared" si="20"/>
        <v>586261</v>
      </c>
      <c r="X250" s="2">
        <f t="shared" si="6"/>
        <v>13739</v>
      </c>
      <c r="Y250" s="2">
        <f t="shared" si="43"/>
        <v>52183277.345254809</v>
      </c>
      <c r="Z250" s="2" t="str">
        <f t="shared" si="8"/>
        <v>MEEP</v>
      </c>
      <c r="AA250" s="2">
        <f>IF(Z250="HERE",Y250,AA249+Graph!$G$1*1000)</f>
        <v>64371107.345254809</v>
      </c>
      <c r="AB250" s="2">
        <f t="shared" si="21"/>
        <v>420000</v>
      </c>
      <c r="AC250" s="2">
        <f t="shared" si="44"/>
        <v>50651135.410283014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50052556.770514153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47"/>
        <v>586261</v>
      </c>
      <c r="H251" s="2">
        <f t="shared" si="45"/>
        <v>118657411.41028301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1012199.4407640696</v>
      </c>
      <c r="Q251" s="2">
        <f t="shared" si="48"/>
        <v>600000</v>
      </c>
      <c r="R251" s="2">
        <f t="shared" si="46"/>
        <v>121608503.75553784</v>
      </c>
      <c r="S251" s="2">
        <f t="shared" si="17"/>
        <v>586261</v>
      </c>
      <c r="T251" s="2">
        <f t="shared" si="18"/>
        <v>13739</v>
      </c>
      <c r="U251" s="2">
        <f t="shared" si="19"/>
        <v>600000</v>
      </c>
      <c r="V251" s="2">
        <f t="shared" si="34"/>
        <v>69411487.410283014</v>
      </c>
      <c r="W251" s="2">
        <f t="shared" si="20"/>
        <v>586261</v>
      </c>
      <c r="X251" s="2">
        <f t="shared" si="6"/>
        <v>13739</v>
      </c>
      <c r="Y251" s="2">
        <f t="shared" si="43"/>
        <v>52197016.345254809</v>
      </c>
      <c r="Z251" s="2" t="str">
        <f t="shared" si="8"/>
        <v>MEEP</v>
      </c>
      <c r="AA251" s="2">
        <f>IF(Z251="HERE",Y251,AA250+Graph!$G$1*1000)</f>
        <v>64791107.345254809</v>
      </c>
      <c r="AB251" s="2">
        <f t="shared" si="21"/>
        <v>420000</v>
      </c>
      <c r="AC251" s="2">
        <f t="shared" si="44"/>
        <v>50651135.410283014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50052556.770514153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47"/>
        <v>586261</v>
      </c>
      <c r="H252" s="2">
        <f t="shared" si="45"/>
        <v>119243672.41028301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1015393.7999390364</v>
      </c>
      <c r="Q252" s="2">
        <f t="shared" si="48"/>
        <v>600000</v>
      </c>
      <c r="R252" s="2">
        <f t="shared" si="46"/>
        <v>122208503.75553784</v>
      </c>
      <c r="S252" s="2">
        <f t="shared" si="17"/>
        <v>586261</v>
      </c>
      <c r="T252" s="2">
        <f t="shared" si="18"/>
        <v>13739</v>
      </c>
      <c r="U252" s="2">
        <f t="shared" si="19"/>
        <v>600000</v>
      </c>
      <c r="V252" s="2">
        <f t="shared" si="34"/>
        <v>69997748.410283014</v>
      </c>
      <c r="W252" s="2">
        <f t="shared" si="20"/>
        <v>586261</v>
      </c>
      <c r="X252" s="2">
        <f t="shared" si="6"/>
        <v>13739</v>
      </c>
      <c r="Y252" s="2">
        <f t="shared" si="43"/>
        <v>52210755.345254809</v>
      </c>
      <c r="Z252" s="2" t="str">
        <f t="shared" si="8"/>
        <v>MEEP</v>
      </c>
      <c r="AA252" s="2">
        <f>IF(Z252="HERE",Y252,AA251+Graph!$G$1*1000)</f>
        <v>65211107.345254809</v>
      </c>
      <c r="AB252" s="2">
        <f t="shared" si="21"/>
        <v>420000</v>
      </c>
      <c r="AC252" s="2">
        <f t="shared" si="44"/>
        <v>50651135.410283014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50052556.770514153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47"/>
        <v>586261</v>
      </c>
      <c r="H253" s="2">
        <f t="shared" si="45"/>
        <v>119829933.41028301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1018588.1591140032</v>
      </c>
      <c r="Q253" s="2">
        <f t="shared" si="48"/>
        <v>600000</v>
      </c>
      <c r="R253" s="2">
        <f t="shared" si="46"/>
        <v>122808503.75553784</v>
      </c>
      <c r="S253" s="2">
        <f t="shared" si="17"/>
        <v>586261</v>
      </c>
      <c r="T253" s="2">
        <f t="shared" si="18"/>
        <v>13739</v>
      </c>
      <c r="U253" s="2">
        <f t="shared" si="19"/>
        <v>600000</v>
      </c>
      <c r="V253" s="2">
        <f t="shared" si="34"/>
        <v>70584009.410283014</v>
      </c>
      <c r="W253" s="2">
        <f t="shared" si="20"/>
        <v>586261</v>
      </c>
      <c r="X253" s="2">
        <f t="shared" si="6"/>
        <v>13739</v>
      </c>
      <c r="Y253" s="2">
        <f t="shared" si="43"/>
        <v>52224494.345254809</v>
      </c>
      <c r="Z253" s="2" t="str">
        <f t="shared" si="8"/>
        <v>MEEP</v>
      </c>
      <c r="AA253" s="2">
        <f>IF(Z253="HERE",Y253,AA252+Graph!$G$1*1000)</f>
        <v>65631107.345254809</v>
      </c>
      <c r="AB253" s="2">
        <f t="shared" si="21"/>
        <v>420000</v>
      </c>
      <c r="AC253" s="2">
        <f t="shared" si="44"/>
        <v>50651135.410283014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50052556.770514153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47"/>
        <v>586261</v>
      </c>
      <c r="H254" s="2">
        <f t="shared" si="45"/>
        <v>120416194.41028301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1021782.51828897</v>
      </c>
      <c r="Q254" s="2">
        <f t="shared" si="48"/>
        <v>600000</v>
      </c>
      <c r="R254" s="2">
        <f t="shared" si="46"/>
        <v>123408503.75553784</v>
      </c>
      <c r="S254" s="2">
        <f t="shared" si="17"/>
        <v>586261</v>
      </c>
      <c r="T254" s="2">
        <f t="shared" si="18"/>
        <v>13739</v>
      </c>
      <c r="U254" s="2">
        <f t="shared" si="19"/>
        <v>600000</v>
      </c>
      <c r="V254" s="2">
        <f t="shared" si="34"/>
        <v>71170270.410283014</v>
      </c>
      <c r="W254" s="2">
        <f t="shared" si="20"/>
        <v>586261</v>
      </c>
      <c r="X254" s="2">
        <f t="shared" si="6"/>
        <v>13739</v>
      </c>
      <c r="Y254" s="2">
        <f t="shared" si="43"/>
        <v>52238233.345254809</v>
      </c>
      <c r="Z254" s="2" t="str">
        <f t="shared" si="8"/>
        <v>MEEP</v>
      </c>
      <c r="AA254" s="2">
        <f>IF(Z254="HERE",Y254,AA253+Graph!$G$1*1000)</f>
        <v>66051107.345254809</v>
      </c>
      <c r="AB254" s="2">
        <f t="shared" si="21"/>
        <v>420000</v>
      </c>
      <c r="AC254" s="2">
        <f t="shared" si="44"/>
        <v>50651135.410283014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50052556.770514153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47"/>
        <v>586261</v>
      </c>
      <c r="H255" s="2">
        <f t="shared" si="45"/>
        <v>121002455.41028301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1024976.8774639368</v>
      </c>
      <c r="Q255" s="2">
        <f t="shared" si="48"/>
        <v>600000</v>
      </c>
      <c r="R255" s="2">
        <f t="shared" si="46"/>
        <v>124008503.75553784</v>
      </c>
      <c r="S255" s="2">
        <f t="shared" si="17"/>
        <v>586261</v>
      </c>
      <c r="T255" s="2">
        <f t="shared" si="18"/>
        <v>13739</v>
      </c>
      <c r="U255" s="2">
        <f t="shared" si="19"/>
        <v>600000</v>
      </c>
      <c r="V255" s="2">
        <f t="shared" si="34"/>
        <v>71756531.410283014</v>
      </c>
      <c r="W255" s="2">
        <f t="shared" si="20"/>
        <v>586261</v>
      </c>
      <c r="X255" s="2">
        <f t="shared" si="6"/>
        <v>13739</v>
      </c>
      <c r="Y255" s="2">
        <f t="shared" si="43"/>
        <v>52251972.345254809</v>
      </c>
      <c r="Z255" s="2" t="str">
        <f t="shared" si="8"/>
        <v>MEEP</v>
      </c>
      <c r="AA255" s="2">
        <f>IF(Z255="HERE",Y255,AA254+Graph!$G$1*1000)</f>
        <v>66471107.345254809</v>
      </c>
      <c r="AB255" s="2">
        <f t="shared" si="21"/>
        <v>420000</v>
      </c>
      <c r="AC255" s="2">
        <f t="shared" si="44"/>
        <v>50651135.410283014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50052556.770514153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47"/>
        <v>586261</v>
      </c>
      <c r="H256" s="2">
        <f t="shared" si="45"/>
        <v>121588716.41028301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1028171.2366389036</v>
      </c>
      <c r="Q256" s="2">
        <f t="shared" si="48"/>
        <v>600000</v>
      </c>
      <c r="R256" s="2">
        <f t="shared" si="46"/>
        <v>124608503.75553784</v>
      </c>
      <c r="S256" s="2">
        <f t="shared" si="17"/>
        <v>586261</v>
      </c>
      <c r="T256" s="2">
        <f t="shared" si="18"/>
        <v>13739</v>
      </c>
      <c r="U256" s="2">
        <f t="shared" si="19"/>
        <v>600000</v>
      </c>
      <c r="V256" s="2">
        <f t="shared" si="34"/>
        <v>72342792.410283014</v>
      </c>
      <c r="W256" s="2">
        <f t="shared" si="20"/>
        <v>586261</v>
      </c>
      <c r="X256" s="2">
        <f t="shared" si="6"/>
        <v>13739</v>
      </c>
      <c r="Y256" s="2">
        <f t="shared" si="43"/>
        <v>52265711.345254809</v>
      </c>
      <c r="Z256" s="2" t="str">
        <f t="shared" si="8"/>
        <v>MEEP</v>
      </c>
      <c r="AA256" s="2">
        <f>IF(Z256="HERE",Y256,AA255+Graph!$G$1*1000)</f>
        <v>66891107.345254809</v>
      </c>
      <c r="AB256" s="2">
        <f t="shared" si="21"/>
        <v>420000</v>
      </c>
      <c r="AC256" s="2">
        <f t="shared" si="44"/>
        <v>50651135.410283014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50052556.770514153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47"/>
        <v>586261</v>
      </c>
      <c r="H257" s="2">
        <f t="shared" si="45"/>
        <v>122174977.41028301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1031365.5958138704</v>
      </c>
      <c r="Q257" s="2">
        <f t="shared" si="48"/>
        <v>600000</v>
      </c>
      <c r="R257" s="2">
        <f t="shared" si="46"/>
        <v>125208503.75553784</v>
      </c>
      <c r="S257" s="2">
        <f t="shared" si="17"/>
        <v>586261</v>
      </c>
      <c r="T257" s="2">
        <f t="shared" si="18"/>
        <v>13739</v>
      </c>
      <c r="U257" s="2">
        <f t="shared" si="19"/>
        <v>600000</v>
      </c>
      <c r="V257" s="2">
        <f t="shared" si="34"/>
        <v>72929053.410283014</v>
      </c>
      <c r="W257" s="2">
        <f t="shared" si="20"/>
        <v>586261</v>
      </c>
      <c r="X257" s="2">
        <f t="shared" si="6"/>
        <v>13739</v>
      </c>
      <c r="Y257" s="2">
        <f t="shared" si="43"/>
        <v>52279450.345254809</v>
      </c>
      <c r="Z257" s="2" t="str">
        <f t="shared" si="8"/>
        <v>MEEP</v>
      </c>
      <c r="AA257" s="2">
        <f>IF(Z257="HERE",Y257,AA256+Graph!$G$1*1000)</f>
        <v>67311107.345254809</v>
      </c>
      <c r="AB257" s="2">
        <f t="shared" si="21"/>
        <v>420000</v>
      </c>
      <c r="AC257" s="2">
        <f t="shared" si="44"/>
        <v>50651135.410283014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50052556.770514153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47"/>
        <v>586261</v>
      </c>
      <c r="H258" s="2">
        <f t="shared" si="45"/>
        <v>122761238.41028301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1034559.9549888372</v>
      </c>
      <c r="Q258" s="2">
        <f t="shared" si="48"/>
        <v>600000</v>
      </c>
      <c r="R258" s="2">
        <f t="shared" si="46"/>
        <v>125808503.75553784</v>
      </c>
      <c r="S258" s="2">
        <f t="shared" si="17"/>
        <v>586261</v>
      </c>
      <c r="T258" s="2">
        <f t="shared" si="18"/>
        <v>13739</v>
      </c>
      <c r="U258" s="2">
        <f t="shared" si="19"/>
        <v>600000</v>
      </c>
      <c r="V258" s="2">
        <f t="shared" si="34"/>
        <v>73515314.410283014</v>
      </c>
      <c r="W258" s="2">
        <f t="shared" si="20"/>
        <v>586261</v>
      </c>
      <c r="X258" s="2">
        <f t="shared" si="6"/>
        <v>13739</v>
      </c>
      <c r="Y258" s="2">
        <f t="shared" si="43"/>
        <v>52293189.345254809</v>
      </c>
      <c r="Z258" s="2" t="str">
        <f t="shared" si="8"/>
        <v>MEEP</v>
      </c>
      <c r="AA258" s="2">
        <f>IF(Z258="HERE",Y258,AA257+Graph!$G$1*1000)</f>
        <v>67731107.345254809</v>
      </c>
      <c r="AB258" s="2">
        <f t="shared" si="21"/>
        <v>420000</v>
      </c>
      <c r="AC258" s="2">
        <f t="shared" si="44"/>
        <v>50651135.410283014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50052556.770514153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47"/>
        <v>586261</v>
      </c>
      <c r="H259" s="2">
        <f t="shared" si="45"/>
        <v>123347499.41028301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1037754.3141638041</v>
      </c>
      <c r="Q259" s="2">
        <f t="shared" si="48"/>
        <v>600000</v>
      </c>
      <c r="R259" s="2">
        <f t="shared" si="46"/>
        <v>126408503.75553784</v>
      </c>
      <c r="S259" s="2">
        <f t="shared" si="17"/>
        <v>586261</v>
      </c>
      <c r="T259" s="2">
        <f t="shared" si="18"/>
        <v>13739</v>
      </c>
      <c r="U259" s="2">
        <f t="shared" si="19"/>
        <v>600000</v>
      </c>
      <c r="V259" s="2">
        <f t="shared" si="34"/>
        <v>74101575.410283014</v>
      </c>
      <c r="W259" s="2">
        <f t="shared" si="20"/>
        <v>586261</v>
      </c>
      <c r="X259" s="2">
        <f t="shared" si="6"/>
        <v>13739</v>
      </c>
      <c r="Y259" s="2">
        <f t="shared" si="43"/>
        <v>52306928.345254809</v>
      </c>
      <c r="Z259" s="2" t="str">
        <f t="shared" si="8"/>
        <v>MEEP</v>
      </c>
      <c r="AA259" s="2">
        <f>IF(Z259="HERE",Y259,AA258+Graph!$G$1*1000)</f>
        <v>68151107.345254809</v>
      </c>
      <c r="AB259" s="2">
        <f t="shared" si="21"/>
        <v>420000</v>
      </c>
      <c r="AC259" s="2">
        <f t="shared" si="44"/>
        <v>50651135.410283014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50052556.770514153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47"/>
        <v>586261</v>
      </c>
      <c r="H260" s="2">
        <f t="shared" si="45"/>
        <v>123933760.41028301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1040948.6733387709</v>
      </c>
      <c r="Q260" s="2">
        <f t="shared" si="48"/>
        <v>600000</v>
      </c>
      <c r="R260" s="2">
        <f t="shared" si="46"/>
        <v>127008503.75553784</v>
      </c>
      <c r="S260" s="2">
        <f t="shared" si="17"/>
        <v>586261</v>
      </c>
      <c r="T260" s="2">
        <f t="shared" si="18"/>
        <v>13739</v>
      </c>
      <c r="U260" s="2">
        <f t="shared" si="19"/>
        <v>600000</v>
      </c>
      <c r="V260" s="2">
        <f t="shared" si="34"/>
        <v>74687836.410283014</v>
      </c>
      <c r="W260" s="2">
        <f t="shared" si="20"/>
        <v>586261</v>
      </c>
      <c r="X260" s="2">
        <f t="shared" si="6"/>
        <v>13739</v>
      </c>
      <c r="Y260" s="2">
        <f t="shared" si="43"/>
        <v>52320667.345254809</v>
      </c>
      <c r="Z260" s="2" t="str">
        <f t="shared" si="8"/>
        <v>MEEP</v>
      </c>
      <c r="AA260" s="2">
        <f>IF(Z260="HERE",Y260,AA259+Graph!$G$1*1000)</f>
        <v>68571107.345254809</v>
      </c>
      <c r="AB260" s="2">
        <f t="shared" si="21"/>
        <v>420000</v>
      </c>
      <c r="AC260" s="2">
        <f t="shared" si="44"/>
        <v>50651135.410283014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50052556.770514153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47"/>
        <v>586261</v>
      </c>
      <c r="H261" s="2">
        <f t="shared" si="45"/>
        <v>124520021.41028301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1044143.0325137377</v>
      </c>
      <c r="Q261" s="2">
        <f t="shared" si="48"/>
        <v>600000</v>
      </c>
      <c r="R261" s="2">
        <f t="shared" si="46"/>
        <v>127608503.75553784</v>
      </c>
      <c r="S261" s="2">
        <f t="shared" si="17"/>
        <v>586261</v>
      </c>
      <c r="T261" s="2">
        <f t="shared" si="18"/>
        <v>13739</v>
      </c>
      <c r="U261" s="2">
        <f t="shared" si="19"/>
        <v>600000</v>
      </c>
      <c r="V261" s="2">
        <f t="shared" si="34"/>
        <v>75274097.410283014</v>
      </c>
      <c r="W261" s="2">
        <f t="shared" si="20"/>
        <v>586261</v>
      </c>
      <c r="X261" s="2">
        <f t="shared" si="6"/>
        <v>13739</v>
      </c>
      <c r="Y261" s="2">
        <f t="shared" si="43"/>
        <v>52334406.345254809</v>
      </c>
      <c r="Z261" s="2" t="str">
        <f t="shared" si="8"/>
        <v>MEEP</v>
      </c>
      <c r="AA261" s="2">
        <f>IF(Z261="HERE",Y261,AA260+Graph!$G$1*1000)</f>
        <v>68991107.345254809</v>
      </c>
      <c r="AB261" s="2">
        <f t="shared" si="21"/>
        <v>420000</v>
      </c>
      <c r="AC261" s="2">
        <f t="shared" si="44"/>
        <v>50651135.410283014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50052556.770514153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47"/>
        <v>586261</v>
      </c>
      <c r="H262" s="2">
        <f t="shared" si="45"/>
        <v>125106282.41028301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1047337.3916886747</v>
      </c>
      <c r="Q262" s="2">
        <f t="shared" si="48"/>
        <v>600000</v>
      </c>
      <c r="R262" s="2">
        <f t="shared" si="46"/>
        <v>128208503.75553784</v>
      </c>
      <c r="S262" s="2">
        <f t="shared" si="17"/>
        <v>586261</v>
      </c>
      <c r="T262" s="2">
        <f t="shared" si="18"/>
        <v>13739</v>
      </c>
      <c r="U262" s="2">
        <f t="shared" si="19"/>
        <v>600000</v>
      </c>
      <c r="V262" s="2">
        <f t="shared" si="34"/>
        <v>75860358.410283014</v>
      </c>
      <c r="W262" s="2">
        <f t="shared" si="20"/>
        <v>586261</v>
      </c>
      <c r="X262" s="2">
        <f t="shared" si="6"/>
        <v>13739</v>
      </c>
      <c r="Y262" s="2">
        <f t="shared" si="43"/>
        <v>52348145.345254809</v>
      </c>
      <c r="Z262" s="2" t="str">
        <f t="shared" si="8"/>
        <v>MEEP</v>
      </c>
      <c r="AA262" s="2">
        <f>IF(Z262="HERE",Y262,AA261+Graph!$G$1*1000)</f>
        <v>69411107.345254809</v>
      </c>
      <c r="AB262" s="2">
        <f t="shared" si="21"/>
        <v>420000</v>
      </c>
      <c r="AC262" s="2">
        <f t="shared" si="44"/>
        <v>50651135.410283014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50052556.770514153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47"/>
        <v>586261</v>
      </c>
      <c r="H263" s="2">
        <f t="shared" si="45"/>
        <v>125692543.41028301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1050531.7508636415</v>
      </c>
      <c r="Q263" s="2">
        <f t="shared" si="48"/>
        <v>600000</v>
      </c>
      <c r="R263" s="2">
        <f t="shared" si="46"/>
        <v>128808503.75553784</v>
      </c>
      <c r="S263" s="2">
        <f t="shared" si="17"/>
        <v>586261</v>
      </c>
      <c r="T263" s="2">
        <f t="shared" si="18"/>
        <v>13739</v>
      </c>
      <c r="U263" s="2">
        <f t="shared" si="19"/>
        <v>600000</v>
      </c>
      <c r="V263" s="2">
        <f t="shared" si="34"/>
        <v>76446619.410283014</v>
      </c>
      <c r="W263" s="2">
        <f t="shared" si="20"/>
        <v>586261</v>
      </c>
      <c r="X263" s="2">
        <f t="shared" si="6"/>
        <v>13739</v>
      </c>
      <c r="Y263" s="2">
        <f t="shared" si="43"/>
        <v>52361884.345254809</v>
      </c>
      <c r="Z263" s="2" t="str">
        <f t="shared" si="8"/>
        <v>MEEP</v>
      </c>
      <c r="AA263" s="2">
        <f>IF(Z263="HERE",Y263,AA262+Graph!$G$1*1000)</f>
        <v>69831107.345254809</v>
      </c>
      <c r="AB263" s="2">
        <f t="shared" si="21"/>
        <v>420000</v>
      </c>
      <c r="AC263" s="2">
        <f t="shared" si="44"/>
        <v>50651135.410283014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50073556.770514153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47"/>
        <v>586261</v>
      </c>
      <c r="H264" s="2">
        <f t="shared" si="45"/>
        <v>126278804.41028301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1053726.1100386083</v>
      </c>
      <c r="Q264" s="2">
        <f t="shared" si="48"/>
        <v>600000</v>
      </c>
      <c r="R264" s="2">
        <f t="shared" si="46"/>
        <v>129408503.75553784</v>
      </c>
      <c r="S264" s="2">
        <f t="shared" si="17"/>
        <v>586261</v>
      </c>
      <c r="T264" s="2">
        <f t="shared" si="18"/>
        <v>13739</v>
      </c>
      <c r="U264" s="2">
        <f t="shared" si="19"/>
        <v>600000</v>
      </c>
      <c r="V264" s="2">
        <f t="shared" si="34"/>
        <v>77032880.410283014</v>
      </c>
      <c r="W264" s="2">
        <f t="shared" si="20"/>
        <v>586261</v>
      </c>
      <c r="X264" s="2">
        <f t="shared" si="6"/>
        <v>13739</v>
      </c>
      <c r="Y264" s="2">
        <f t="shared" si="43"/>
        <v>52375623.345254809</v>
      </c>
      <c r="Z264" s="2" t="str">
        <f t="shared" si="8"/>
        <v>MEEP</v>
      </c>
      <c r="AA264" s="2">
        <f>IF(Z264="HERE",Y264,AA263+Graph!$G$1*1000)</f>
        <v>70251107.345254809</v>
      </c>
      <c r="AB264" s="2">
        <f t="shared" si="21"/>
        <v>420000</v>
      </c>
      <c r="AC264" s="2">
        <f t="shared" si="44"/>
        <v>50651135.410283014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50094556.770514153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47"/>
        <v>586261</v>
      </c>
      <c r="H265" s="2">
        <f t="shared" si="45"/>
        <v>126865065.41028301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1056920.4692135751</v>
      </c>
      <c r="Q265" s="2">
        <f t="shared" si="48"/>
        <v>600000</v>
      </c>
      <c r="R265" s="2">
        <f t="shared" si="46"/>
        <v>130008503.75553784</v>
      </c>
      <c r="S265" s="2">
        <f t="shared" si="17"/>
        <v>586261</v>
      </c>
      <c r="T265" s="2">
        <f t="shared" si="18"/>
        <v>13739</v>
      </c>
      <c r="U265" s="2">
        <f t="shared" si="19"/>
        <v>600000</v>
      </c>
      <c r="V265" s="2">
        <f t="shared" si="34"/>
        <v>77619141.410283014</v>
      </c>
      <c r="W265" s="2">
        <f t="shared" si="20"/>
        <v>586261</v>
      </c>
      <c r="X265" s="2">
        <f t="shared" si="6"/>
        <v>13739</v>
      </c>
      <c r="Y265" s="2">
        <f t="shared" si="43"/>
        <v>52389362.345254809</v>
      </c>
      <c r="Z265" s="2" t="str">
        <f t="shared" si="8"/>
        <v>MEEP</v>
      </c>
      <c r="AA265" s="2">
        <f>IF(Z265="HERE",Y265,AA264+Graph!$G$1*1000)</f>
        <v>70671107.345254809</v>
      </c>
      <c r="AB265" s="2">
        <f t="shared" si="21"/>
        <v>420000</v>
      </c>
      <c r="AC265" s="2">
        <f t="shared" si="44"/>
        <v>50651135.410283014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50115556.770514153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47"/>
        <v>586261</v>
      </c>
      <c r="H266" s="2">
        <f t="shared" si="45"/>
        <v>127451326.41028301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1060114.8283885419</v>
      </c>
      <c r="Q266" s="2">
        <f t="shared" si="48"/>
        <v>600000</v>
      </c>
      <c r="R266" s="2">
        <f t="shared" si="46"/>
        <v>130608503.75553784</v>
      </c>
      <c r="S266" s="2">
        <f t="shared" si="17"/>
        <v>586261</v>
      </c>
      <c r="T266" s="2">
        <f t="shared" si="18"/>
        <v>13739</v>
      </c>
      <c r="U266" s="2">
        <f t="shared" si="19"/>
        <v>600000</v>
      </c>
      <c r="V266" s="2">
        <f t="shared" si="34"/>
        <v>78205402.410283014</v>
      </c>
      <c r="W266" s="2">
        <f t="shared" si="20"/>
        <v>586261</v>
      </c>
      <c r="X266" s="2">
        <f t="shared" si="6"/>
        <v>13739</v>
      </c>
      <c r="Y266" s="2">
        <f t="shared" si="43"/>
        <v>52403101.345254809</v>
      </c>
      <c r="Z266" s="2" t="str">
        <f t="shared" si="8"/>
        <v>MEEP</v>
      </c>
      <c r="AA266" s="2">
        <f>IF(Z266="HERE",Y266,AA265+Graph!$G$1*1000)</f>
        <v>71091107.345254809</v>
      </c>
      <c r="AB266" s="2">
        <f t="shared" si="21"/>
        <v>420000</v>
      </c>
      <c r="AC266" s="2">
        <f t="shared" si="44"/>
        <v>50651135.410283014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50136556.770514153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47"/>
        <v>586261</v>
      </c>
      <c r="H267" s="2">
        <f t="shared" si="45"/>
        <v>128037587.41028301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1063309.1875635087</v>
      </c>
      <c r="Q267" s="2">
        <f t="shared" si="48"/>
        <v>600000</v>
      </c>
      <c r="R267" s="2">
        <f t="shared" si="46"/>
        <v>131208503.75553784</v>
      </c>
      <c r="S267" s="2">
        <f t="shared" si="17"/>
        <v>586261</v>
      </c>
      <c r="T267" s="2">
        <f t="shared" si="18"/>
        <v>13739</v>
      </c>
      <c r="U267" s="2">
        <f t="shared" si="19"/>
        <v>600000</v>
      </c>
      <c r="V267" s="2">
        <f t="shared" si="34"/>
        <v>78791663.410283014</v>
      </c>
      <c r="W267" s="2">
        <f t="shared" si="20"/>
        <v>586261</v>
      </c>
      <c r="X267" s="2">
        <f t="shared" si="6"/>
        <v>13739</v>
      </c>
      <c r="Y267" s="2">
        <f t="shared" si="43"/>
        <v>52416840.345254809</v>
      </c>
      <c r="Z267" s="2" t="str">
        <f t="shared" si="8"/>
        <v>MEEP</v>
      </c>
      <c r="AA267" s="2">
        <f>IF(Z267="HERE",Y267,AA266+Graph!$G$1*1000)</f>
        <v>71511107.345254809</v>
      </c>
      <c r="AB267" s="2">
        <f t="shared" si="21"/>
        <v>420000</v>
      </c>
      <c r="AC267" s="2">
        <f t="shared" si="44"/>
        <v>50651135.410283014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50157556.770514153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47"/>
        <v>586261</v>
      </c>
      <c r="H268" s="2">
        <f t="shared" si="45"/>
        <v>128623848.41028301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1066503.5467384756</v>
      </c>
      <c r="Q268" s="2">
        <f t="shared" si="48"/>
        <v>600000</v>
      </c>
      <c r="R268" s="2">
        <f t="shared" si="46"/>
        <v>131808503.75553784</v>
      </c>
      <c r="S268" s="2">
        <f t="shared" si="17"/>
        <v>586261</v>
      </c>
      <c r="T268" s="2">
        <f t="shared" si="18"/>
        <v>13739</v>
      </c>
      <c r="U268" s="2">
        <f t="shared" si="19"/>
        <v>600000</v>
      </c>
      <c r="V268" s="2">
        <f t="shared" si="34"/>
        <v>79377924.410283014</v>
      </c>
      <c r="W268" s="2">
        <f t="shared" si="20"/>
        <v>586261</v>
      </c>
      <c r="X268" s="2">
        <f t="shared" si="6"/>
        <v>13739</v>
      </c>
      <c r="Y268" s="2">
        <f t="shared" si="43"/>
        <v>52430579.345254809</v>
      </c>
      <c r="Z268" s="2" t="str">
        <f t="shared" si="8"/>
        <v>MEEP</v>
      </c>
      <c r="AA268" s="2">
        <f>IF(Z268="HERE",Y268,AA267+Graph!$G$1*1000)</f>
        <v>71931107.345254809</v>
      </c>
      <c r="AB268" s="2">
        <f t="shared" si="21"/>
        <v>420000</v>
      </c>
      <c r="AC268" s="2">
        <f t="shared" si="44"/>
        <v>50651135.410283014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47"/>
        <v>586261</v>
      </c>
      <c r="H269" s="2">
        <f t="shared" si="45"/>
        <v>129210109.41028301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1069697.9059134424</v>
      </c>
      <c r="Q269" s="2">
        <f t="shared" si="48"/>
        <v>600000</v>
      </c>
      <c r="R269" s="2">
        <f t="shared" si="46"/>
        <v>132408503.75553784</v>
      </c>
      <c r="S269" s="2">
        <f t="shared" si="17"/>
        <v>586261</v>
      </c>
      <c r="T269" s="2">
        <f t="shared" si="18"/>
        <v>13739</v>
      </c>
      <c r="U269" s="2">
        <f t="shared" si="19"/>
        <v>600000</v>
      </c>
      <c r="V269" s="2">
        <f t="shared" si="34"/>
        <v>79964185.410283014</v>
      </c>
      <c r="W269" s="2">
        <f t="shared" si="20"/>
        <v>586261</v>
      </c>
      <c r="X269" s="2">
        <f t="shared" si="6"/>
        <v>13739</v>
      </c>
      <c r="Y269" s="2">
        <f t="shared" si="43"/>
        <v>52444318.345254809</v>
      </c>
      <c r="Z269" s="2" t="str">
        <f t="shared" si="8"/>
        <v>MEEP</v>
      </c>
      <c r="AA269" s="2">
        <f>IF(Z269="HERE",Y269,AA268+Graph!$G$1*1000)</f>
        <v>72351107.345254809</v>
      </c>
      <c r="AB269" s="2">
        <f t="shared" si="21"/>
        <v>420000</v>
      </c>
      <c r="AC269" s="2">
        <f t="shared" si="44"/>
        <v>50651135.410283014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47"/>
        <v>586261</v>
      </c>
      <c r="H270" s="2">
        <f t="shared" si="45"/>
        <v>129796370.41028301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1072892.2650884092</v>
      </c>
      <c r="Q270" s="2">
        <f t="shared" si="48"/>
        <v>600000</v>
      </c>
      <c r="R270" s="2">
        <f t="shared" si="46"/>
        <v>133008503.75553784</v>
      </c>
      <c r="S270" s="2">
        <f t="shared" si="17"/>
        <v>586261</v>
      </c>
      <c r="T270" s="2">
        <f t="shared" si="18"/>
        <v>13739</v>
      </c>
      <c r="U270" s="2">
        <f t="shared" si="19"/>
        <v>600000</v>
      </c>
      <c r="V270" s="2">
        <f t="shared" si="34"/>
        <v>80550446.410283014</v>
      </c>
      <c r="W270" s="2">
        <f t="shared" si="20"/>
        <v>586261</v>
      </c>
      <c r="X270" s="2">
        <f t="shared" si="6"/>
        <v>13739</v>
      </c>
      <c r="Y270" s="2">
        <f t="shared" si="43"/>
        <v>52458057.345254809</v>
      </c>
      <c r="Z270" s="2" t="str">
        <f t="shared" si="8"/>
        <v>MEEP</v>
      </c>
      <c r="AA270" s="2">
        <f>IF(Z270="HERE",Y270,AA269+Graph!$G$1*1000)</f>
        <v>72771107.345254809</v>
      </c>
      <c r="AB270" s="2">
        <f t="shared" si="21"/>
        <v>420000</v>
      </c>
      <c r="AC270" s="2">
        <f t="shared" si="44"/>
        <v>50651135.410283014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47"/>
        <v>586261</v>
      </c>
      <c r="H271" s="2">
        <f t="shared" si="45"/>
        <v>130382631.41028301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1076086.624263376</v>
      </c>
      <c r="Q271" s="2">
        <f t="shared" si="48"/>
        <v>600000</v>
      </c>
      <c r="R271" s="2">
        <f t="shared" si="46"/>
        <v>133608503.75553784</v>
      </c>
      <c r="S271" s="2">
        <f t="shared" si="17"/>
        <v>586261</v>
      </c>
      <c r="T271" s="2">
        <f t="shared" si="18"/>
        <v>13739</v>
      </c>
      <c r="U271" s="2">
        <f t="shared" si="19"/>
        <v>600000</v>
      </c>
      <c r="V271" s="2">
        <f t="shared" si="34"/>
        <v>81136707.410283014</v>
      </c>
      <c r="W271" s="2">
        <f t="shared" si="20"/>
        <v>586261</v>
      </c>
      <c r="X271" s="2">
        <f t="shared" si="6"/>
        <v>13739</v>
      </c>
      <c r="Y271" s="2">
        <f t="shared" si="43"/>
        <v>52471796.345254809</v>
      </c>
      <c r="Z271" s="2" t="str">
        <f t="shared" si="8"/>
        <v>MEEP</v>
      </c>
      <c r="AA271" s="2">
        <f>IF(Z271="HERE",Y271,AA270+Graph!$G$1*1000)</f>
        <v>73191107.345254809</v>
      </c>
      <c r="AB271" s="2">
        <f t="shared" si="21"/>
        <v>420000</v>
      </c>
      <c r="AC271" s="2">
        <f t="shared" si="44"/>
        <v>50651135.410283014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47"/>
        <v>586261</v>
      </c>
      <c r="H272" s="2">
        <f t="shared" si="45"/>
        <v>130968892.41028301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1079280.9834383428</v>
      </c>
      <c r="Q272" s="2">
        <f t="shared" si="48"/>
        <v>600000</v>
      </c>
      <c r="R272" s="2">
        <f t="shared" si="46"/>
        <v>134208503.75553784</v>
      </c>
      <c r="S272" s="2">
        <f t="shared" si="17"/>
        <v>586261</v>
      </c>
      <c r="T272" s="2">
        <f t="shared" si="18"/>
        <v>13739</v>
      </c>
      <c r="U272" s="2">
        <f t="shared" si="19"/>
        <v>600000</v>
      </c>
      <c r="V272" s="2">
        <f t="shared" si="34"/>
        <v>81722968.410283014</v>
      </c>
      <c r="W272" s="2">
        <f t="shared" si="20"/>
        <v>586261</v>
      </c>
      <c r="X272" s="2">
        <f t="shared" si="6"/>
        <v>13739</v>
      </c>
      <c r="Y272" s="2">
        <f t="shared" si="43"/>
        <v>52485535.345254809</v>
      </c>
      <c r="Z272" s="2" t="str">
        <f t="shared" si="8"/>
        <v>MEEP</v>
      </c>
      <c r="AA272" s="2">
        <f>IF(Z272="HERE",Y272,AA271+Graph!$G$1*1000)</f>
        <v>73611107.345254809</v>
      </c>
      <c r="AB272" s="2">
        <f t="shared" si="21"/>
        <v>420000</v>
      </c>
      <c r="AC272" s="2">
        <f t="shared" si="44"/>
        <v>50651135.410283014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47"/>
        <v>586261</v>
      </c>
      <c r="H273" s="2">
        <f t="shared" si="45"/>
        <v>131555153.41028301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1082475.3426133096</v>
      </c>
      <c r="Q273" s="2">
        <f t="shared" si="48"/>
        <v>600000</v>
      </c>
      <c r="R273" s="2">
        <f t="shared" si="46"/>
        <v>134808503.75553784</v>
      </c>
      <c r="S273" s="2">
        <f t="shared" si="17"/>
        <v>586261</v>
      </c>
      <c r="T273" s="2">
        <f t="shared" si="18"/>
        <v>13739</v>
      </c>
      <c r="U273" s="2">
        <f t="shared" si="19"/>
        <v>600000</v>
      </c>
      <c r="V273" s="2">
        <f t="shared" si="34"/>
        <v>82309229.410283014</v>
      </c>
      <c r="W273" s="2">
        <f t="shared" si="20"/>
        <v>586261</v>
      </c>
      <c r="X273" s="2">
        <f t="shared" si="6"/>
        <v>13739</v>
      </c>
      <c r="Y273" s="2">
        <f t="shared" si="43"/>
        <v>52499274.345254809</v>
      </c>
      <c r="Z273" s="2" t="str">
        <f t="shared" si="8"/>
        <v>MEEP</v>
      </c>
      <c r="AA273" s="2">
        <f>IF(Z273="HERE",Y273,AA272+Graph!$G$1*1000)</f>
        <v>74031107.345254809</v>
      </c>
      <c r="AB273" s="2">
        <f t="shared" si="21"/>
        <v>420000</v>
      </c>
      <c r="AC273" s="2">
        <f t="shared" si="44"/>
        <v>50651135.410283014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47"/>
        <v>586261</v>
      </c>
      <c r="H274" s="2">
        <f t="shared" si="45"/>
        <v>132141414.41028301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1085669.7017882764</v>
      </c>
      <c r="Q274" s="2">
        <f t="shared" si="48"/>
        <v>600000</v>
      </c>
      <c r="R274" s="2">
        <f t="shared" si="46"/>
        <v>135408503.75553784</v>
      </c>
      <c r="S274" s="2">
        <f t="shared" si="17"/>
        <v>586261</v>
      </c>
      <c r="T274" s="2">
        <f t="shared" si="18"/>
        <v>13739</v>
      </c>
      <c r="U274" s="2">
        <f t="shared" si="19"/>
        <v>600000</v>
      </c>
      <c r="V274" s="2">
        <f t="shared" si="34"/>
        <v>82895490.410283014</v>
      </c>
      <c r="W274" s="2">
        <f t="shared" si="20"/>
        <v>586261</v>
      </c>
      <c r="X274" s="2">
        <f t="shared" si="6"/>
        <v>13739</v>
      </c>
      <c r="Y274" s="2">
        <f t="shared" si="43"/>
        <v>52513013.345254809</v>
      </c>
      <c r="Z274" s="2" t="str">
        <f t="shared" si="8"/>
        <v>MEEP</v>
      </c>
      <c r="AA274" s="2">
        <f>IF(Z274="HERE",Y274,AA273+Graph!$G$1*1000)</f>
        <v>74451107.345254809</v>
      </c>
      <c r="AB274" s="2">
        <f t="shared" si="21"/>
        <v>420000</v>
      </c>
      <c r="AC274" s="2">
        <f t="shared" si="44"/>
        <v>50651135.410283014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47"/>
        <v>586261</v>
      </c>
      <c r="H275" s="2">
        <f t="shared" si="45"/>
        <v>132727675.41028301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1088864.0609632134</v>
      </c>
      <c r="Q275" s="2">
        <f t="shared" si="48"/>
        <v>600000</v>
      </c>
      <c r="R275" s="2">
        <f t="shared" si="46"/>
        <v>136008503.75553784</v>
      </c>
      <c r="S275" s="2">
        <f t="shared" si="17"/>
        <v>586261</v>
      </c>
      <c r="T275" s="2">
        <f t="shared" si="18"/>
        <v>13739</v>
      </c>
      <c r="U275" s="2">
        <f t="shared" si="19"/>
        <v>600000</v>
      </c>
      <c r="V275" s="2">
        <f t="shared" si="34"/>
        <v>83481751.410283014</v>
      </c>
      <c r="W275" s="2">
        <f t="shared" si="20"/>
        <v>586261</v>
      </c>
      <c r="X275" s="2">
        <f t="shared" si="6"/>
        <v>13739</v>
      </c>
      <c r="Y275" s="2">
        <f t="shared" si="43"/>
        <v>52526752.345254809</v>
      </c>
      <c r="Z275" s="2" t="str">
        <f t="shared" si="8"/>
        <v>MEEP</v>
      </c>
      <c r="AA275" s="2">
        <f>IF(Z275="HERE",Y275,AA274+Graph!$G$1*1000)</f>
        <v>74871107.345254809</v>
      </c>
      <c r="AB275" s="2">
        <f t="shared" si="21"/>
        <v>420000</v>
      </c>
      <c r="AC275" s="2">
        <f t="shared" si="44"/>
        <v>50651135.410283014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47"/>
        <v>586261</v>
      </c>
      <c r="H276" s="2">
        <f t="shared" si="45"/>
        <v>133313936.41028301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1092058.4201381803</v>
      </c>
      <c r="Q276" s="2">
        <f t="shared" si="48"/>
        <v>600000</v>
      </c>
      <c r="R276" s="2">
        <f t="shared" si="46"/>
        <v>136608503.75553784</v>
      </c>
      <c r="S276" s="2">
        <f t="shared" si="17"/>
        <v>586261</v>
      </c>
      <c r="T276" s="2">
        <f t="shared" si="18"/>
        <v>13739</v>
      </c>
      <c r="U276" s="2">
        <f t="shared" si="19"/>
        <v>600000</v>
      </c>
      <c r="V276" s="2">
        <f t="shared" si="34"/>
        <v>84068012.410283014</v>
      </c>
      <c r="W276" s="2">
        <f t="shared" si="20"/>
        <v>586261</v>
      </c>
      <c r="X276" s="2">
        <f t="shared" si="6"/>
        <v>13739</v>
      </c>
      <c r="Y276" s="2">
        <f t="shared" si="43"/>
        <v>52540491.345254809</v>
      </c>
      <c r="Z276" s="2" t="str">
        <f t="shared" si="8"/>
        <v>MEEP</v>
      </c>
      <c r="AA276" s="2">
        <f>IF(Z276="HERE",Y276,AA275+Graph!$G$1*1000)</f>
        <v>75291107.345254809</v>
      </c>
      <c r="AB276" s="2">
        <f t="shared" si="21"/>
        <v>420000</v>
      </c>
      <c r="AC276" s="2">
        <f t="shared" si="44"/>
        <v>50651135.410283014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47"/>
        <v>586261</v>
      </c>
      <c r="H277" s="2">
        <f t="shared" si="45"/>
        <v>133900197.41028301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1095252.7793131471</v>
      </c>
      <c r="Q277" s="2">
        <f t="shared" si="48"/>
        <v>600000</v>
      </c>
      <c r="R277" s="2">
        <f t="shared" si="46"/>
        <v>137208503.75553784</v>
      </c>
      <c r="S277" s="2">
        <f t="shared" si="17"/>
        <v>586261</v>
      </c>
      <c r="T277" s="2">
        <f t="shared" si="18"/>
        <v>13739</v>
      </c>
      <c r="U277" s="2">
        <f t="shared" si="19"/>
        <v>600000</v>
      </c>
      <c r="V277" s="2">
        <f t="shared" si="34"/>
        <v>84654273.410283014</v>
      </c>
      <c r="W277" s="2">
        <f t="shared" si="20"/>
        <v>586261</v>
      </c>
      <c r="X277" s="2">
        <f t="shared" si="6"/>
        <v>13739</v>
      </c>
      <c r="Y277" s="2">
        <f t="shared" si="43"/>
        <v>52554230.345254809</v>
      </c>
      <c r="Z277" s="2" t="str">
        <f t="shared" si="8"/>
        <v>MEEP</v>
      </c>
      <c r="AA277" s="2">
        <f>IF(Z277="HERE",Y277,AA276+Graph!$G$1*1000)</f>
        <v>75711107.345254809</v>
      </c>
      <c r="AB277" s="2">
        <f t="shared" si="21"/>
        <v>420000</v>
      </c>
      <c r="AC277" s="2">
        <f t="shared" si="44"/>
        <v>50651135.410283014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47"/>
        <v>586261</v>
      </c>
      <c r="H278" s="2">
        <f t="shared" si="45"/>
        <v>134486458.41028303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1098447.1384881139</v>
      </c>
      <c r="Q278" s="2">
        <f t="shared" si="48"/>
        <v>600000</v>
      </c>
      <c r="R278" s="2">
        <f t="shared" si="46"/>
        <v>137808503.75553784</v>
      </c>
      <c r="S278" s="2">
        <f t="shared" si="17"/>
        <v>586261.0000000149</v>
      </c>
      <c r="T278" s="2">
        <f t="shared" si="18"/>
        <v>13739</v>
      </c>
      <c r="U278" s="2">
        <f t="shared" si="19"/>
        <v>600000</v>
      </c>
      <c r="V278" s="2">
        <f t="shared" si="34"/>
        <v>85240534.410283014</v>
      </c>
      <c r="W278" s="2">
        <f t="shared" si="20"/>
        <v>586261</v>
      </c>
      <c r="X278" s="2">
        <f t="shared" si="6"/>
        <v>13739</v>
      </c>
      <c r="Y278" s="2">
        <f t="shared" si="43"/>
        <v>52567969.345254809</v>
      </c>
      <c r="Z278" s="2" t="str">
        <f t="shared" si="8"/>
        <v>MEEP</v>
      </c>
      <c r="AA278" s="2">
        <f>IF(Z278="HERE",Y278,AA277+Graph!$G$1*1000)</f>
        <v>76131107.345254809</v>
      </c>
      <c r="AB278" s="2">
        <f t="shared" si="21"/>
        <v>420000</v>
      </c>
      <c r="AC278" s="2">
        <f t="shared" si="44"/>
        <v>50651135.410283014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47"/>
        <v>586261</v>
      </c>
      <c r="H279" s="2">
        <f t="shared" si="45"/>
        <v>135072719.41028303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1101641.4976630807</v>
      </c>
      <c r="Q279" s="2">
        <f t="shared" si="48"/>
        <v>600000</v>
      </c>
      <c r="R279" s="2">
        <f t="shared" si="46"/>
        <v>138408503.75553784</v>
      </c>
      <c r="S279" s="2">
        <f t="shared" si="17"/>
        <v>586261</v>
      </c>
      <c r="T279" s="2">
        <f t="shared" si="18"/>
        <v>13739</v>
      </c>
      <c r="U279" s="2">
        <f t="shared" si="19"/>
        <v>600000</v>
      </c>
      <c r="V279" s="2">
        <f t="shared" si="34"/>
        <v>85826795.410283014</v>
      </c>
      <c r="W279" s="2">
        <f t="shared" si="20"/>
        <v>586261</v>
      </c>
      <c r="X279" s="2">
        <f t="shared" si="6"/>
        <v>13739</v>
      </c>
      <c r="Y279" s="2">
        <f t="shared" si="43"/>
        <v>52581708.345254809</v>
      </c>
      <c r="Z279" s="2" t="str">
        <f t="shared" si="8"/>
        <v>MEEP</v>
      </c>
      <c r="AA279" s="2">
        <f>IF(Z279="HERE",Y279,AA278+Graph!$G$1*1000)</f>
        <v>76551107.345254809</v>
      </c>
      <c r="AB279" s="2">
        <f t="shared" si="21"/>
        <v>420000</v>
      </c>
      <c r="AC279" s="2">
        <f t="shared" si="44"/>
        <v>50651135.410283014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47"/>
        <v>586261</v>
      </c>
      <c r="H280" s="2">
        <f t="shared" si="45"/>
        <v>135658980.41028303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1104835.8568380475</v>
      </c>
      <c r="Q280" s="2">
        <f t="shared" si="48"/>
        <v>600000</v>
      </c>
      <c r="R280" s="2">
        <f t="shared" si="46"/>
        <v>139008503.75553784</v>
      </c>
      <c r="S280" s="2">
        <f t="shared" si="17"/>
        <v>586261</v>
      </c>
      <c r="T280" s="2">
        <f t="shared" si="18"/>
        <v>13739</v>
      </c>
      <c r="U280" s="2">
        <f t="shared" si="19"/>
        <v>600000</v>
      </c>
      <c r="V280" s="2">
        <f t="shared" si="34"/>
        <v>86413056.410283014</v>
      </c>
      <c r="W280" s="2">
        <f t="shared" si="20"/>
        <v>586261</v>
      </c>
      <c r="X280" s="2">
        <f t="shared" si="6"/>
        <v>13739</v>
      </c>
      <c r="Y280" s="2">
        <f t="shared" si="43"/>
        <v>52595447.345254809</v>
      </c>
      <c r="Z280" s="2" t="str">
        <f t="shared" si="8"/>
        <v>MEEP</v>
      </c>
      <c r="AA280" s="2">
        <f>IF(Z280="HERE",Y280,AA279+Graph!$G$1*1000)</f>
        <v>76971107.345254809</v>
      </c>
      <c r="AB280" s="2">
        <f t="shared" si="21"/>
        <v>420000</v>
      </c>
      <c r="AC280" s="2">
        <f t="shared" si="44"/>
        <v>50651135.410283014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47"/>
        <v>586261</v>
      </c>
      <c r="H281" s="2">
        <f t="shared" si="45"/>
        <v>136245241.41028303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1108030.2160130143</v>
      </c>
      <c r="Q281" s="2">
        <f t="shared" si="48"/>
        <v>600000</v>
      </c>
      <c r="R281" s="2">
        <f t="shared" si="46"/>
        <v>139608503.75553784</v>
      </c>
      <c r="S281" s="2">
        <f t="shared" si="17"/>
        <v>586261</v>
      </c>
      <c r="T281" s="2">
        <f t="shared" si="18"/>
        <v>13739</v>
      </c>
      <c r="U281" s="2">
        <f t="shared" si="19"/>
        <v>600000</v>
      </c>
      <c r="V281" s="2">
        <f t="shared" si="34"/>
        <v>86999317.410283014</v>
      </c>
      <c r="W281" s="2">
        <f t="shared" si="20"/>
        <v>586261</v>
      </c>
      <c r="X281" s="2">
        <f t="shared" si="6"/>
        <v>13739</v>
      </c>
      <c r="Y281" s="2">
        <f t="shared" si="43"/>
        <v>52609186.345254809</v>
      </c>
      <c r="Z281" s="2" t="str">
        <f t="shared" si="8"/>
        <v>MEEP</v>
      </c>
      <c r="AA281" s="2">
        <f>IF(Z281="HERE",Y281,AA280+Graph!$G$1*1000)</f>
        <v>77391107.345254809</v>
      </c>
      <c r="AB281" s="2">
        <f t="shared" si="21"/>
        <v>420000</v>
      </c>
      <c r="AC281" s="2">
        <f t="shared" si="44"/>
        <v>50651135.410283014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47"/>
        <v>586261</v>
      </c>
      <c r="H282" s="2">
        <f t="shared" si="45"/>
        <v>136831502.41028303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1111224.5751879811</v>
      </c>
      <c r="Q282" s="2">
        <f t="shared" si="48"/>
        <v>600000</v>
      </c>
      <c r="R282" s="2">
        <f t="shared" si="46"/>
        <v>140208503.75553784</v>
      </c>
      <c r="S282" s="2">
        <f t="shared" si="17"/>
        <v>586261</v>
      </c>
      <c r="T282" s="2">
        <f t="shared" si="18"/>
        <v>13739</v>
      </c>
      <c r="U282" s="2">
        <f t="shared" si="19"/>
        <v>600000</v>
      </c>
      <c r="V282" s="2">
        <f t="shared" si="34"/>
        <v>87585578.410283014</v>
      </c>
      <c r="W282" s="2">
        <f t="shared" si="20"/>
        <v>586261</v>
      </c>
      <c r="X282" s="2">
        <f t="shared" si="6"/>
        <v>13739</v>
      </c>
      <c r="Y282" s="2">
        <f t="shared" si="43"/>
        <v>52622925.345254809</v>
      </c>
      <c r="Z282" s="2" t="str">
        <f t="shared" si="8"/>
        <v>MEEP</v>
      </c>
      <c r="AA282" s="2">
        <f>IF(Z282="HERE",Y282,AA281+Graph!$G$1*1000)</f>
        <v>77811107.345254809</v>
      </c>
      <c r="AB282" s="2">
        <f t="shared" si="21"/>
        <v>420000</v>
      </c>
      <c r="AC282" s="2">
        <f t="shared" si="44"/>
        <v>50651135.410283014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47"/>
        <v>586261</v>
      </c>
      <c r="H283" s="2">
        <f t="shared" si="45"/>
        <v>137417763.41028303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1114418.9343629479</v>
      </c>
      <c r="Q283" s="2">
        <f t="shared" si="48"/>
        <v>600000</v>
      </c>
      <c r="R283" s="2">
        <f t="shared" si="46"/>
        <v>140808503.75553784</v>
      </c>
      <c r="S283" s="2">
        <f t="shared" si="17"/>
        <v>586261</v>
      </c>
      <c r="T283" s="2">
        <f t="shared" si="18"/>
        <v>13739</v>
      </c>
      <c r="U283" s="2">
        <f t="shared" si="19"/>
        <v>600000</v>
      </c>
      <c r="V283" s="2">
        <f t="shared" si="34"/>
        <v>88171839.410283014</v>
      </c>
      <c r="W283" s="2">
        <f t="shared" si="20"/>
        <v>586261</v>
      </c>
      <c r="X283" s="2">
        <f t="shared" si="6"/>
        <v>13739</v>
      </c>
      <c r="Y283" s="2">
        <f t="shared" si="43"/>
        <v>52636664.345254809</v>
      </c>
      <c r="Z283" s="2" t="str">
        <f t="shared" si="8"/>
        <v>MEEP</v>
      </c>
      <c r="AA283" s="2">
        <f>IF(Z283="HERE",Y283,AA282+Graph!$G$1*1000)</f>
        <v>78231107.345254809</v>
      </c>
      <c r="AB283" s="2">
        <f t="shared" si="21"/>
        <v>420000</v>
      </c>
      <c r="AC283" s="2">
        <f t="shared" si="44"/>
        <v>50651135.410283014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47"/>
        <v>586261</v>
      </c>
      <c r="H284" s="2">
        <f t="shared" si="45"/>
        <v>138004024.41028303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1117613.2935379148</v>
      </c>
      <c r="Q284" s="2">
        <f t="shared" si="48"/>
        <v>600000</v>
      </c>
      <c r="R284" s="2">
        <f t="shared" si="46"/>
        <v>141408503.75553784</v>
      </c>
      <c r="S284" s="2">
        <f t="shared" si="17"/>
        <v>586261</v>
      </c>
      <c r="T284" s="2">
        <f t="shared" si="18"/>
        <v>13739</v>
      </c>
      <c r="U284" s="2">
        <f t="shared" si="19"/>
        <v>600000</v>
      </c>
      <c r="V284" s="2">
        <f t="shared" si="34"/>
        <v>88758100.410283014</v>
      </c>
      <c r="W284" s="2">
        <f t="shared" si="20"/>
        <v>586261</v>
      </c>
      <c r="X284" s="2">
        <f t="shared" si="6"/>
        <v>13739</v>
      </c>
      <c r="Y284" s="2">
        <f t="shared" si="43"/>
        <v>52650403.345254809</v>
      </c>
      <c r="Z284" s="2" t="str">
        <f t="shared" si="8"/>
        <v>MEEP</v>
      </c>
      <c r="AA284" s="2">
        <f>IF(Z284="HERE",Y284,AA283+Graph!$G$1*1000)</f>
        <v>78651107.345254809</v>
      </c>
      <c r="AB284" s="2">
        <f t="shared" si="21"/>
        <v>420000</v>
      </c>
      <c r="AC284" s="2">
        <f t="shared" si="44"/>
        <v>50651135.410283014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47"/>
        <v>586261</v>
      </c>
      <c r="H285" s="2">
        <f t="shared" si="45"/>
        <v>138590285.41028303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1120807.6527128816</v>
      </c>
      <c r="Q285" s="2">
        <f t="shared" si="48"/>
        <v>600000</v>
      </c>
      <c r="R285" s="2">
        <f t="shared" si="46"/>
        <v>142008503.75553784</v>
      </c>
      <c r="S285" s="2">
        <f t="shared" si="17"/>
        <v>586261</v>
      </c>
      <c r="T285" s="2">
        <f t="shared" si="18"/>
        <v>13739</v>
      </c>
      <c r="U285" s="2">
        <f t="shared" si="19"/>
        <v>600000</v>
      </c>
      <c r="V285" s="2">
        <f t="shared" si="34"/>
        <v>89344361.410283014</v>
      </c>
      <c r="W285" s="2">
        <f t="shared" si="20"/>
        <v>586261</v>
      </c>
      <c r="X285" s="2">
        <f t="shared" si="6"/>
        <v>13739</v>
      </c>
      <c r="Y285" s="2">
        <f t="shared" si="43"/>
        <v>52664142.345254809</v>
      </c>
      <c r="Z285" s="2" t="str">
        <f t="shared" si="8"/>
        <v>MEEP</v>
      </c>
      <c r="AA285" s="2">
        <f>IF(Z285="HERE",Y285,AA284+Graph!$G$1*1000)</f>
        <v>79071107.345254809</v>
      </c>
      <c r="AB285" s="2">
        <f t="shared" si="21"/>
        <v>420000</v>
      </c>
      <c r="AC285" s="2">
        <f t="shared" si="44"/>
        <v>50651135.410283014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47"/>
        <v>586261</v>
      </c>
      <c r="H286" s="2">
        <f t="shared" si="45"/>
        <v>139176546.41028303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1124002.0118878484</v>
      </c>
      <c r="Q286" s="2">
        <f t="shared" si="48"/>
        <v>600000</v>
      </c>
      <c r="R286" s="2">
        <f t="shared" si="46"/>
        <v>142608503.75553784</v>
      </c>
      <c r="S286" s="2">
        <f t="shared" si="17"/>
        <v>586261</v>
      </c>
      <c r="T286" s="2">
        <f t="shared" si="18"/>
        <v>13739</v>
      </c>
      <c r="U286" s="2">
        <f t="shared" si="19"/>
        <v>600000</v>
      </c>
      <c r="V286" s="2">
        <f t="shared" si="34"/>
        <v>89930622.410283014</v>
      </c>
      <c r="W286" s="2">
        <f t="shared" si="20"/>
        <v>586261</v>
      </c>
      <c r="X286" s="2">
        <f t="shared" ref="X286:X385" si="51">SUM(U286-W286)</f>
        <v>13739</v>
      </c>
      <c r="Y286" s="2">
        <f t="shared" si="43"/>
        <v>52677881.345254809</v>
      </c>
      <c r="Z286" s="2" t="str">
        <f t="shared" ref="Z286:Z385" si="52">IF(V286&lt;Y286,"HERE","MEEP")</f>
        <v>MEEP</v>
      </c>
      <c r="AA286" s="2">
        <f>IF(Z286="HERE",Y286,AA285+Graph!$G$1*1000)</f>
        <v>79491107.345254809</v>
      </c>
      <c r="AB286" s="2">
        <f t="shared" si="21"/>
        <v>420000</v>
      </c>
      <c r="AC286" s="2">
        <f t="shared" si="44"/>
        <v>50651135.410283014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214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47"/>
        <v>586261</v>
      </c>
      <c r="H287" s="2">
        <f t="shared" si="45"/>
        <v>139762807.41028303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1127196.3710627854</v>
      </c>
      <c r="Q287" s="2">
        <f t="shared" si="48"/>
        <v>600000</v>
      </c>
      <c r="R287" s="2">
        <f t="shared" si="46"/>
        <v>143208503.75553784</v>
      </c>
      <c r="S287" s="2">
        <f t="shared" ref="S287:S385" si="58">SUM(H287-H286)</f>
        <v>586261</v>
      </c>
      <c r="T287" s="2">
        <f t="shared" ref="T287:T385" si="59">SUM(L287-L286)</f>
        <v>13739</v>
      </c>
      <c r="U287" s="2">
        <f t="shared" ref="U287:U385" si="60">SUM(R287-R286)</f>
        <v>600000</v>
      </c>
      <c r="V287" s="2">
        <f t="shared" si="34"/>
        <v>90516883.410283014</v>
      </c>
      <c r="W287" s="2">
        <f t="shared" ref="W287:W385" si="61">SUM(V287-V286)</f>
        <v>586261</v>
      </c>
      <c r="X287" s="2">
        <f t="shared" si="51"/>
        <v>13739</v>
      </c>
      <c r="Y287" s="2">
        <f t="shared" ref="Y287:Y350" si="62">IF(COUNT($C288)=0,IF(COUNT($C287)=1,C287,SUM(Y286+X287)),C287)</f>
        <v>52691620.345254809</v>
      </c>
      <c r="Z287" s="2" t="str">
        <f t="shared" si="52"/>
        <v>MEEP</v>
      </c>
      <c r="AA287" s="2">
        <f>IF(Z287="HERE",Y287,AA286+Graph!$G$1*1000)</f>
        <v>79911107.345254809</v>
      </c>
      <c r="AB287" s="2">
        <f t="shared" ref="AB287:AB385" si="63">SUM(AA287-AA286)</f>
        <v>420000</v>
      </c>
      <c r="AC287" s="2">
        <f t="shared" ref="AC287:AC350" si="64">IF(Z288="HERE",V287,AC286)</f>
        <v>50651135.410283014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215</v>
      </c>
      <c r="C288" s="7"/>
      <c r="D288" s="2" t="e">
        <f t="shared" si="55"/>
        <v>#N/A</v>
      </c>
      <c r="E288" s="2" t="e">
        <f t="shared" si="22"/>
        <v>#N/A</v>
      </c>
      <c r="F288" s="2">
        <v>1088483.6317821592</v>
      </c>
      <c r="G288" s="2">
        <f t="shared" si="47"/>
        <v>586261</v>
      </c>
      <c r="H288" s="2">
        <f t="shared" ref="H288:H351" si="65">IF(COUNT($C289)=0,IF(COUNT($C288)=1,C288,SUM(H287+G288)),C288)</f>
        <v>140349068.41028303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1130390.7302377522</v>
      </c>
      <c r="Q288" s="2">
        <f t="shared" si="48"/>
        <v>600000</v>
      </c>
      <c r="R288" s="2">
        <f t="shared" ref="R288:R351" si="66">IF(COUNT($C289)=0,IF(COUNT($C288)=1,M288,SUM(R287+Q288)),M288)</f>
        <v>143808503.75553784</v>
      </c>
      <c r="S288" s="2">
        <f t="shared" si="58"/>
        <v>586261</v>
      </c>
      <c r="T288" s="2">
        <f t="shared" si="59"/>
        <v>13739</v>
      </c>
      <c r="U288" s="2">
        <f t="shared" si="60"/>
        <v>600000</v>
      </c>
      <c r="V288" s="2">
        <f t="shared" si="34"/>
        <v>91103144.410283014</v>
      </c>
      <c r="W288" s="2">
        <f t="shared" si="61"/>
        <v>586261</v>
      </c>
      <c r="X288" s="2">
        <f t="shared" si="51"/>
        <v>13739</v>
      </c>
      <c r="Y288" s="2">
        <f t="shared" si="62"/>
        <v>52705359.345254809</v>
      </c>
      <c r="Z288" s="2" t="str">
        <f t="shared" si="52"/>
        <v>MEEP</v>
      </c>
      <c r="AA288" s="2">
        <f>IF(Z288="HERE",Y288,AA287+Graph!$G$1*1000)</f>
        <v>80331107.345254809</v>
      </c>
      <c r="AB288" s="2">
        <f t="shared" si="63"/>
        <v>420000</v>
      </c>
      <c r="AC288" s="2">
        <f t="shared" si="64"/>
        <v>50651135.410283014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216</v>
      </c>
      <c r="C289" s="7"/>
      <c r="D289" s="2" t="e">
        <f t="shared" si="55"/>
        <v>#N/A</v>
      </c>
      <c r="E289" s="2" t="e">
        <f t="shared" si="22"/>
        <v>#N/A</v>
      </c>
      <c r="F289" s="2">
        <v>1091517.656980291</v>
      </c>
      <c r="G289" s="2">
        <f t="shared" si="47"/>
        <v>586261</v>
      </c>
      <c r="H289" s="2">
        <f t="shared" si="65"/>
        <v>140935329.41028303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1133585.089412719</v>
      </c>
      <c r="Q289" s="2">
        <f t="shared" si="48"/>
        <v>600000</v>
      </c>
      <c r="R289" s="2">
        <f t="shared" si="66"/>
        <v>144408503.75553784</v>
      </c>
      <c r="S289" s="2">
        <f t="shared" si="58"/>
        <v>586261</v>
      </c>
      <c r="T289" s="2">
        <f t="shared" si="59"/>
        <v>13739</v>
      </c>
      <c r="U289" s="2">
        <f t="shared" si="60"/>
        <v>600000</v>
      </c>
      <c r="V289" s="2">
        <f t="shared" si="34"/>
        <v>91689405.410283014</v>
      </c>
      <c r="W289" s="2">
        <f t="shared" si="61"/>
        <v>586261</v>
      </c>
      <c r="X289" s="2">
        <f t="shared" si="51"/>
        <v>13739</v>
      </c>
      <c r="Y289" s="2">
        <f t="shared" si="62"/>
        <v>52719098.345254809</v>
      </c>
      <c r="Z289" s="2" t="str">
        <f t="shared" si="52"/>
        <v>MEEP</v>
      </c>
      <c r="AA289" s="2">
        <f>IF(Z289="HERE",Y289,AA288+Graph!$G$1*1000)</f>
        <v>80751107.345254809</v>
      </c>
      <c r="AB289" s="2">
        <f t="shared" si="63"/>
        <v>420000</v>
      </c>
      <c r="AC289" s="2">
        <f t="shared" si="64"/>
        <v>50651135.410283014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217</v>
      </c>
      <c r="C290" s="7"/>
      <c r="D290" s="2" t="e">
        <f t="shared" si="55"/>
        <v>#N/A</v>
      </c>
      <c r="E290" s="2" t="e">
        <f t="shared" si="22"/>
        <v>#N/A</v>
      </c>
      <c r="F290" s="2">
        <v>1094551.6821784228</v>
      </c>
      <c r="G290" s="2">
        <f t="shared" si="47"/>
        <v>586261</v>
      </c>
      <c r="H290" s="2">
        <f t="shared" si="65"/>
        <v>141521590.41028303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1136779.4485876858</v>
      </c>
      <c r="Q290" s="2">
        <f t="shared" si="48"/>
        <v>600000</v>
      </c>
      <c r="R290" s="2">
        <f t="shared" si="66"/>
        <v>145008503.75553784</v>
      </c>
      <c r="S290" s="2">
        <f t="shared" si="58"/>
        <v>586261</v>
      </c>
      <c r="T290" s="2">
        <f t="shared" si="59"/>
        <v>13739</v>
      </c>
      <c r="U290" s="2">
        <f t="shared" si="60"/>
        <v>600000</v>
      </c>
      <c r="V290" s="2">
        <f t="shared" si="34"/>
        <v>92275666.410283014</v>
      </c>
      <c r="W290" s="2">
        <f t="shared" si="61"/>
        <v>586261</v>
      </c>
      <c r="X290" s="2">
        <f t="shared" si="51"/>
        <v>13739</v>
      </c>
      <c r="Y290" s="2">
        <f t="shared" si="62"/>
        <v>52732837.345254809</v>
      </c>
      <c r="Z290" s="2" t="str">
        <f t="shared" si="52"/>
        <v>MEEP</v>
      </c>
      <c r="AA290" s="2">
        <f>IF(Z290="HERE",Y290,AA289+Graph!$G$1*1000)</f>
        <v>81171107.345254809</v>
      </c>
      <c r="AB290" s="2">
        <f t="shared" si="63"/>
        <v>420000</v>
      </c>
      <c r="AC290" s="2">
        <f t="shared" si="64"/>
        <v>50651135.410283014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218</v>
      </c>
      <c r="C291" s="7"/>
      <c r="D291" s="2" t="e">
        <f t="shared" si="55"/>
        <v>#N/A</v>
      </c>
      <c r="E291" s="2" t="e">
        <f t="shared" si="22"/>
        <v>#N/A</v>
      </c>
      <c r="F291" s="2">
        <v>1097585.7073765546</v>
      </c>
      <c r="G291" s="2">
        <f t="shared" si="47"/>
        <v>586261</v>
      </c>
      <c r="H291" s="2">
        <f t="shared" si="65"/>
        <v>142107851.41028303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1139973.8077626526</v>
      </c>
      <c r="Q291" s="2">
        <f t="shared" si="48"/>
        <v>600000</v>
      </c>
      <c r="R291" s="2">
        <f t="shared" si="66"/>
        <v>145608503.75553784</v>
      </c>
      <c r="S291" s="2">
        <f t="shared" si="58"/>
        <v>586261</v>
      </c>
      <c r="T291" s="2">
        <f t="shared" si="59"/>
        <v>13739</v>
      </c>
      <c r="U291" s="2">
        <f t="shared" si="60"/>
        <v>600000</v>
      </c>
      <c r="V291" s="2">
        <f t="shared" si="34"/>
        <v>92861927.410283014</v>
      </c>
      <c r="W291" s="2">
        <f t="shared" si="61"/>
        <v>586261</v>
      </c>
      <c r="X291" s="2">
        <f t="shared" si="51"/>
        <v>13739</v>
      </c>
      <c r="Y291" s="2">
        <f t="shared" si="62"/>
        <v>52746576.345254809</v>
      </c>
      <c r="Z291" s="2" t="str">
        <f t="shared" si="52"/>
        <v>MEEP</v>
      </c>
      <c r="AA291" s="2">
        <f>IF(Z291="HERE",Y291,AA290+Graph!$G$1*1000)</f>
        <v>81591107.345254809</v>
      </c>
      <c r="AB291" s="2">
        <f t="shared" si="63"/>
        <v>420000</v>
      </c>
      <c r="AC291" s="2">
        <f t="shared" si="64"/>
        <v>50651135.410283014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219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1100619.7325746864</v>
      </c>
      <c r="G292" s="2">
        <f t="shared" si="47"/>
        <v>586261</v>
      </c>
      <c r="H292" s="2">
        <f t="shared" si="65"/>
        <v>142694112.41028303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1143168.1669376194</v>
      </c>
      <c r="Q292" s="2">
        <f t="shared" si="48"/>
        <v>600000</v>
      </c>
      <c r="R292" s="2">
        <f t="shared" si="66"/>
        <v>146208503.75553784</v>
      </c>
      <c r="S292" s="2">
        <f t="shared" si="58"/>
        <v>586261</v>
      </c>
      <c r="T292" s="2">
        <f t="shared" si="59"/>
        <v>13739</v>
      </c>
      <c r="U292" s="2">
        <f t="shared" si="60"/>
        <v>600000</v>
      </c>
      <c r="V292" s="2">
        <f t="shared" si="34"/>
        <v>93448188.410283014</v>
      </c>
      <c r="W292" s="2">
        <f t="shared" si="61"/>
        <v>586261</v>
      </c>
      <c r="X292" s="2">
        <f t="shared" si="51"/>
        <v>13739</v>
      </c>
      <c r="Y292" s="2">
        <f t="shared" si="62"/>
        <v>52760315.345254809</v>
      </c>
      <c r="Z292" s="2" t="str">
        <f t="shared" si="52"/>
        <v>MEEP</v>
      </c>
      <c r="AA292" s="2">
        <f>IF(Z292="HERE",Y292,AA291+Graph!$G$1*1000)</f>
        <v>82011107.345254809</v>
      </c>
      <c r="AB292" s="2">
        <f t="shared" si="63"/>
        <v>420000</v>
      </c>
      <c r="AC292" s="2">
        <f t="shared" si="64"/>
        <v>50651135.410283014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220</v>
      </c>
      <c r="C293" s="7"/>
      <c r="D293" s="2" t="e">
        <f t="shared" si="55"/>
        <v>#N/A</v>
      </c>
      <c r="E293" s="2" t="e">
        <f t="shared" si="67"/>
        <v>#N/A</v>
      </c>
      <c r="F293" s="2">
        <v>1103653.7577728182</v>
      </c>
      <c r="G293" s="2">
        <f t="shared" si="47"/>
        <v>586261</v>
      </c>
      <c r="H293" s="2">
        <f t="shared" si="65"/>
        <v>143280373.41028303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1146362.5261125863</v>
      </c>
      <c r="Q293" s="2">
        <f t="shared" si="48"/>
        <v>600000</v>
      </c>
      <c r="R293" s="2">
        <f t="shared" si="66"/>
        <v>146808503.75553784</v>
      </c>
      <c r="S293" s="2">
        <f t="shared" si="58"/>
        <v>586261</v>
      </c>
      <c r="T293" s="2">
        <f t="shared" si="59"/>
        <v>13739</v>
      </c>
      <c r="U293" s="2">
        <f t="shared" si="60"/>
        <v>600000</v>
      </c>
      <c r="V293" s="2">
        <f t="shared" si="34"/>
        <v>94034449.410283014</v>
      </c>
      <c r="W293" s="2">
        <f t="shared" si="61"/>
        <v>586261</v>
      </c>
      <c r="X293" s="2">
        <f t="shared" si="51"/>
        <v>13739</v>
      </c>
      <c r="Y293" s="2">
        <f t="shared" si="62"/>
        <v>52774054.345254809</v>
      </c>
      <c r="Z293" s="2" t="str">
        <f t="shared" si="52"/>
        <v>MEEP</v>
      </c>
      <c r="AA293" s="2">
        <f>IF(Z293="HERE",Y293,AA292+Graph!$G$1*1000)</f>
        <v>82431107.345254809</v>
      </c>
      <c r="AB293" s="2">
        <f t="shared" si="63"/>
        <v>420000</v>
      </c>
      <c r="AC293" s="2">
        <f t="shared" si="64"/>
        <v>50651135.410283014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221</v>
      </c>
      <c r="C294" s="7"/>
      <c r="D294" s="2" t="e">
        <f t="shared" si="55"/>
        <v>#N/A</v>
      </c>
      <c r="E294" s="2" t="e">
        <f t="shared" si="67"/>
        <v>#N/A</v>
      </c>
      <c r="F294" s="2">
        <v>1106687.78297095</v>
      </c>
      <c r="G294" s="2">
        <f t="shared" ref="G294:G357" si="70">IF(F294&gt;600000,$AK$31*1000,F294)</f>
        <v>586261</v>
      </c>
      <c r="H294" s="2">
        <f t="shared" si="65"/>
        <v>143866634.41028303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1149556.8852875531</v>
      </c>
      <c r="Q294" s="2">
        <f t="shared" ref="Q294:Q357" si="71">IF(P294&gt;600000,600000,P294)</f>
        <v>600000</v>
      </c>
      <c r="R294" s="2">
        <f t="shared" si="66"/>
        <v>147408503.75553784</v>
      </c>
      <c r="S294" s="2">
        <f t="shared" si="58"/>
        <v>586261</v>
      </c>
      <c r="T294" s="2">
        <f t="shared" si="59"/>
        <v>13739</v>
      </c>
      <c r="U294" s="2">
        <f t="shared" si="60"/>
        <v>600000</v>
      </c>
      <c r="V294" s="2">
        <f t="shared" si="34"/>
        <v>94620710.410283014</v>
      </c>
      <c r="W294" s="2">
        <f t="shared" si="61"/>
        <v>586261</v>
      </c>
      <c r="X294" s="2">
        <f t="shared" si="51"/>
        <v>13739</v>
      </c>
      <c r="Y294" s="2">
        <f t="shared" si="62"/>
        <v>52787793.345254809</v>
      </c>
      <c r="Z294" s="2" t="str">
        <f t="shared" si="52"/>
        <v>MEEP</v>
      </c>
      <c r="AA294" s="2">
        <f>IF(Z294="HERE",Y294,AA293+Graph!$G$1*1000)</f>
        <v>82851107.345254809</v>
      </c>
      <c r="AB294" s="2">
        <f t="shared" si="63"/>
        <v>420000</v>
      </c>
      <c r="AC294" s="2">
        <f t="shared" si="64"/>
        <v>50651135.410283014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222</v>
      </c>
      <c r="C295" s="7"/>
      <c r="D295" s="2" t="e">
        <f t="shared" si="55"/>
        <v>#N/A</v>
      </c>
      <c r="E295" s="2" t="e">
        <f t="shared" si="67"/>
        <v>#N/A</v>
      </c>
      <c r="F295" s="2">
        <v>1109721.8081690818</v>
      </c>
      <c r="G295" s="2">
        <f t="shared" si="70"/>
        <v>586261</v>
      </c>
      <c r="H295" s="2">
        <f t="shared" si="65"/>
        <v>144452895.41028303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1152751.2444625199</v>
      </c>
      <c r="Q295" s="2">
        <f t="shared" si="71"/>
        <v>600000</v>
      </c>
      <c r="R295" s="2">
        <f t="shared" si="66"/>
        <v>148008503.75553784</v>
      </c>
      <c r="S295" s="2">
        <f t="shared" si="58"/>
        <v>586261</v>
      </c>
      <c r="T295" s="2">
        <f t="shared" si="59"/>
        <v>13739</v>
      </c>
      <c r="U295" s="2">
        <f t="shared" si="60"/>
        <v>600000</v>
      </c>
      <c r="V295" s="2">
        <f t="shared" si="34"/>
        <v>95206971.410283014</v>
      </c>
      <c r="W295" s="2">
        <f t="shared" si="61"/>
        <v>586261</v>
      </c>
      <c r="X295" s="2">
        <f t="shared" si="51"/>
        <v>13739</v>
      </c>
      <c r="Y295" s="2">
        <f t="shared" si="62"/>
        <v>52801532.345254809</v>
      </c>
      <c r="Z295" s="2" t="str">
        <f t="shared" si="52"/>
        <v>MEEP</v>
      </c>
      <c r="AA295" s="2">
        <f>IF(Z295="HERE",Y295,AA294+Graph!$G$1*1000)</f>
        <v>83271107.345254809</v>
      </c>
      <c r="AB295" s="2">
        <f t="shared" si="63"/>
        <v>420000</v>
      </c>
      <c r="AC295" s="2">
        <f t="shared" si="64"/>
        <v>50651135.410283014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223</v>
      </c>
      <c r="C296" s="7"/>
      <c r="D296" s="2" t="e">
        <f t="shared" si="55"/>
        <v>#N/A</v>
      </c>
      <c r="E296" s="2" t="e">
        <f t="shared" si="67"/>
        <v>#N/A</v>
      </c>
      <c r="F296" s="2">
        <v>1112755.8333672136</v>
      </c>
      <c r="G296" s="2">
        <f t="shared" si="70"/>
        <v>586261</v>
      </c>
      <c r="H296" s="2">
        <f t="shared" si="65"/>
        <v>145039156.41028303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1155945.6036374867</v>
      </c>
      <c r="Q296" s="2">
        <f t="shared" si="71"/>
        <v>600000</v>
      </c>
      <c r="R296" s="2">
        <f t="shared" si="66"/>
        <v>148608503.75553784</v>
      </c>
      <c r="S296" s="2">
        <f t="shared" si="58"/>
        <v>586261</v>
      </c>
      <c r="T296" s="2">
        <f t="shared" si="59"/>
        <v>13739</v>
      </c>
      <c r="U296" s="2">
        <f t="shared" si="60"/>
        <v>600000</v>
      </c>
      <c r="V296" s="2">
        <f t="shared" si="34"/>
        <v>95793232.410283014</v>
      </c>
      <c r="W296" s="2">
        <f t="shared" si="61"/>
        <v>586261</v>
      </c>
      <c r="X296" s="2">
        <f t="shared" si="51"/>
        <v>13739</v>
      </c>
      <c r="Y296" s="2">
        <f t="shared" si="62"/>
        <v>52815271.345254809</v>
      </c>
      <c r="Z296" s="2" t="str">
        <f t="shared" si="52"/>
        <v>MEEP</v>
      </c>
      <c r="AA296" s="2">
        <f>IF(Z296="HERE",Y296,AA295+Graph!$G$1*1000)</f>
        <v>83691107.345254809</v>
      </c>
      <c r="AB296" s="2">
        <f t="shared" si="63"/>
        <v>420000</v>
      </c>
      <c r="AC296" s="2">
        <f t="shared" si="64"/>
        <v>50651135.410283014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224</v>
      </c>
      <c r="C297" s="7"/>
      <c r="D297" s="2" t="e">
        <f t="shared" si="55"/>
        <v>#N/A</v>
      </c>
      <c r="E297" s="2" t="e">
        <f t="shared" si="67"/>
        <v>#N/A</v>
      </c>
      <c r="F297" s="2">
        <v>1115789.8585653454</v>
      </c>
      <c r="G297" s="2">
        <f t="shared" si="70"/>
        <v>586261</v>
      </c>
      <c r="H297" s="2">
        <f t="shared" si="65"/>
        <v>145625417.41028303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1159139.9628124535</v>
      </c>
      <c r="Q297" s="2">
        <f t="shared" si="71"/>
        <v>600000</v>
      </c>
      <c r="R297" s="2">
        <f t="shared" si="66"/>
        <v>149208503.75553784</v>
      </c>
      <c r="S297" s="2">
        <f t="shared" si="58"/>
        <v>586261</v>
      </c>
      <c r="T297" s="2">
        <f t="shared" si="59"/>
        <v>13739</v>
      </c>
      <c r="U297" s="2">
        <f t="shared" si="60"/>
        <v>600000</v>
      </c>
      <c r="V297" s="2">
        <f t="shared" si="34"/>
        <v>96379493.410283014</v>
      </c>
      <c r="W297" s="2">
        <f t="shared" si="61"/>
        <v>586261</v>
      </c>
      <c r="X297" s="2">
        <f t="shared" si="51"/>
        <v>13739</v>
      </c>
      <c r="Y297" s="2">
        <f t="shared" si="62"/>
        <v>52829010.345254809</v>
      </c>
      <c r="Z297" s="2" t="str">
        <f t="shared" si="52"/>
        <v>MEEP</v>
      </c>
      <c r="AA297" s="2">
        <f>IF(Z297="HERE",Y297,AA296+Graph!$G$1*1000)</f>
        <v>84111107.345254809</v>
      </c>
      <c r="AB297" s="2">
        <f t="shared" si="63"/>
        <v>420000</v>
      </c>
      <c r="AC297" s="2">
        <f t="shared" si="64"/>
        <v>50651135.410283014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225</v>
      </c>
      <c r="C298" s="7"/>
      <c r="D298" s="2" t="e">
        <f t="shared" si="55"/>
        <v>#N/A</v>
      </c>
      <c r="E298" s="2" t="e">
        <f t="shared" si="67"/>
        <v>#N/A</v>
      </c>
      <c r="F298" s="2">
        <v>1118823.8837634772</v>
      </c>
      <c r="G298" s="2">
        <f t="shared" si="70"/>
        <v>586261</v>
      </c>
      <c r="H298" s="2">
        <f t="shared" si="65"/>
        <v>146211678.41028303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1162334.3219874203</v>
      </c>
      <c r="Q298" s="2">
        <f t="shared" si="71"/>
        <v>600000</v>
      </c>
      <c r="R298" s="2">
        <f t="shared" si="66"/>
        <v>149808503.75553784</v>
      </c>
      <c r="S298" s="2">
        <f t="shared" si="58"/>
        <v>586261</v>
      </c>
      <c r="T298" s="2">
        <f t="shared" si="59"/>
        <v>13739</v>
      </c>
      <c r="U298" s="2">
        <f t="shared" si="60"/>
        <v>600000</v>
      </c>
      <c r="V298" s="2">
        <f t="shared" si="34"/>
        <v>96965754.410283014</v>
      </c>
      <c r="W298" s="2">
        <f t="shared" si="61"/>
        <v>586261</v>
      </c>
      <c r="X298" s="2">
        <f t="shared" si="51"/>
        <v>13739</v>
      </c>
      <c r="Y298" s="2">
        <f t="shared" si="62"/>
        <v>52842749.345254809</v>
      </c>
      <c r="Z298" s="2" t="str">
        <f t="shared" si="52"/>
        <v>MEEP</v>
      </c>
      <c r="AA298" s="2">
        <f>IF(Z298="HERE",Y298,AA297+Graph!$G$1*1000)</f>
        <v>84531107.345254809</v>
      </c>
      <c r="AB298" s="2">
        <f t="shared" si="63"/>
        <v>420000</v>
      </c>
      <c r="AC298" s="2">
        <f t="shared" si="64"/>
        <v>50651135.410283014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226</v>
      </c>
      <c r="C299" s="7"/>
      <c r="D299" s="2" t="e">
        <f t="shared" si="55"/>
        <v>#N/A</v>
      </c>
      <c r="E299" s="2" t="e">
        <f t="shared" si="67"/>
        <v>#N/A</v>
      </c>
      <c r="F299" s="2">
        <v>1121857.908961609</v>
      </c>
      <c r="G299" s="2">
        <f t="shared" si="70"/>
        <v>586261</v>
      </c>
      <c r="H299" s="2">
        <f t="shared" si="65"/>
        <v>146797939.41028303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1165528.6811623871</v>
      </c>
      <c r="Q299" s="2">
        <f t="shared" si="71"/>
        <v>600000</v>
      </c>
      <c r="R299" s="2">
        <f t="shared" si="66"/>
        <v>150408503.75553784</v>
      </c>
      <c r="S299" s="2">
        <f t="shared" si="58"/>
        <v>586261</v>
      </c>
      <c r="T299" s="2">
        <f t="shared" si="59"/>
        <v>13739</v>
      </c>
      <c r="U299" s="2">
        <f t="shared" si="60"/>
        <v>600000</v>
      </c>
      <c r="V299" s="2">
        <f t="shared" si="34"/>
        <v>97552015.410283014</v>
      </c>
      <c r="W299" s="2">
        <f t="shared" si="61"/>
        <v>586261</v>
      </c>
      <c r="X299" s="2">
        <f t="shared" si="51"/>
        <v>13739</v>
      </c>
      <c r="Y299" s="2">
        <f t="shared" si="62"/>
        <v>52856488.345254809</v>
      </c>
      <c r="Z299" s="2" t="str">
        <f t="shared" si="52"/>
        <v>MEEP</v>
      </c>
      <c r="AA299" s="2">
        <f>IF(Z299="HERE",Y299,AA298+Graph!$G$1*1000)</f>
        <v>84951107.345254809</v>
      </c>
      <c r="AB299" s="2">
        <f t="shared" si="63"/>
        <v>420000</v>
      </c>
      <c r="AC299" s="2">
        <f t="shared" si="64"/>
        <v>50651135.410283014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227</v>
      </c>
      <c r="C300" s="7"/>
      <c r="D300" s="2" t="e">
        <f t="shared" si="55"/>
        <v>#N/A</v>
      </c>
      <c r="E300" s="2" t="e">
        <f t="shared" si="67"/>
        <v>#N/A</v>
      </c>
      <c r="F300" s="2">
        <v>1124891.9341597408</v>
      </c>
      <c r="G300" s="2">
        <f t="shared" si="70"/>
        <v>586261</v>
      </c>
      <c r="H300" s="2">
        <f t="shared" si="65"/>
        <v>147384200.41028303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1168723.0403373241</v>
      </c>
      <c r="Q300" s="2">
        <f t="shared" si="71"/>
        <v>600000</v>
      </c>
      <c r="R300" s="2">
        <f t="shared" si="66"/>
        <v>151008503.75553784</v>
      </c>
      <c r="S300" s="2">
        <f t="shared" si="58"/>
        <v>586261</v>
      </c>
      <c r="T300" s="2">
        <f t="shared" si="59"/>
        <v>13739</v>
      </c>
      <c r="U300" s="2">
        <f t="shared" si="60"/>
        <v>600000</v>
      </c>
      <c r="V300" s="2">
        <f t="shared" si="34"/>
        <v>98138276.410283014</v>
      </c>
      <c r="W300" s="2">
        <f t="shared" si="61"/>
        <v>586261</v>
      </c>
      <c r="X300" s="2">
        <f t="shared" si="51"/>
        <v>13739</v>
      </c>
      <c r="Y300" s="2">
        <f t="shared" si="62"/>
        <v>52870227.345254809</v>
      </c>
      <c r="Z300" s="2" t="str">
        <f t="shared" si="52"/>
        <v>MEEP</v>
      </c>
      <c r="AA300" s="2">
        <f>IF(Z300="HERE",Y300,AA299+Graph!$G$1*1000)</f>
        <v>85371107.345254809</v>
      </c>
      <c r="AB300" s="2">
        <f t="shared" si="63"/>
        <v>420000</v>
      </c>
      <c r="AC300" s="2">
        <f t="shared" si="64"/>
        <v>50651135.410283014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228</v>
      </c>
      <c r="C301" s="7"/>
      <c r="D301" s="2" t="e">
        <f t="shared" si="55"/>
        <v>#N/A</v>
      </c>
      <c r="E301" s="2" t="e">
        <f t="shared" si="67"/>
        <v>#N/A</v>
      </c>
      <c r="F301" s="2">
        <v>1127925.9593578726</v>
      </c>
      <c r="G301" s="2">
        <f t="shared" si="70"/>
        <v>586261</v>
      </c>
      <c r="H301" s="2">
        <f t="shared" si="65"/>
        <v>147970461.41028303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1171917.399512291</v>
      </c>
      <c r="Q301" s="2">
        <f t="shared" si="71"/>
        <v>600000</v>
      </c>
      <c r="R301" s="2">
        <f t="shared" si="66"/>
        <v>151608503.75553784</v>
      </c>
      <c r="S301" s="2">
        <f t="shared" si="58"/>
        <v>586261</v>
      </c>
      <c r="T301" s="2">
        <f t="shared" si="59"/>
        <v>13739</v>
      </c>
      <c r="U301" s="2">
        <f t="shared" si="60"/>
        <v>600000</v>
      </c>
      <c r="V301" s="2">
        <f t="shared" si="34"/>
        <v>98724537.410283014</v>
      </c>
      <c r="W301" s="2">
        <f t="shared" si="61"/>
        <v>586261</v>
      </c>
      <c r="X301" s="2">
        <f t="shared" si="51"/>
        <v>13739</v>
      </c>
      <c r="Y301" s="2">
        <f t="shared" si="62"/>
        <v>52883966.345254809</v>
      </c>
      <c r="Z301" s="2" t="str">
        <f t="shared" si="52"/>
        <v>MEEP</v>
      </c>
      <c r="AA301" s="2">
        <f>IF(Z301="HERE",Y301,AA300+Graph!$G$1*1000)</f>
        <v>85791107.345254809</v>
      </c>
      <c r="AB301" s="2">
        <f t="shared" si="63"/>
        <v>420000</v>
      </c>
      <c r="AC301" s="2">
        <f t="shared" si="64"/>
        <v>50651135.410283014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229</v>
      </c>
      <c r="C302" s="7"/>
      <c r="D302" s="2" t="e">
        <f t="shared" si="55"/>
        <v>#N/A</v>
      </c>
      <c r="E302" s="2" t="e">
        <f t="shared" si="67"/>
        <v>#N/A</v>
      </c>
      <c r="F302" s="2">
        <v>1130959.9845560044</v>
      </c>
      <c r="G302" s="2">
        <f t="shared" si="70"/>
        <v>586261</v>
      </c>
      <c r="H302" s="2">
        <f t="shared" si="65"/>
        <v>148556722.41028303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1175111.7586872578</v>
      </c>
      <c r="Q302" s="2">
        <f t="shared" si="71"/>
        <v>600000</v>
      </c>
      <c r="R302" s="2">
        <f t="shared" si="66"/>
        <v>152208503.75553784</v>
      </c>
      <c r="S302" s="2">
        <f t="shared" si="58"/>
        <v>586261</v>
      </c>
      <c r="T302" s="2">
        <f t="shared" si="59"/>
        <v>13739</v>
      </c>
      <c r="U302" s="2">
        <f t="shared" si="60"/>
        <v>600000</v>
      </c>
      <c r="V302" s="2">
        <f t="shared" si="34"/>
        <v>99310798.410283014</v>
      </c>
      <c r="W302" s="2">
        <f t="shared" si="61"/>
        <v>586261</v>
      </c>
      <c r="X302" s="2">
        <f t="shared" si="51"/>
        <v>13739</v>
      </c>
      <c r="Y302" s="2">
        <f t="shared" si="62"/>
        <v>52897705.345254809</v>
      </c>
      <c r="Z302" s="2" t="str">
        <f t="shared" si="52"/>
        <v>MEEP</v>
      </c>
      <c r="AA302" s="2">
        <f>IF(Z302="HERE",Y302,AA301+Graph!$G$1*1000)</f>
        <v>86211107.345254809</v>
      </c>
      <c r="AB302" s="2">
        <f t="shared" si="63"/>
        <v>420000</v>
      </c>
      <c r="AC302" s="2">
        <f t="shared" si="64"/>
        <v>50651135.410283014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230</v>
      </c>
      <c r="C303" s="7"/>
      <c r="D303" s="2" t="e">
        <f t="shared" si="55"/>
        <v>#N/A</v>
      </c>
      <c r="E303" s="2" t="e">
        <f t="shared" si="67"/>
        <v>#N/A</v>
      </c>
      <c r="F303" s="2">
        <v>1133994.0097541362</v>
      </c>
      <c r="G303" s="2">
        <f t="shared" si="70"/>
        <v>586261</v>
      </c>
      <c r="H303" s="2">
        <f t="shared" si="65"/>
        <v>149142983.41028303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1178306.1178622246</v>
      </c>
      <c r="Q303" s="2">
        <f t="shared" si="71"/>
        <v>600000</v>
      </c>
      <c r="R303" s="2">
        <f t="shared" si="66"/>
        <v>152808503.75553784</v>
      </c>
      <c r="S303" s="2">
        <f t="shared" si="58"/>
        <v>586261</v>
      </c>
      <c r="T303" s="2">
        <f t="shared" si="59"/>
        <v>13739</v>
      </c>
      <c r="U303" s="2">
        <f t="shared" si="60"/>
        <v>600000</v>
      </c>
      <c r="V303" s="2">
        <f t="shared" si="34"/>
        <v>99897059.410283014</v>
      </c>
      <c r="W303" s="2">
        <f t="shared" si="61"/>
        <v>586261</v>
      </c>
      <c r="X303" s="2">
        <f t="shared" si="51"/>
        <v>13739</v>
      </c>
      <c r="Y303" s="2">
        <f t="shared" si="62"/>
        <v>52911444.345254809</v>
      </c>
      <c r="Z303" s="2" t="str">
        <f t="shared" si="52"/>
        <v>MEEP</v>
      </c>
      <c r="AA303" s="2">
        <f>IF(Z303="HERE",Y303,AA302+Graph!$G$1*1000)</f>
        <v>86631107.345254809</v>
      </c>
      <c r="AB303" s="2">
        <f t="shared" si="63"/>
        <v>420000</v>
      </c>
      <c r="AC303" s="2">
        <f t="shared" si="64"/>
        <v>50651135.410283014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231</v>
      </c>
      <c r="C304" s="7"/>
      <c r="D304" s="2" t="e">
        <f t="shared" si="55"/>
        <v>#N/A</v>
      </c>
      <c r="E304" s="2" t="e">
        <f t="shared" si="67"/>
        <v>#N/A</v>
      </c>
      <c r="F304" s="2">
        <v>1137028.034952268</v>
      </c>
      <c r="G304" s="2">
        <f t="shared" si="70"/>
        <v>586261</v>
      </c>
      <c r="H304" s="2">
        <f t="shared" si="65"/>
        <v>149729244.41028303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1181500.4770371914</v>
      </c>
      <c r="Q304" s="2">
        <f t="shared" si="71"/>
        <v>600000</v>
      </c>
      <c r="R304" s="2">
        <f t="shared" si="66"/>
        <v>153408503.75553784</v>
      </c>
      <c r="S304" s="2">
        <f t="shared" si="58"/>
        <v>586261</v>
      </c>
      <c r="T304" s="2">
        <f t="shared" si="59"/>
        <v>13739</v>
      </c>
      <c r="U304" s="2">
        <f t="shared" si="60"/>
        <v>600000</v>
      </c>
      <c r="V304" s="2">
        <f t="shared" si="34"/>
        <v>100483320.41028301</v>
      </c>
      <c r="W304" s="2">
        <f t="shared" si="61"/>
        <v>586261</v>
      </c>
      <c r="X304" s="2">
        <f t="shared" si="51"/>
        <v>13739</v>
      </c>
      <c r="Y304" s="2">
        <f t="shared" si="62"/>
        <v>52925183.345254809</v>
      </c>
      <c r="Z304" s="2" t="str">
        <f t="shared" si="52"/>
        <v>MEEP</v>
      </c>
      <c r="AA304" s="2">
        <f>IF(Z304="HERE",Y304,AA303+Graph!$G$1*1000)</f>
        <v>87051107.345254809</v>
      </c>
      <c r="AB304" s="2">
        <f t="shared" si="63"/>
        <v>420000</v>
      </c>
      <c r="AC304" s="2">
        <f t="shared" si="64"/>
        <v>50651135.410283014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232</v>
      </c>
      <c r="C305" s="7"/>
      <c r="D305" s="2" t="e">
        <f t="shared" si="55"/>
        <v>#N/A</v>
      </c>
      <c r="E305" s="2" t="e">
        <f t="shared" si="67"/>
        <v>#N/A</v>
      </c>
      <c r="F305" s="2">
        <v>1140062.0601503998</v>
      </c>
      <c r="G305" s="2">
        <f t="shared" si="70"/>
        <v>586261</v>
      </c>
      <c r="H305" s="2">
        <f t="shared" si="65"/>
        <v>150315505.41028303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1184694.8362121582</v>
      </c>
      <c r="Q305" s="2">
        <f t="shared" si="71"/>
        <v>600000</v>
      </c>
      <c r="R305" s="2">
        <f t="shared" si="66"/>
        <v>154008503.75553784</v>
      </c>
      <c r="S305" s="2">
        <f t="shared" si="58"/>
        <v>586261</v>
      </c>
      <c r="T305" s="2">
        <f t="shared" si="59"/>
        <v>13739</v>
      </c>
      <c r="U305" s="2">
        <f t="shared" si="60"/>
        <v>600000</v>
      </c>
      <c r="V305" s="2">
        <f t="shared" si="34"/>
        <v>101069581.41028301</v>
      </c>
      <c r="W305" s="2">
        <f t="shared" si="61"/>
        <v>586261</v>
      </c>
      <c r="X305" s="2">
        <f t="shared" si="51"/>
        <v>13739</v>
      </c>
      <c r="Y305" s="2">
        <f t="shared" si="62"/>
        <v>52938922.345254809</v>
      </c>
      <c r="Z305" s="2" t="str">
        <f t="shared" si="52"/>
        <v>MEEP</v>
      </c>
      <c r="AA305" s="2">
        <f>IF(Z305="HERE",Y305,AA304+Graph!$G$1*1000)</f>
        <v>87471107.345254809</v>
      </c>
      <c r="AB305" s="2">
        <f t="shared" si="63"/>
        <v>420000</v>
      </c>
      <c r="AC305" s="2">
        <f t="shared" si="64"/>
        <v>50651135.410283014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233</v>
      </c>
      <c r="C306" s="7"/>
      <c r="D306" s="2" t="e">
        <f t="shared" si="55"/>
        <v>#N/A</v>
      </c>
      <c r="E306" s="2" t="e">
        <f t="shared" si="67"/>
        <v>#N/A</v>
      </c>
      <c r="F306" s="2">
        <v>1143096.0853485018</v>
      </c>
      <c r="G306" s="2">
        <f t="shared" si="70"/>
        <v>586261</v>
      </c>
      <c r="H306" s="2">
        <f t="shared" si="65"/>
        <v>150901766.41028303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1187889.195387125</v>
      </c>
      <c r="Q306" s="2">
        <f t="shared" si="71"/>
        <v>600000</v>
      </c>
      <c r="R306" s="2">
        <f t="shared" si="66"/>
        <v>154608503.75553784</v>
      </c>
      <c r="S306" s="2">
        <f t="shared" si="58"/>
        <v>586261</v>
      </c>
      <c r="T306" s="2">
        <f t="shared" si="59"/>
        <v>13739</v>
      </c>
      <c r="U306" s="2">
        <f t="shared" si="60"/>
        <v>600000</v>
      </c>
      <c r="V306" s="2">
        <f t="shared" si="34"/>
        <v>101655842.41028301</v>
      </c>
      <c r="W306" s="2">
        <f t="shared" si="61"/>
        <v>586261</v>
      </c>
      <c r="X306" s="2">
        <f t="shared" si="51"/>
        <v>13739</v>
      </c>
      <c r="Y306" s="2">
        <f t="shared" si="62"/>
        <v>52952661.345254809</v>
      </c>
      <c r="Z306" s="2" t="str">
        <f t="shared" si="52"/>
        <v>MEEP</v>
      </c>
      <c r="AA306" s="2">
        <f>IF(Z306="HERE",Y306,AA305+Graph!$G$1*1000)</f>
        <v>87891107.345254809</v>
      </c>
      <c r="AB306" s="2">
        <f t="shared" si="63"/>
        <v>420000</v>
      </c>
      <c r="AC306" s="2">
        <f t="shared" si="64"/>
        <v>50651135.410283014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234</v>
      </c>
      <c r="C307" s="7"/>
      <c r="D307" s="2" t="e">
        <f t="shared" si="55"/>
        <v>#N/A</v>
      </c>
      <c r="E307" s="2" t="e">
        <f t="shared" si="67"/>
        <v>#N/A</v>
      </c>
      <c r="F307" s="2">
        <v>1146130.1105466336</v>
      </c>
      <c r="G307" s="2">
        <f t="shared" si="70"/>
        <v>586261</v>
      </c>
      <c r="H307" s="2">
        <f t="shared" si="65"/>
        <v>151488027.41028303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1191083.5545620918</v>
      </c>
      <c r="Q307" s="2">
        <f t="shared" si="71"/>
        <v>600000</v>
      </c>
      <c r="R307" s="2">
        <f t="shared" si="66"/>
        <v>155208503.75553784</v>
      </c>
      <c r="S307" s="2">
        <f t="shared" si="58"/>
        <v>586261</v>
      </c>
      <c r="T307" s="2">
        <f t="shared" si="59"/>
        <v>13739</v>
      </c>
      <c r="U307" s="2">
        <f t="shared" si="60"/>
        <v>600000</v>
      </c>
      <c r="V307" s="2">
        <f t="shared" si="34"/>
        <v>102242103.41028301</v>
      </c>
      <c r="W307" s="2">
        <f t="shared" si="61"/>
        <v>586261</v>
      </c>
      <c r="X307" s="2">
        <f t="shared" si="51"/>
        <v>13739</v>
      </c>
      <c r="Y307" s="2">
        <f t="shared" si="62"/>
        <v>52966400.345254809</v>
      </c>
      <c r="Z307" s="2" t="str">
        <f t="shared" si="52"/>
        <v>MEEP</v>
      </c>
      <c r="AA307" s="2">
        <f>IF(Z307="HERE",Y307,AA306+Graph!$G$1*1000)</f>
        <v>88311107.345254809</v>
      </c>
      <c r="AB307" s="2">
        <f t="shared" si="63"/>
        <v>420000</v>
      </c>
      <c r="AC307" s="2">
        <f t="shared" si="64"/>
        <v>50651135.410283014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235</v>
      </c>
      <c r="C308" s="7"/>
      <c r="D308" s="2" t="e">
        <f t="shared" si="55"/>
        <v>#N/A</v>
      </c>
      <c r="E308" s="2" t="e">
        <f t="shared" si="67"/>
        <v>#N/A</v>
      </c>
      <c r="F308" s="2">
        <v>1149164.1357447654</v>
      </c>
      <c r="G308" s="2">
        <f t="shared" si="70"/>
        <v>586261</v>
      </c>
      <c r="H308" s="2">
        <f t="shared" si="65"/>
        <v>152074288.41028303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1194277.9137370586</v>
      </c>
      <c r="Q308" s="2">
        <f t="shared" si="71"/>
        <v>600000</v>
      </c>
      <c r="R308" s="2">
        <f t="shared" si="66"/>
        <v>155808503.75553784</v>
      </c>
      <c r="S308" s="2">
        <f t="shared" si="58"/>
        <v>586261</v>
      </c>
      <c r="T308" s="2">
        <f t="shared" si="59"/>
        <v>13739</v>
      </c>
      <c r="U308" s="2">
        <f t="shared" si="60"/>
        <v>600000</v>
      </c>
      <c r="V308" s="2">
        <f t="shared" si="34"/>
        <v>102828364.41028301</v>
      </c>
      <c r="W308" s="2">
        <f t="shared" si="61"/>
        <v>586261</v>
      </c>
      <c r="X308" s="2">
        <f t="shared" si="51"/>
        <v>13739</v>
      </c>
      <c r="Y308" s="2">
        <f t="shared" si="62"/>
        <v>52980139.345254809</v>
      </c>
      <c r="Z308" s="2" t="str">
        <f t="shared" si="52"/>
        <v>MEEP</v>
      </c>
      <c r="AA308" s="2">
        <f>IF(Z308="HERE",Y308,AA307+Graph!$G$1*1000)</f>
        <v>88731107.345254809</v>
      </c>
      <c r="AB308" s="2">
        <f t="shared" si="63"/>
        <v>420000</v>
      </c>
      <c r="AC308" s="2">
        <f t="shared" si="64"/>
        <v>50651135.410283014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236</v>
      </c>
      <c r="C309" s="7"/>
      <c r="D309" s="2" t="e">
        <f t="shared" si="55"/>
        <v>#N/A</v>
      </c>
      <c r="E309" s="2" t="e">
        <f t="shared" si="67"/>
        <v>#N/A</v>
      </c>
      <c r="F309" s="2">
        <v>1152198.1609428972</v>
      </c>
      <c r="G309" s="2">
        <f t="shared" si="70"/>
        <v>586261</v>
      </c>
      <c r="H309" s="2">
        <f t="shared" si="65"/>
        <v>152660549.41028303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1197472.2729120255</v>
      </c>
      <c r="Q309" s="2">
        <f t="shared" si="71"/>
        <v>600000</v>
      </c>
      <c r="R309" s="2">
        <f t="shared" si="66"/>
        <v>156408503.75553784</v>
      </c>
      <c r="S309" s="2">
        <f t="shared" si="58"/>
        <v>586261</v>
      </c>
      <c r="T309" s="2">
        <f t="shared" si="59"/>
        <v>13739</v>
      </c>
      <c r="U309" s="2">
        <f t="shared" si="60"/>
        <v>600000</v>
      </c>
      <c r="V309" s="2">
        <f t="shared" si="34"/>
        <v>103414625.41028301</v>
      </c>
      <c r="W309" s="2">
        <f t="shared" si="61"/>
        <v>586261</v>
      </c>
      <c r="X309" s="2">
        <f t="shared" si="51"/>
        <v>13739</v>
      </c>
      <c r="Y309" s="2">
        <f t="shared" si="62"/>
        <v>52993878.345254809</v>
      </c>
      <c r="Z309" s="2" t="str">
        <f t="shared" si="52"/>
        <v>MEEP</v>
      </c>
      <c r="AA309" s="2">
        <f>IF(Z309="HERE",Y309,AA308+Graph!$G$1*1000)</f>
        <v>89151107.345254809</v>
      </c>
      <c r="AB309" s="2">
        <f t="shared" si="63"/>
        <v>420000</v>
      </c>
      <c r="AC309" s="2">
        <f t="shared" si="64"/>
        <v>50651135.410283014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237</v>
      </c>
      <c r="C310" s="7"/>
      <c r="D310" s="2" t="e">
        <f t="shared" si="55"/>
        <v>#N/A</v>
      </c>
      <c r="E310" s="2" t="e">
        <f t="shared" si="67"/>
        <v>#N/A</v>
      </c>
      <c r="F310" s="2">
        <v>1155232.186141029</v>
      </c>
      <c r="G310" s="2">
        <f t="shared" si="70"/>
        <v>586261</v>
      </c>
      <c r="H310" s="2">
        <f t="shared" si="65"/>
        <v>153246810.41028303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1200666.6320869923</v>
      </c>
      <c r="Q310" s="2">
        <f t="shared" si="71"/>
        <v>600000</v>
      </c>
      <c r="R310" s="2">
        <f t="shared" si="66"/>
        <v>157008503.75553784</v>
      </c>
      <c r="S310" s="2">
        <f t="shared" si="58"/>
        <v>586261</v>
      </c>
      <c r="T310" s="2">
        <f t="shared" si="59"/>
        <v>13739</v>
      </c>
      <c r="U310" s="2">
        <f t="shared" si="60"/>
        <v>600000</v>
      </c>
      <c r="V310" s="2">
        <f t="shared" si="34"/>
        <v>104000886.41028301</v>
      </c>
      <c r="W310" s="2">
        <f t="shared" si="61"/>
        <v>586261</v>
      </c>
      <c r="X310" s="2">
        <f t="shared" si="51"/>
        <v>13739</v>
      </c>
      <c r="Y310" s="2">
        <f t="shared" si="62"/>
        <v>53007617.345254809</v>
      </c>
      <c r="Z310" s="2" t="str">
        <f t="shared" si="52"/>
        <v>MEEP</v>
      </c>
      <c r="AA310" s="2">
        <f>IF(Z310="HERE",Y310,AA309+Graph!$G$1*1000)</f>
        <v>89571107.345254809</v>
      </c>
      <c r="AB310" s="2">
        <f t="shared" si="63"/>
        <v>420000</v>
      </c>
      <c r="AC310" s="2">
        <f t="shared" si="64"/>
        <v>50651135.410283014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238</v>
      </c>
      <c r="C311" s="7"/>
      <c r="D311" s="2" t="e">
        <f t="shared" si="55"/>
        <v>#N/A</v>
      </c>
      <c r="E311" s="2" t="e">
        <f t="shared" si="67"/>
        <v>#N/A</v>
      </c>
      <c r="F311" s="2">
        <v>1158266.2113391608</v>
      </c>
      <c r="G311" s="2">
        <f t="shared" si="70"/>
        <v>586261</v>
      </c>
      <c r="H311" s="2">
        <f t="shared" si="65"/>
        <v>153833071.41028303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1203860.9912619591</v>
      </c>
      <c r="Q311" s="2">
        <f t="shared" si="71"/>
        <v>600000</v>
      </c>
      <c r="R311" s="2">
        <f t="shared" si="66"/>
        <v>157608503.75553784</v>
      </c>
      <c r="S311" s="2">
        <f t="shared" si="58"/>
        <v>586261</v>
      </c>
      <c r="T311" s="2">
        <f t="shared" si="59"/>
        <v>13739</v>
      </c>
      <c r="U311" s="2">
        <f t="shared" si="60"/>
        <v>600000</v>
      </c>
      <c r="V311" s="2">
        <f t="shared" si="34"/>
        <v>104587147.41028301</v>
      </c>
      <c r="W311" s="2">
        <f t="shared" si="61"/>
        <v>586261</v>
      </c>
      <c r="X311" s="2">
        <f t="shared" si="51"/>
        <v>13739</v>
      </c>
      <c r="Y311" s="2">
        <f t="shared" si="62"/>
        <v>53021356.345254809</v>
      </c>
      <c r="Z311" s="2" t="str">
        <f t="shared" si="52"/>
        <v>MEEP</v>
      </c>
      <c r="AA311" s="2">
        <f>IF(Z311="HERE",Y311,AA310+Graph!$G$1*1000)</f>
        <v>89991107.345254809</v>
      </c>
      <c r="AB311" s="2">
        <f t="shared" si="63"/>
        <v>420000</v>
      </c>
      <c r="AC311" s="2">
        <f t="shared" si="64"/>
        <v>50651135.410283014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239</v>
      </c>
      <c r="C312" s="7"/>
      <c r="D312" s="2" t="e">
        <f t="shared" si="55"/>
        <v>#N/A</v>
      </c>
      <c r="E312" s="2" t="e">
        <f t="shared" si="67"/>
        <v>#N/A</v>
      </c>
      <c r="F312" s="2">
        <v>1161300.2365372926</v>
      </c>
      <c r="G312" s="2">
        <f t="shared" si="70"/>
        <v>586261</v>
      </c>
      <c r="H312" s="2">
        <f t="shared" si="65"/>
        <v>154419332.41028303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1207055.3504368961</v>
      </c>
      <c r="Q312" s="2">
        <f t="shared" si="71"/>
        <v>600000</v>
      </c>
      <c r="R312" s="2">
        <f t="shared" si="66"/>
        <v>158208503.75553784</v>
      </c>
      <c r="S312" s="2">
        <f t="shared" si="58"/>
        <v>586261</v>
      </c>
      <c r="T312" s="2">
        <f t="shared" si="59"/>
        <v>13739</v>
      </c>
      <c r="U312" s="2">
        <f t="shared" si="60"/>
        <v>600000</v>
      </c>
      <c r="V312" s="2">
        <f t="shared" si="34"/>
        <v>105173408.41028301</v>
      </c>
      <c r="W312" s="2">
        <f t="shared" si="61"/>
        <v>586261</v>
      </c>
      <c r="X312" s="2">
        <f t="shared" si="51"/>
        <v>13739</v>
      </c>
      <c r="Y312" s="2">
        <f t="shared" si="62"/>
        <v>53035095.345254809</v>
      </c>
      <c r="Z312" s="2" t="str">
        <f t="shared" si="52"/>
        <v>MEEP</v>
      </c>
      <c r="AA312" s="2">
        <f>IF(Z312="HERE",Y312,AA311+Graph!$G$1*1000)</f>
        <v>90411107.345254809</v>
      </c>
      <c r="AB312" s="2">
        <f t="shared" si="63"/>
        <v>420000</v>
      </c>
      <c r="AC312" s="2">
        <f t="shared" si="64"/>
        <v>50651135.410283014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240</v>
      </c>
      <c r="C313" s="7"/>
      <c r="D313" s="2" t="e">
        <f t="shared" si="55"/>
        <v>#N/A</v>
      </c>
      <c r="E313" s="2" t="e">
        <f t="shared" si="67"/>
        <v>#N/A</v>
      </c>
      <c r="F313" s="2">
        <v>1164334.2617354244</v>
      </c>
      <c r="G313" s="2">
        <f t="shared" si="70"/>
        <v>586261</v>
      </c>
      <c r="H313" s="2">
        <f t="shared" si="65"/>
        <v>155005593.41028303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1210249.7096118629</v>
      </c>
      <c r="Q313" s="2">
        <f t="shared" si="71"/>
        <v>600000</v>
      </c>
      <c r="R313" s="2">
        <f t="shared" si="66"/>
        <v>158808503.75553784</v>
      </c>
      <c r="S313" s="2">
        <f t="shared" si="58"/>
        <v>586261</v>
      </c>
      <c r="T313" s="2">
        <f t="shared" si="59"/>
        <v>13739</v>
      </c>
      <c r="U313" s="2">
        <f t="shared" si="60"/>
        <v>600000</v>
      </c>
      <c r="V313" s="2">
        <f t="shared" si="34"/>
        <v>105759669.41028301</v>
      </c>
      <c r="W313" s="2">
        <f t="shared" si="61"/>
        <v>586261</v>
      </c>
      <c r="X313" s="2">
        <f t="shared" si="51"/>
        <v>13739</v>
      </c>
      <c r="Y313" s="2">
        <f t="shared" si="62"/>
        <v>53048834.345254809</v>
      </c>
      <c r="Z313" s="2" t="str">
        <f t="shared" si="52"/>
        <v>MEEP</v>
      </c>
      <c r="AA313" s="2">
        <f>IF(Z313="HERE",Y313,AA312+Graph!$G$1*1000)</f>
        <v>90831107.345254809</v>
      </c>
      <c r="AB313" s="2">
        <f t="shared" si="63"/>
        <v>420000</v>
      </c>
      <c r="AC313" s="2">
        <f t="shared" si="64"/>
        <v>50651135.410283014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241</v>
      </c>
      <c r="C314" s="7"/>
      <c r="D314" s="2" t="e">
        <f t="shared" si="55"/>
        <v>#N/A</v>
      </c>
      <c r="E314" s="2" t="e">
        <f t="shared" si="67"/>
        <v>#N/A</v>
      </c>
      <c r="F314" s="2">
        <v>1167368.2869335562</v>
      </c>
      <c r="G314" s="2">
        <f t="shared" si="70"/>
        <v>586261</v>
      </c>
      <c r="H314" s="2">
        <f t="shared" si="65"/>
        <v>155591854.41028303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1213444.0687868297</v>
      </c>
      <c r="Q314" s="2">
        <f t="shared" si="71"/>
        <v>600000</v>
      </c>
      <c r="R314" s="2">
        <f t="shared" si="66"/>
        <v>159408503.75553784</v>
      </c>
      <c r="S314" s="2">
        <f t="shared" si="58"/>
        <v>586261</v>
      </c>
      <c r="T314" s="2">
        <f t="shared" si="59"/>
        <v>13739</v>
      </c>
      <c r="U314" s="2">
        <f t="shared" si="60"/>
        <v>600000</v>
      </c>
      <c r="V314" s="2">
        <f t="shared" si="34"/>
        <v>106345930.41028301</v>
      </c>
      <c r="W314" s="2">
        <f t="shared" si="61"/>
        <v>586261</v>
      </c>
      <c r="X314" s="2">
        <f t="shared" si="51"/>
        <v>13739</v>
      </c>
      <c r="Y314" s="2">
        <f t="shared" si="62"/>
        <v>53062573.345254809</v>
      </c>
      <c r="Z314" s="2" t="str">
        <f t="shared" si="52"/>
        <v>MEEP</v>
      </c>
      <c r="AA314" s="2">
        <f>IF(Z314="HERE",Y314,AA313+Graph!$G$1*1000)</f>
        <v>91251107.345254809</v>
      </c>
      <c r="AB314" s="2">
        <f t="shared" si="63"/>
        <v>420000</v>
      </c>
      <c r="AC314" s="2">
        <f t="shared" si="64"/>
        <v>50651135.410283014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242</v>
      </c>
      <c r="C315" s="7"/>
      <c r="D315" s="2" t="e">
        <f t="shared" si="55"/>
        <v>#N/A</v>
      </c>
      <c r="E315" s="2" t="e">
        <f t="shared" si="67"/>
        <v>#N/A</v>
      </c>
      <c r="F315" s="2">
        <v>1170402.312131688</v>
      </c>
      <c r="G315" s="2">
        <f t="shared" si="70"/>
        <v>586261</v>
      </c>
      <c r="H315" s="2">
        <f t="shared" si="65"/>
        <v>156178115.41028303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1216638.4279617965</v>
      </c>
      <c r="Q315" s="2">
        <f t="shared" si="71"/>
        <v>600000</v>
      </c>
      <c r="R315" s="2">
        <f t="shared" si="66"/>
        <v>160008503.75553784</v>
      </c>
      <c r="S315" s="2">
        <f t="shared" si="58"/>
        <v>586261</v>
      </c>
      <c r="T315" s="2">
        <f t="shared" si="59"/>
        <v>13739</v>
      </c>
      <c r="U315" s="2">
        <f t="shared" si="60"/>
        <v>600000</v>
      </c>
      <c r="V315" s="2">
        <f t="shared" si="34"/>
        <v>106932191.41028301</v>
      </c>
      <c r="W315" s="2">
        <f t="shared" si="61"/>
        <v>586261</v>
      </c>
      <c r="X315" s="2">
        <f t="shared" si="51"/>
        <v>13739</v>
      </c>
      <c r="Y315" s="2">
        <f t="shared" si="62"/>
        <v>53076312.345254809</v>
      </c>
      <c r="Z315" s="2" t="str">
        <f t="shared" si="52"/>
        <v>MEEP</v>
      </c>
      <c r="AA315" s="2">
        <f>IF(Z315="HERE",Y315,AA314+Graph!$G$1*1000)</f>
        <v>91671107.345254809</v>
      </c>
      <c r="AB315" s="2">
        <f t="shared" si="63"/>
        <v>420000</v>
      </c>
      <c r="AC315" s="2">
        <f t="shared" si="64"/>
        <v>50651135.410283014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243</v>
      </c>
      <c r="C316" s="7"/>
      <c r="D316" s="2" t="e">
        <f t="shared" si="55"/>
        <v>#N/A</v>
      </c>
      <c r="E316" s="2" t="e">
        <f t="shared" si="67"/>
        <v>#N/A</v>
      </c>
      <c r="F316" s="2">
        <v>1173436.3373298198</v>
      </c>
      <c r="G316" s="2">
        <f t="shared" si="70"/>
        <v>586261</v>
      </c>
      <c r="H316" s="2">
        <f t="shared" si="65"/>
        <v>156764376.41028303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1219832.7871367633</v>
      </c>
      <c r="Q316" s="2">
        <f t="shared" si="71"/>
        <v>600000</v>
      </c>
      <c r="R316" s="2">
        <f t="shared" si="66"/>
        <v>160608503.75553784</v>
      </c>
      <c r="S316" s="2">
        <f t="shared" si="58"/>
        <v>586261</v>
      </c>
      <c r="T316" s="2">
        <f t="shared" si="59"/>
        <v>13739</v>
      </c>
      <c r="U316" s="2">
        <f t="shared" si="60"/>
        <v>600000</v>
      </c>
      <c r="V316" s="2">
        <f t="shared" si="34"/>
        <v>107518452.41028301</v>
      </c>
      <c r="W316" s="2">
        <f t="shared" si="61"/>
        <v>586261</v>
      </c>
      <c r="X316" s="2">
        <f t="shared" si="51"/>
        <v>13739</v>
      </c>
      <c r="Y316" s="2">
        <f t="shared" si="62"/>
        <v>53090051.345254809</v>
      </c>
      <c r="Z316" s="2" t="str">
        <f t="shared" si="52"/>
        <v>MEEP</v>
      </c>
      <c r="AA316" s="2">
        <f>IF(Z316="HERE",Y316,AA315+Graph!$G$1*1000)</f>
        <v>92091107.345254809</v>
      </c>
      <c r="AB316" s="2">
        <f t="shared" si="63"/>
        <v>420000</v>
      </c>
      <c r="AC316" s="2">
        <f t="shared" si="64"/>
        <v>50651135.410283014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244</v>
      </c>
      <c r="C317" s="7"/>
      <c r="D317" s="2" t="e">
        <f t="shared" si="55"/>
        <v>#N/A</v>
      </c>
      <c r="E317" s="2" t="e">
        <f t="shared" si="67"/>
        <v>#N/A</v>
      </c>
      <c r="F317" s="2">
        <v>1176470.3625279516</v>
      </c>
      <c r="G317" s="2">
        <f t="shared" si="70"/>
        <v>586261</v>
      </c>
      <c r="H317" s="2">
        <f t="shared" si="65"/>
        <v>157350637.41028303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1223027.1463117301</v>
      </c>
      <c r="Q317" s="2">
        <f t="shared" si="71"/>
        <v>600000</v>
      </c>
      <c r="R317" s="2">
        <f t="shared" si="66"/>
        <v>161208503.75553784</v>
      </c>
      <c r="S317" s="2">
        <f t="shared" si="58"/>
        <v>586261</v>
      </c>
      <c r="T317" s="2">
        <f t="shared" si="59"/>
        <v>13739</v>
      </c>
      <c r="U317" s="2">
        <f t="shared" si="60"/>
        <v>600000</v>
      </c>
      <c r="V317" s="2">
        <f t="shared" si="34"/>
        <v>108104713.41028301</v>
      </c>
      <c r="W317" s="2">
        <f t="shared" si="61"/>
        <v>586261</v>
      </c>
      <c r="X317" s="2">
        <f t="shared" si="51"/>
        <v>13739</v>
      </c>
      <c r="Y317" s="2">
        <f t="shared" si="62"/>
        <v>53103790.345254809</v>
      </c>
      <c r="Z317" s="2" t="str">
        <f t="shared" si="52"/>
        <v>MEEP</v>
      </c>
      <c r="AA317" s="2">
        <f>IF(Z317="HERE",Y317,AA316+Graph!$G$1*1000)</f>
        <v>92511107.345254809</v>
      </c>
      <c r="AB317" s="2">
        <f t="shared" si="63"/>
        <v>420000</v>
      </c>
      <c r="AC317" s="2">
        <f t="shared" si="64"/>
        <v>50651135.410283014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245</v>
      </c>
      <c r="C318" s="7"/>
      <c r="D318" s="2" t="e">
        <f t="shared" si="55"/>
        <v>#N/A</v>
      </c>
      <c r="E318" s="2" t="e">
        <f t="shared" si="67"/>
        <v>#N/A</v>
      </c>
      <c r="F318" s="2">
        <v>1179504.3877260834</v>
      </c>
      <c r="G318" s="2">
        <f t="shared" si="70"/>
        <v>586261</v>
      </c>
      <c r="H318" s="2">
        <f t="shared" si="65"/>
        <v>157936898.41028303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1226221.505486697</v>
      </c>
      <c r="Q318" s="2">
        <f t="shared" si="71"/>
        <v>600000</v>
      </c>
      <c r="R318" s="2">
        <f t="shared" si="66"/>
        <v>161808503.75553784</v>
      </c>
      <c r="S318" s="2">
        <f t="shared" si="58"/>
        <v>586261</v>
      </c>
      <c r="T318" s="2">
        <f t="shared" si="59"/>
        <v>13739</v>
      </c>
      <c r="U318" s="2">
        <f t="shared" si="60"/>
        <v>600000</v>
      </c>
      <c r="V318" s="2">
        <f t="shared" si="34"/>
        <v>108690974.41028301</v>
      </c>
      <c r="W318" s="2">
        <f t="shared" si="61"/>
        <v>586261</v>
      </c>
      <c r="X318" s="2">
        <f t="shared" si="51"/>
        <v>13739</v>
      </c>
      <c r="Y318" s="2">
        <f t="shared" si="62"/>
        <v>53117529.345254809</v>
      </c>
      <c r="Z318" s="2" t="str">
        <f t="shared" si="52"/>
        <v>MEEP</v>
      </c>
      <c r="AA318" s="2">
        <f>IF(Z318="HERE",Y318,AA317+Graph!$G$1*1000)</f>
        <v>92931107.345254809</v>
      </c>
      <c r="AB318" s="2">
        <f t="shared" si="63"/>
        <v>420000</v>
      </c>
      <c r="AC318" s="2">
        <f t="shared" si="64"/>
        <v>50651135.410283014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246</v>
      </c>
      <c r="C319" s="7"/>
      <c r="D319" s="2" t="e">
        <f t="shared" si="55"/>
        <v>#N/A</v>
      </c>
      <c r="E319" s="2" t="e">
        <f t="shared" si="67"/>
        <v>#N/A</v>
      </c>
      <c r="F319" s="2">
        <v>1182538.4129242152</v>
      </c>
      <c r="G319" s="2">
        <f t="shared" si="70"/>
        <v>586261</v>
      </c>
      <c r="H319" s="2">
        <f t="shared" si="65"/>
        <v>158523159.41028303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1229415.8646616638</v>
      </c>
      <c r="Q319" s="2">
        <f t="shared" si="71"/>
        <v>600000</v>
      </c>
      <c r="R319" s="2">
        <f t="shared" si="66"/>
        <v>162408503.75553784</v>
      </c>
      <c r="S319" s="2">
        <f t="shared" si="58"/>
        <v>586261</v>
      </c>
      <c r="T319" s="2">
        <f t="shared" si="59"/>
        <v>13739</v>
      </c>
      <c r="U319" s="2">
        <f t="shared" si="60"/>
        <v>600000</v>
      </c>
      <c r="V319" s="2">
        <f t="shared" si="34"/>
        <v>109277235.41028301</v>
      </c>
      <c r="W319" s="2">
        <f t="shared" si="61"/>
        <v>586261</v>
      </c>
      <c r="X319" s="2">
        <f t="shared" si="51"/>
        <v>13739</v>
      </c>
      <c r="Y319" s="2">
        <f t="shared" si="62"/>
        <v>53131268.345254809</v>
      </c>
      <c r="Z319" s="2" t="str">
        <f t="shared" si="52"/>
        <v>MEEP</v>
      </c>
      <c r="AA319" s="2">
        <f>IF(Z319="HERE",Y319,AA318+Graph!$G$1*1000)</f>
        <v>93351107.345254809</v>
      </c>
      <c r="AB319" s="2">
        <f t="shared" si="63"/>
        <v>420000</v>
      </c>
      <c r="AC319" s="2">
        <f t="shared" si="64"/>
        <v>50651135.410283014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247</v>
      </c>
      <c r="C320" s="7"/>
      <c r="D320" s="2" t="e">
        <f t="shared" si="55"/>
        <v>#N/A</v>
      </c>
      <c r="E320" s="2" t="e">
        <f t="shared" si="67"/>
        <v>#N/A</v>
      </c>
      <c r="F320" s="2">
        <v>1185572.438122347</v>
      </c>
      <c r="G320" s="2">
        <f t="shared" si="70"/>
        <v>586261</v>
      </c>
      <c r="H320" s="2">
        <f t="shared" si="65"/>
        <v>159109420.41028303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1232610.2238366306</v>
      </c>
      <c r="Q320" s="2">
        <f t="shared" si="71"/>
        <v>600000</v>
      </c>
      <c r="R320" s="2">
        <f t="shared" si="66"/>
        <v>163008503.75553784</v>
      </c>
      <c r="S320" s="2">
        <f t="shared" si="58"/>
        <v>586261</v>
      </c>
      <c r="T320" s="2">
        <f t="shared" si="59"/>
        <v>13739</v>
      </c>
      <c r="U320" s="2">
        <f t="shared" si="60"/>
        <v>600000</v>
      </c>
      <c r="V320" s="2">
        <f t="shared" si="34"/>
        <v>109863496.41028301</v>
      </c>
      <c r="W320" s="2">
        <f t="shared" si="61"/>
        <v>586261</v>
      </c>
      <c r="X320" s="2">
        <f t="shared" si="51"/>
        <v>13739</v>
      </c>
      <c r="Y320" s="2">
        <f t="shared" si="62"/>
        <v>53145007.345254809</v>
      </c>
      <c r="Z320" s="2" t="str">
        <f t="shared" si="52"/>
        <v>MEEP</v>
      </c>
      <c r="AA320" s="2">
        <f>IF(Z320="HERE",Y320,AA319+Graph!$G$1*1000)</f>
        <v>93771107.345254809</v>
      </c>
      <c r="AB320" s="2">
        <f t="shared" si="63"/>
        <v>420000</v>
      </c>
      <c r="AC320" s="2">
        <f t="shared" si="64"/>
        <v>50651135.410283014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248</v>
      </c>
      <c r="C321" s="7"/>
      <c r="D321" s="2" t="e">
        <f t="shared" si="55"/>
        <v>#N/A</v>
      </c>
      <c r="E321" s="2" t="e">
        <f t="shared" si="67"/>
        <v>#N/A</v>
      </c>
      <c r="F321" s="2">
        <v>1188606.4633204788</v>
      </c>
      <c r="G321" s="2">
        <f t="shared" si="70"/>
        <v>586261</v>
      </c>
      <c r="H321" s="2">
        <f t="shared" si="65"/>
        <v>159695681.41028303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1235804.5830115974</v>
      </c>
      <c r="Q321" s="2">
        <f t="shared" si="71"/>
        <v>600000</v>
      </c>
      <c r="R321" s="2">
        <f t="shared" si="66"/>
        <v>163608503.75553784</v>
      </c>
      <c r="S321" s="2">
        <f t="shared" si="58"/>
        <v>586261</v>
      </c>
      <c r="T321" s="2">
        <f t="shared" si="59"/>
        <v>13739</v>
      </c>
      <c r="U321" s="2">
        <f t="shared" si="60"/>
        <v>600000</v>
      </c>
      <c r="V321" s="2">
        <f t="shared" si="34"/>
        <v>110449757.41028301</v>
      </c>
      <c r="W321" s="2">
        <f t="shared" si="61"/>
        <v>586261</v>
      </c>
      <c r="X321" s="2">
        <f t="shared" si="51"/>
        <v>13739</v>
      </c>
      <c r="Y321" s="2">
        <f t="shared" si="62"/>
        <v>53158746.345254809</v>
      </c>
      <c r="Z321" s="2" t="str">
        <f t="shared" si="52"/>
        <v>MEEP</v>
      </c>
      <c r="AA321" s="2">
        <f>IF(Z321="HERE",Y321,AA320+Graph!$G$1*1000)</f>
        <v>94191107.345254809</v>
      </c>
      <c r="AB321" s="2">
        <f t="shared" si="63"/>
        <v>420000</v>
      </c>
      <c r="AC321" s="2">
        <f t="shared" si="64"/>
        <v>50651135.410283014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249</v>
      </c>
      <c r="C322" s="7"/>
      <c r="D322" s="2" t="e">
        <f t="shared" si="55"/>
        <v>#N/A</v>
      </c>
      <c r="E322" s="2" t="e">
        <f t="shared" si="67"/>
        <v>#N/A</v>
      </c>
      <c r="F322" s="2">
        <v>1191640.4885186106</v>
      </c>
      <c r="G322" s="2">
        <f t="shared" si="70"/>
        <v>586261</v>
      </c>
      <c r="H322" s="2">
        <f t="shared" si="65"/>
        <v>160281942.41028303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1238998.9421865642</v>
      </c>
      <c r="Q322" s="2">
        <f t="shared" si="71"/>
        <v>600000</v>
      </c>
      <c r="R322" s="2">
        <f t="shared" si="66"/>
        <v>164208503.75553784</v>
      </c>
      <c r="S322" s="2">
        <f t="shared" si="58"/>
        <v>586261</v>
      </c>
      <c r="T322" s="2">
        <f t="shared" si="59"/>
        <v>13739</v>
      </c>
      <c r="U322" s="2">
        <f t="shared" si="60"/>
        <v>600000</v>
      </c>
      <c r="V322" s="2">
        <f t="shared" si="34"/>
        <v>111036018.41028301</v>
      </c>
      <c r="W322" s="2">
        <f t="shared" si="61"/>
        <v>586261</v>
      </c>
      <c r="X322" s="2">
        <f t="shared" si="51"/>
        <v>13739</v>
      </c>
      <c r="Y322" s="2">
        <f t="shared" si="62"/>
        <v>53172485.345254809</v>
      </c>
      <c r="Z322" s="2" t="str">
        <f t="shared" si="52"/>
        <v>MEEP</v>
      </c>
      <c r="AA322" s="2">
        <f>IF(Z322="HERE",Y322,AA321+Graph!$G$1*1000)</f>
        <v>94611107.345254809</v>
      </c>
      <c r="AB322" s="2">
        <f t="shared" si="63"/>
        <v>420000</v>
      </c>
      <c r="AC322" s="2">
        <f t="shared" si="64"/>
        <v>50651135.410283014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250</v>
      </c>
      <c r="C323" s="7"/>
      <c r="D323" s="2" t="e">
        <f t="shared" si="55"/>
        <v>#N/A</v>
      </c>
      <c r="E323" s="2" t="e">
        <f t="shared" si="67"/>
        <v>#N/A</v>
      </c>
      <c r="F323" s="2">
        <v>1194674.5137167424</v>
      </c>
      <c r="G323" s="2">
        <f t="shared" si="70"/>
        <v>586261</v>
      </c>
      <c r="H323" s="2">
        <f t="shared" si="65"/>
        <v>160868203.41028303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1242193.301361531</v>
      </c>
      <c r="Q323" s="2">
        <f t="shared" si="71"/>
        <v>600000</v>
      </c>
      <c r="R323" s="2">
        <f t="shared" si="66"/>
        <v>164808503.75553784</v>
      </c>
      <c r="S323" s="2">
        <f t="shared" si="58"/>
        <v>586261</v>
      </c>
      <c r="T323" s="2">
        <f t="shared" si="59"/>
        <v>13739</v>
      </c>
      <c r="U323" s="2">
        <f t="shared" si="60"/>
        <v>600000</v>
      </c>
      <c r="V323" s="2">
        <f t="shared" si="34"/>
        <v>111622279.41028301</v>
      </c>
      <c r="W323" s="2">
        <f t="shared" si="61"/>
        <v>586261</v>
      </c>
      <c r="X323" s="2">
        <f t="shared" si="51"/>
        <v>13739</v>
      </c>
      <c r="Y323" s="2">
        <f t="shared" si="62"/>
        <v>53186224.345254809</v>
      </c>
      <c r="Z323" s="2" t="str">
        <f t="shared" si="52"/>
        <v>MEEP</v>
      </c>
      <c r="AA323" s="2">
        <f>IF(Z323="HERE",Y323,AA322+Graph!$G$1*1000)</f>
        <v>95031107.345254809</v>
      </c>
      <c r="AB323" s="2">
        <f t="shared" si="63"/>
        <v>420000</v>
      </c>
      <c r="AC323" s="2">
        <f t="shared" si="64"/>
        <v>50651135.410283014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251</v>
      </c>
      <c r="C324" s="7"/>
      <c r="D324" s="2" t="e">
        <f t="shared" si="55"/>
        <v>#N/A</v>
      </c>
      <c r="E324" s="2" t="e">
        <f t="shared" si="67"/>
        <v>#N/A</v>
      </c>
      <c r="F324" s="2">
        <v>1197708.5389148742</v>
      </c>
      <c r="G324" s="2">
        <f t="shared" si="70"/>
        <v>586261</v>
      </c>
      <c r="H324" s="2">
        <f t="shared" si="65"/>
        <v>161454464.41028303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1245387.6605364978</v>
      </c>
      <c r="Q324" s="2">
        <f t="shared" si="71"/>
        <v>600000</v>
      </c>
      <c r="R324" s="2">
        <f t="shared" si="66"/>
        <v>165408503.75553784</v>
      </c>
      <c r="S324" s="2">
        <f t="shared" si="58"/>
        <v>586261</v>
      </c>
      <c r="T324" s="2">
        <f t="shared" si="59"/>
        <v>13739</v>
      </c>
      <c r="U324" s="2">
        <f t="shared" si="60"/>
        <v>600000</v>
      </c>
      <c r="V324" s="2">
        <f t="shared" si="34"/>
        <v>112208540.41028301</v>
      </c>
      <c r="W324" s="2">
        <f t="shared" si="61"/>
        <v>586261</v>
      </c>
      <c r="X324" s="2">
        <f t="shared" si="51"/>
        <v>13739</v>
      </c>
      <c r="Y324" s="2">
        <f t="shared" si="62"/>
        <v>53199963.345254809</v>
      </c>
      <c r="Z324" s="2" t="str">
        <f t="shared" si="52"/>
        <v>MEEP</v>
      </c>
      <c r="AA324" s="2">
        <f>IF(Z324="HERE",Y324,AA323+Graph!$G$1*1000)</f>
        <v>95451107.345254809</v>
      </c>
      <c r="AB324" s="2">
        <f t="shared" si="63"/>
        <v>420000</v>
      </c>
      <c r="AC324" s="2">
        <f t="shared" si="64"/>
        <v>50651135.410283014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252</v>
      </c>
      <c r="C325" s="7"/>
      <c r="D325" s="2" t="e">
        <f t="shared" si="55"/>
        <v>#N/A</v>
      </c>
      <c r="E325" s="2" t="e">
        <f t="shared" si="67"/>
        <v>#N/A</v>
      </c>
      <c r="F325" s="2">
        <v>1200742.564113006</v>
      </c>
      <c r="G325" s="2">
        <f t="shared" si="70"/>
        <v>586261</v>
      </c>
      <c r="H325" s="2">
        <f t="shared" si="65"/>
        <v>162040725.41028303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1248582.0197114348</v>
      </c>
      <c r="Q325" s="2">
        <f t="shared" si="71"/>
        <v>600000</v>
      </c>
      <c r="R325" s="2">
        <f t="shared" si="66"/>
        <v>166008503.75553784</v>
      </c>
      <c r="S325" s="2">
        <f t="shared" si="58"/>
        <v>586261</v>
      </c>
      <c r="T325" s="2">
        <f t="shared" si="59"/>
        <v>13739</v>
      </c>
      <c r="U325" s="2">
        <f t="shared" si="60"/>
        <v>600000</v>
      </c>
      <c r="V325" s="2">
        <f t="shared" si="34"/>
        <v>112794801.41028301</v>
      </c>
      <c r="W325" s="2">
        <f t="shared" si="61"/>
        <v>586261</v>
      </c>
      <c r="X325" s="2">
        <f t="shared" si="51"/>
        <v>13739</v>
      </c>
      <c r="Y325" s="2">
        <f t="shared" si="62"/>
        <v>53213702.345254809</v>
      </c>
      <c r="Z325" s="2" t="str">
        <f t="shared" si="52"/>
        <v>MEEP</v>
      </c>
      <c r="AA325" s="2">
        <f>IF(Z325="HERE",Y325,AA324+Graph!$G$1*1000)</f>
        <v>95871107.345254809</v>
      </c>
      <c r="AB325" s="2">
        <f t="shared" si="63"/>
        <v>420000</v>
      </c>
      <c r="AC325" s="2">
        <f t="shared" si="64"/>
        <v>50651135.410283014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253</v>
      </c>
      <c r="C326" s="7"/>
      <c r="D326" s="2" t="e">
        <f t="shared" si="55"/>
        <v>#N/A</v>
      </c>
      <c r="E326" s="2" t="e">
        <f t="shared" si="67"/>
        <v>#N/A</v>
      </c>
      <c r="F326" s="2">
        <v>1203776.5893111378</v>
      </c>
      <c r="G326" s="2">
        <f t="shared" si="70"/>
        <v>586261</v>
      </c>
      <c r="H326" s="2">
        <f t="shared" si="65"/>
        <v>162626986.41028303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1251776.3788864017</v>
      </c>
      <c r="Q326" s="2">
        <f t="shared" si="71"/>
        <v>600000</v>
      </c>
      <c r="R326" s="2">
        <f t="shared" si="66"/>
        <v>166608503.75553784</v>
      </c>
      <c r="S326" s="2">
        <f t="shared" si="58"/>
        <v>586261</v>
      </c>
      <c r="T326" s="2">
        <f t="shared" si="59"/>
        <v>13739</v>
      </c>
      <c r="U326" s="2">
        <f t="shared" si="60"/>
        <v>600000</v>
      </c>
      <c r="V326" s="2">
        <f t="shared" si="34"/>
        <v>113381062.41028301</v>
      </c>
      <c r="W326" s="2">
        <f t="shared" si="61"/>
        <v>586261</v>
      </c>
      <c r="X326" s="2">
        <f t="shared" si="51"/>
        <v>13739</v>
      </c>
      <c r="Y326" s="2">
        <f t="shared" si="62"/>
        <v>53227441.345254809</v>
      </c>
      <c r="Z326" s="2" t="str">
        <f t="shared" si="52"/>
        <v>MEEP</v>
      </c>
      <c r="AA326" s="2">
        <f>IF(Z326="HERE",Y326,AA325+Graph!$G$1*1000)</f>
        <v>96291107.345254809</v>
      </c>
      <c r="AB326" s="2">
        <f t="shared" si="63"/>
        <v>420000</v>
      </c>
      <c r="AC326" s="2">
        <f t="shared" si="64"/>
        <v>50651135.410283014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254</v>
      </c>
      <c r="C327" s="7"/>
      <c r="D327" s="2" t="e">
        <f t="shared" si="55"/>
        <v>#N/A</v>
      </c>
      <c r="E327" s="2" t="e">
        <f t="shared" si="67"/>
        <v>#N/A</v>
      </c>
      <c r="F327" s="2">
        <v>1206810.6145092696</v>
      </c>
      <c r="G327" s="2">
        <f t="shared" si="70"/>
        <v>586261</v>
      </c>
      <c r="H327" s="2">
        <f t="shared" si="65"/>
        <v>163213247.41028303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1254970.7380613685</v>
      </c>
      <c r="Q327" s="2">
        <f t="shared" si="71"/>
        <v>600000</v>
      </c>
      <c r="R327" s="2">
        <f t="shared" si="66"/>
        <v>167208503.75553784</v>
      </c>
      <c r="S327" s="2">
        <f t="shared" si="58"/>
        <v>586261</v>
      </c>
      <c r="T327" s="2">
        <f t="shared" si="59"/>
        <v>13739</v>
      </c>
      <c r="U327" s="2">
        <f t="shared" si="60"/>
        <v>600000</v>
      </c>
      <c r="V327" s="2">
        <f t="shared" si="34"/>
        <v>113967323.41028301</v>
      </c>
      <c r="W327" s="2">
        <f t="shared" si="61"/>
        <v>586261</v>
      </c>
      <c r="X327" s="2">
        <f t="shared" si="51"/>
        <v>13739</v>
      </c>
      <c r="Y327" s="2">
        <f t="shared" si="62"/>
        <v>53241180.345254809</v>
      </c>
      <c r="Z327" s="2" t="str">
        <f t="shared" si="52"/>
        <v>MEEP</v>
      </c>
      <c r="AA327" s="2">
        <f>IF(Z327="HERE",Y327,AA326+Graph!$G$1*1000)</f>
        <v>96711107.345254809</v>
      </c>
      <c r="AB327" s="2">
        <f t="shared" si="63"/>
        <v>420000</v>
      </c>
      <c r="AC327" s="2">
        <f t="shared" si="64"/>
        <v>50651135.410283014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255</v>
      </c>
      <c r="C328" s="7"/>
      <c r="D328" s="2" t="e">
        <f t="shared" si="55"/>
        <v>#N/A</v>
      </c>
      <c r="E328" s="2" t="e">
        <f t="shared" si="67"/>
        <v>#N/A</v>
      </c>
      <c r="F328" s="2">
        <v>1209844.6397073716</v>
      </c>
      <c r="G328" s="2">
        <f t="shared" si="70"/>
        <v>586261</v>
      </c>
      <c r="H328" s="2">
        <f t="shared" si="65"/>
        <v>163799508.41028303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1258165.0972363353</v>
      </c>
      <c r="Q328" s="2">
        <f t="shared" si="71"/>
        <v>600000</v>
      </c>
      <c r="R328" s="2">
        <f t="shared" si="66"/>
        <v>167808503.75553784</v>
      </c>
      <c r="S328" s="2">
        <f t="shared" si="58"/>
        <v>586261</v>
      </c>
      <c r="T328" s="2">
        <f t="shared" si="59"/>
        <v>13739</v>
      </c>
      <c r="U328" s="2">
        <f t="shared" si="60"/>
        <v>600000</v>
      </c>
      <c r="V328" s="2">
        <f t="shared" si="34"/>
        <v>114553584.41028301</v>
      </c>
      <c r="W328" s="2">
        <f t="shared" si="61"/>
        <v>586261</v>
      </c>
      <c r="X328" s="2">
        <f t="shared" si="51"/>
        <v>13739</v>
      </c>
      <c r="Y328" s="2">
        <f t="shared" si="62"/>
        <v>53254919.345254809</v>
      </c>
      <c r="Z328" s="2" t="str">
        <f t="shared" si="52"/>
        <v>MEEP</v>
      </c>
      <c r="AA328" s="2">
        <f>IF(Z328="HERE",Y328,AA327+Graph!$G$1*1000)</f>
        <v>97131107.345254809</v>
      </c>
      <c r="AB328" s="2">
        <f t="shared" si="63"/>
        <v>420000</v>
      </c>
      <c r="AC328" s="2">
        <f t="shared" si="64"/>
        <v>50651135.410283014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256</v>
      </c>
      <c r="C329" s="7"/>
      <c r="D329" s="2" t="e">
        <f t="shared" si="55"/>
        <v>#N/A</v>
      </c>
      <c r="E329" s="2" t="e">
        <f t="shared" si="67"/>
        <v>#N/A</v>
      </c>
      <c r="F329" s="2">
        <v>1212878.6649055034</v>
      </c>
      <c r="G329" s="2">
        <f t="shared" si="70"/>
        <v>586261</v>
      </c>
      <c r="H329" s="2">
        <f t="shared" si="65"/>
        <v>164385769.41028303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1261359.4564113021</v>
      </c>
      <c r="Q329" s="2">
        <f t="shared" si="71"/>
        <v>600000</v>
      </c>
      <c r="R329" s="2">
        <f t="shared" si="66"/>
        <v>168408503.75553784</v>
      </c>
      <c r="S329" s="2">
        <f t="shared" si="58"/>
        <v>586261</v>
      </c>
      <c r="T329" s="2">
        <f t="shared" si="59"/>
        <v>13739</v>
      </c>
      <c r="U329" s="2">
        <f t="shared" si="60"/>
        <v>600000</v>
      </c>
      <c r="V329" s="2">
        <f t="shared" si="34"/>
        <v>115139845.41028301</v>
      </c>
      <c r="W329" s="2">
        <f t="shared" si="61"/>
        <v>586261</v>
      </c>
      <c r="X329" s="2">
        <f t="shared" si="51"/>
        <v>13739</v>
      </c>
      <c r="Y329" s="2">
        <f t="shared" si="62"/>
        <v>53268658.345254809</v>
      </c>
      <c r="Z329" s="2" t="str">
        <f t="shared" si="52"/>
        <v>MEEP</v>
      </c>
      <c r="AA329" s="2">
        <f>IF(Z329="HERE",Y329,AA328+Graph!$G$1*1000)</f>
        <v>97551107.345254809</v>
      </c>
      <c r="AB329" s="2">
        <f t="shared" si="63"/>
        <v>420000</v>
      </c>
      <c r="AC329" s="2">
        <f t="shared" si="64"/>
        <v>50651135.410283014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257</v>
      </c>
      <c r="C330" s="7"/>
      <c r="D330" s="2" t="e">
        <f t="shared" si="55"/>
        <v>#N/A</v>
      </c>
      <c r="E330" s="2" t="e">
        <f t="shared" si="67"/>
        <v>#N/A</v>
      </c>
      <c r="F330" s="2">
        <v>1215912.6901036352</v>
      </c>
      <c r="G330" s="2">
        <f t="shared" si="70"/>
        <v>586261</v>
      </c>
      <c r="H330" s="2">
        <f t="shared" si="65"/>
        <v>164972030.41028303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1264553.8155862689</v>
      </c>
      <c r="Q330" s="2">
        <f t="shared" si="71"/>
        <v>600000</v>
      </c>
      <c r="R330" s="2">
        <f t="shared" si="66"/>
        <v>169008503.75553784</v>
      </c>
      <c r="S330" s="2">
        <f t="shared" si="58"/>
        <v>586261</v>
      </c>
      <c r="T330" s="2">
        <f t="shared" si="59"/>
        <v>13739</v>
      </c>
      <c r="U330" s="2">
        <f t="shared" si="60"/>
        <v>600000</v>
      </c>
      <c r="V330" s="2">
        <f t="shared" si="34"/>
        <v>115726106.41028301</v>
      </c>
      <c r="W330" s="2">
        <f t="shared" si="61"/>
        <v>586261</v>
      </c>
      <c r="X330" s="2">
        <f t="shared" si="51"/>
        <v>13739</v>
      </c>
      <c r="Y330" s="2">
        <f t="shared" si="62"/>
        <v>53282397.345254809</v>
      </c>
      <c r="Z330" s="2" t="str">
        <f t="shared" si="52"/>
        <v>MEEP</v>
      </c>
      <c r="AA330" s="2">
        <f>IF(Z330="HERE",Y330,AA329+Graph!$G$1*1000)</f>
        <v>97971107.345254809</v>
      </c>
      <c r="AB330" s="2">
        <f t="shared" si="63"/>
        <v>420000</v>
      </c>
      <c r="AC330" s="2">
        <f t="shared" si="64"/>
        <v>50651135.410283014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258</v>
      </c>
      <c r="C331" s="7"/>
      <c r="D331" s="2" t="e">
        <f t="shared" si="55"/>
        <v>#N/A</v>
      </c>
      <c r="E331" s="2" t="e">
        <f t="shared" si="67"/>
        <v>#N/A</v>
      </c>
      <c r="F331" s="2">
        <v>1218946.715301767</v>
      </c>
      <c r="G331" s="2">
        <f t="shared" si="70"/>
        <v>586261</v>
      </c>
      <c r="H331" s="2">
        <f t="shared" si="65"/>
        <v>165558291.41028303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1267748.1747612357</v>
      </c>
      <c r="Q331" s="2">
        <f t="shared" si="71"/>
        <v>600000</v>
      </c>
      <c r="R331" s="2">
        <f t="shared" si="66"/>
        <v>169608503.75553784</v>
      </c>
      <c r="S331" s="2">
        <f t="shared" si="58"/>
        <v>586261</v>
      </c>
      <c r="T331" s="2">
        <f t="shared" si="59"/>
        <v>13739</v>
      </c>
      <c r="U331" s="2">
        <f t="shared" si="60"/>
        <v>600000</v>
      </c>
      <c r="V331" s="2">
        <f t="shared" si="34"/>
        <v>116312367.41028301</v>
      </c>
      <c r="W331" s="2">
        <f t="shared" si="61"/>
        <v>586261</v>
      </c>
      <c r="X331" s="2">
        <f t="shared" si="51"/>
        <v>13739</v>
      </c>
      <c r="Y331" s="2">
        <f t="shared" si="62"/>
        <v>53296136.345254809</v>
      </c>
      <c r="Z331" s="2" t="str">
        <f t="shared" si="52"/>
        <v>MEEP</v>
      </c>
      <c r="AA331" s="2">
        <f>IF(Z331="HERE",Y331,AA330+Graph!$G$1*1000)</f>
        <v>98391107.345254809</v>
      </c>
      <c r="AB331" s="2">
        <f t="shared" si="63"/>
        <v>420000</v>
      </c>
      <c r="AC331" s="2">
        <f t="shared" si="64"/>
        <v>50651135.410283014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259</v>
      </c>
      <c r="C332" s="7"/>
      <c r="D332" s="2" t="e">
        <f t="shared" si="55"/>
        <v>#N/A</v>
      </c>
      <c r="E332" s="2" t="e">
        <f t="shared" si="67"/>
        <v>#N/A</v>
      </c>
      <c r="F332" s="2">
        <v>1221980.7404998988</v>
      </c>
      <c r="G332" s="2">
        <f t="shared" si="70"/>
        <v>586261</v>
      </c>
      <c r="H332" s="2">
        <f t="shared" si="65"/>
        <v>166144552.41028303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1270942.5339362025</v>
      </c>
      <c r="Q332" s="2">
        <f t="shared" si="71"/>
        <v>600000</v>
      </c>
      <c r="R332" s="2">
        <f t="shared" si="66"/>
        <v>170208503.75553784</v>
      </c>
      <c r="S332" s="2">
        <f t="shared" si="58"/>
        <v>586261</v>
      </c>
      <c r="T332" s="2">
        <f t="shared" si="59"/>
        <v>13739</v>
      </c>
      <c r="U332" s="2">
        <f t="shared" si="60"/>
        <v>600000</v>
      </c>
      <c r="V332" s="2">
        <f t="shared" si="34"/>
        <v>116898628.41028301</v>
      </c>
      <c r="W332" s="2">
        <f t="shared" si="61"/>
        <v>586261</v>
      </c>
      <c r="X332" s="2">
        <f t="shared" si="51"/>
        <v>13739</v>
      </c>
      <c r="Y332" s="2">
        <f t="shared" si="62"/>
        <v>53309875.345254809</v>
      </c>
      <c r="Z332" s="2" t="str">
        <f t="shared" si="52"/>
        <v>MEEP</v>
      </c>
      <c r="AA332" s="2">
        <f>IF(Z332="HERE",Y332,AA331+Graph!$G$1*1000)</f>
        <v>98811107.345254809</v>
      </c>
      <c r="AB332" s="2">
        <f t="shared" si="63"/>
        <v>420000</v>
      </c>
      <c r="AC332" s="2">
        <f t="shared" si="64"/>
        <v>50651135.410283014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260</v>
      </c>
      <c r="C333" s="7"/>
      <c r="D333" s="2" t="e">
        <f t="shared" si="55"/>
        <v>#N/A</v>
      </c>
      <c r="E333" s="2" t="e">
        <f t="shared" si="67"/>
        <v>#N/A</v>
      </c>
      <c r="F333" s="2">
        <v>1225014.7656980306</v>
      </c>
      <c r="G333" s="2">
        <f t="shared" si="70"/>
        <v>586261</v>
      </c>
      <c r="H333" s="2">
        <f t="shared" si="65"/>
        <v>166730813.41028303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1274136.8931111693</v>
      </c>
      <c r="Q333" s="2">
        <f t="shared" si="71"/>
        <v>600000</v>
      </c>
      <c r="R333" s="2">
        <f t="shared" si="66"/>
        <v>170808503.75553784</v>
      </c>
      <c r="S333" s="2">
        <f t="shared" si="58"/>
        <v>586261</v>
      </c>
      <c r="T333" s="2">
        <f t="shared" si="59"/>
        <v>13739</v>
      </c>
      <c r="U333" s="2">
        <f t="shared" si="60"/>
        <v>600000</v>
      </c>
      <c r="V333" s="2">
        <f t="shared" si="34"/>
        <v>117484889.41028301</v>
      </c>
      <c r="W333" s="2">
        <f t="shared" si="61"/>
        <v>586261</v>
      </c>
      <c r="X333" s="2">
        <f t="shared" si="51"/>
        <v>13739</v>
      </c>
      <c r="Y333" s="2">
        <f t="shared" si="62"/>
        <v>53323614.345254809</v>
      </c>
      <c r="Z333" s="2" t="str">
        <f t="shared" si="52"/>
        <v>MEEP</v>
      </c>
      <c r="AA333" s="2">
        <f>IF(Z333="HERE",Y333,AA332+Graph!$G$1*1000)</f>
        <v>99231107.345254809</v>
      </c>
      <c r="AB333" s="2">
        <f t="shared" si="63"/>
        <v>420000</v>
      </c>
      <c r="AC333" s="2">
        <f t="shared" si="64"/>
        <v>50651135.410283014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261</v>
      </c>
      <c r="C334" s="7"/>
      <c r="D334" s="2" t="e">
        <f t="shared" si="55"/>
        <v>#N/A</v>
      </c>
      <c r="E334" s="2" t="e">
        <f t="shared" si="67"/>
        <v>#N/A</v>
      </c>
      <c r="F334" s="2">
        <v>1228048.7908961624</v>
      </c>
      <c r="G334" s="2">
        <f t="shared" si="70"/>
        <v>586261</v>
      </c>
      <c r="H334" s="2">
        <f t="shared" si="65"/>
        <v>167317074.41028303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1277331.2522861362</v>
      </c>
      <c r="Q334" s="2">
        <f t="shared" si="71"/>
        <v>600000</v>
      </c>
      <c r="R334" s="2">
        <f t="shared" si="66"/>
        <v>171408503.75553784</v>
      </c>
      <c r="S334" s="2">
        <f t="shared" si="58"/>
        <v>586261</v>
      </c>
      <c r="T334" s="2">
        <f t="shared" si="59"/>
        <v>13739</v>
      </c>
      <c r="U334" s="2">
        <f t="shared" si="60"/>
        <v>600000</v>
      </c>
      <c r="V334" s="2">
        <f t="shared" si="34"/>
        <v>118071150.41028301</v>
      </c>
      <c r="W334" s="2">
        <f t="shared" si="61"/>
        <v>586261</v>
      </c>
      <c r="X334" s="2">
        <f t="shared" si="51"/>
        <v>13739</v>
      </c>
      <c r="Y334" s="2">
        <f t="shared" si="62"/>
        <v>53337353.345254809</v>
      </c>
      <c r="Z334" s="2" t="str">
        <f t="shared" si="52"/>
        <v>MEEP</v>
      </c>
      <c r="AA334" s="2">
        <f>IF(Z334="HERE",Y334,AA333+Graph!$G$1*1000)</f>
        <v>99651107.345254809</v>
      </c>
      <c r="AB334" s="2">
        <f t="shared" si="63"/>
        <v>420000</v>
      </c>
      <c r="AC334" s="2">
        <f t="shared" si="64"/>
        <v>50651135.410283014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262</v>
      </c>
      <c r="C335" s="7"/>
      <c r="D335" s="2" t="e">
        <f t="shared" si="55"/>
        <v>#N/A</v>
      </c>
      <c r="E335" s="2" t="e">
        <f t="shared" si="67"/>
        <v>#N/A</v>
      </c>
      <c r="F335" s="2">
        <v>1231082.8160942942</v>
      </c>
      <c r="G335" s="2">
        <f t="shared" si="70"/>
        <v>586261</v>
      </c>
      <c r="H335" s="2">
        <f t="shared" si="65"/>
        <v>167903335.41028303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1280525.611461103</v>
      </c>
      <c r="Q335" s="2">
        <f t="shared" si="71"/>
        <v>600000</v>
      </c>
      <c r="R335" s="2">
        <f t="shared" si="66"/>
        <v>172008503.75553784</v>
      </c>
      <c r="S335" s="2">
        <f t="shared" si="58"/>
        <v>586261</v>
      </c>
      <c r="T335" s="2">
        <f t="shared" si="59"/>
        <v>13739</v>
      </c>
      <c r="U335" s="2">
        <f t="shared" si="60"/>
        <v>600000</v>
      </c>
      <c r="V335" s="2">
        <f t="shared" si="34"/>
        <v>118657411.41028301</v>
      </c>
      <c r="W335" s="2">
        <f t="shared" si="61"/>
        <v>586261</v>
      </c>
      <c r="X335" s="2">
        <f t="shared" si="51"/>
        <v>13739</v>
      </c>
      <c r="Y335" s="2">
        <f t="shared" si="62"/>
        <v>53351092.345254809</v>
      </c>
      <c r="Z335" s="2" t="str">
        <f t="shared" si="52"/>
        <v>MEEP</v>
      </c>
      <c r="AA335" s="2">
        <f>IF(Z335="HERE",Y335,AA334+Graph!$G$1*1000)</f>
        <v>100071107.34525481</v>
      </c>
      <c r="AB335" s="2">
        <f t="shared" si="63"/>
        <v>420000</v>
      </c>
      <c r="AC335" s="2">
        <f t="shared" si="64"/>
        <v>50651135.410283014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263</v>
      </c>
      <c r="C336" s="7"/>
      <c r="D336" s="2" t="e">
        <f t="shared" si="55"/>
        <v>#N/A</v>
      </c>
      <c r="E336" s="2" t="e">
        <f t="shared" si="67"/>
        <v>#N/A</v>
      </c>
      <c r="F336" s="2">
        <v>1234116.841292426</v>
      </c>
      <c r="G336" s="2">
        <f t="shared" si="70"/>
        <v>586261</v>
      </c>
      <c r="H336" s="2">
        <f t="shared" si="65"/>
        <v>168489596.41028303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1283719.9706360698</v>
      </c>
      <c r="Q336" s="2">
        <f t="shared" si="71"/>
        <v>600000</v>
      </c>
      <c r="R336" s="2">
        <f t="shared" si="66"/>
        <v>172608503.75553784</v>
      </c>
      <c r="S336" s="2">
        <f t="shared" si="58"/>
        <v>586261</v>
      </c>
      <c r="T336" s="2">
        <f t="shared" si="59"/>
        <v>13739</v>
      </c>
      <c r="U336" s="2">
        <f t="shared" si="60"/>
        <v>600000</v>
      </c>
      <c r="V336" s="2">
        <f t="shared" si="34"/>
        <v>119243672.41028301</v>
      </c>
      <c r="W336" s="2">
        <f t="shared" si="61"/>
        <v>586261</v>
      </c>
      <c r="X336" s="2">
        <f t="shared" si="51"/>
        <v>13739</v>
      </c>
      <c r="Y336" s="2">
        <f t="shared" si="62"/>
        <v>53364831.345254809</v>
      </c>
      <c r="Z336" s="2" t="str">
        <f t="shared" si="52"/>
        <v>MEEP</v>
      </c>
      <c r="AA336" s="2">
        <f>IF(Z336="HERE",Y336,AA335+Graph!$G$1*1000)</f>
        <v>100491107.34525481</v>
      </c>
      <c r="AB336" s="2">
        <f t="shared" si="63"/>
        <v>420000</v>
      </c>
      <c r="AC336" s="2">
        <f t="shared" si="64"/>
        <v>50651135.410283014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264</v>
      </c>
      <c r="C337" s="7"/>
      <c r="D337" s="2" t="e">
        <f t="shared" si="55"/>
        <v>#N/A</v>
      </c>
      <c r="E337" s="2" t="e">
        <f t="shared" si="67"/>
        <v>#N/A</v>
      </c>
      <c r="F337" s="2">
        <v>1237150.8664905578</v>
      </c>
      <c r="G337" s="2">
        <f t="shared" si="70"/>
        <v>586261</v>
      </c>
      <c r="H337" s="2">
        <f t="shared" si="65"/>
        <v>169075857.41028303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1286914.3298110366</v>
      </c>
      <c r="Q337" s="2">
        <f t="shared" si="71"/>
        <v>600000</v>
      </c>
      <c r="R337" s="2">
        <f t="shared" si="66"/>
        <v>173208503.75553784</v>
      </c>
      <c r="S337" s="2">
        <f t="shared" si="58"/>
        <v>586261</v>
      </c>
      <c r="T337" s="2">
        <f t="shared" si="59"/>
        <v>13739</v>
      </c>
      <c r="U337" s="2">
        <f t="shared" si="60"/>
        <v>600000</v>
      </c>
      <c r="V337" s="2">
        <f t="shared" si="34"/>
        <v>119829933.41028301</v>
      </c>
      <c r="W337" s="2">
        <f t="shared" si="61"/>
        <v>586261</v>
      </c>
      <c r="X337" s="2">
        <f t="shared" si="51"/>
        <v>13739</v>
      </c>
      <c r="Y337" s="2">
        <f t="shared" si="62"/>
        <v>53378570.345254809</v>
      </c>
      <c r="Z337" s="2" t="str">
        <f t="shared" si="52"/>
        <v>MEEP</v>
      </c>
      <c r="AA337" s="2">
        <f>IF(Z337="HERE",Y337,AA336+Graph!$G$1*1000)</f>
        <v>100911107.34525481</v>
      </c>
      <c r="AB337" s="2">
        <f t="shared" si="63"/>
        <v>420000</v>
      </c>
      <c r="AC337" s="2">
        <f t="shared" si="64"/>
        <v>50651135.410283014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265</v>
      </c>
      <c r="C338" s="7"/>
      <c r="D338" s="2" t="e">
        <f t="shared" si="55"/>
        <v>#N/A</v>
      </c>
      <c r="E338" s="2" t="e">
        <f t="shared" si="67"/>
        <v>#N/A</v>
      </c>
      <c r="F338" s="2">
        <v>1240184.8916886896</v>
      </c>
      <c r="G338" s="2">
        <f t="shared" si="70"/>
        <v>586261</v>
      </c>
      <c r="H338" s="2">
        <f t="shared" si="65"/>
        <v>169662118.41028303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1290108.6889859736</v>
      </c>
      <c r="Q338" s="2">
        <f t="shared" si="71"/>
        <v>600000</v>
      </c>
      <c r="R338" s="2">
        <f t="shared" si="66"/>
        <v>173808503.75553784</v>
      </c>
      <c r="S338" s="2">
        <f t="shared" si="58"/>
        <v>586261</v>
      </c>
      <c r="T338" s="2">
        <f t="shared" si="59"/>
        <v>13739</v>
      </c>
      <c r="U338" s="2">
        <f t="shared" si="60"/>
        <v>600000</v>
      </c>
      <c r="V338" s="2">
        <f t="shared" si="34"/>
        <v>120416194.41028301</v>
      </c>
      <c r="W338" s="2">
        <f t="shared" si="61"/>
        <v>586261</v>
      </c>
      <c r="X338" s="2">
        <f t="shared" si="51"/>
        <v>13739</v>
      </c>
      <c r="Y338" s="2">
        <f t="shared" si="62"/>
        <v>53392309.345254809</v>
      </c>
      <c r="Z338" s="2" t="str">
        <f t="shared" si="52"/>
        <v>MEEP</v>
      </c>
      <c r="AA338" s="2">
        <f>IF(Z338="HERE",Y338,AA337+Graph!$G$1*1000)</f>
        <v>101331107.34525481</v>
      </c>
      <c r="AB338" s="2">
        <f t="shared" si="63"/>
        <v>420000</v>
      </c>
      <c r="AC338" s="2">
        <f t="shared" si="64"/>
        <v>50651135.410283014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266</v>
      </c>
      <c r="C339" s="7"/>
      <c r="D339" s="2" t="e">
        <f t="shared" si="55"/>
        <v>#N/A</v>
      </c>
      <c r="E339" s="2" t="e">
        <f t="shared" si="67"/>
        <v>#N/A</v>
      </c>
      <c r="F339" s="2">
        <v>1243218.9168868214</v>
      </c>
      <c r="G339" s="2">
        <f t="shared" si="70"/>
        <v>586261</v>
      </c>
      <c r="H339" s="2">
        <f t="shared" si="65"/>
        <v>170248379.41028303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1293303.0481609404</v>
      </c>
      <c r="Q339" s="2">
        <f t="shared" si="71"/>
        <v>600000</v>
      </c>
      <c r="R339" s="2">
        <f t="shared" si="66"/>
        <v>174408503.75553784</v>
      </c>
      <c r="S339" s="2">
        <f t="shared" si="58"/>
        <v>586261</v>
      </c>
      <c r="T339" s="2">
        <f t="shared" si="59"/>
        <v>13739</v>
      </c>
      <c r="U339" s="2">
        <f t="shared" si="60"/>
        <v>600000</v>
      </c>
      <c r="V339" s="2">
        <f t="shared" si="34"/>
        <v>121002455.41028301</v>
      </c>
      <c r="W339" s="2">
        <f t="shared" si="61"/>
        <v>586261</v>
      </c>
      <c r="X339" s="2">
        <f t="shared" si="51"/>
        <v>13739</v>
      </c>
      <c r="Y339" s="2">
        <f t="shared" si="62"/>
        <v>53406048.345254809</v>
      </c>
      <c r="Z339" s="2" t="str">
        <f t="shared" si="52"/>
        <v>MEEP</v>
      </c>
      <c r="AA339" s="2">
        <f>IF(Z339="HERE",Y339,AA338+Graph!$G$1*1000)</f>
        <v>101751107.34525481</v>
      </c>
      <c r="AB339" s="2">
        <f t="shared" si="63"/>
        <v>420000</v>
      </c>
      <c r="AC339" s="2">
        <f t="shared" si="64"/>
        <v>50651135.410283014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267</v>
      </c>
      <c r="C340" s="7"/>
      <c r="D340" s="2" t="e">
        <f t="shared" si="55"/>
        <v>#N/A</v>
      </c>
      <c r="E340" s="2" t="e">
        <f t="shared" si="67"/>
        <v>#N/A</v>
      </c>
      <c r="F340" s="2">
        <v>1246252.9420849532</v>
      </c>
      <c r="G340" s="2">
        <f t="shared" si="70"/>
        <v>586261</v>
      </c>
      <c r="H340" s="2">
        <f t="shared" si="65"/>
        <v>170834640.41028303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1296497.4073359072</v>
      </c>
      <c r="Q340" s="2">
        <f t="shared" si="71"/>
        <v>600000</v>
      </c>
      <c r="R340" s="2">
        <f t="shared" si="66"/>
        <v>175008503.75553784</v>
      </c>
      <c r="S340" s="2">
        <f t="shared" si="58"/>
        <v>586261</v>
      </c>
      <c r="T340" s="2">
        <f t="shared" si="59"/>
        <v>13739</v>
      </c>
      <c r="U340" s="2">
        <f t="shared" si="60"/>
        <v>600000</v>
      </c>
      <c r="V340" s="2">
        <f t="shared" si="34"/>
        <v>121588716.41028301</v>
      </c>
      <c r="W340" s="2">
        <f t="shared" si="61"/>
        <v>586261</v>
      </c>
      <c r="X340" s="2">
        <f t="shared" si="51"/>
        <v>13739</v>
      </c>
      <c r="Y340" s="2">
        <f t="shared" si="62"/>
        <v>53419787.345254809</v>
      </c>
      <c r="Z340" s="2" t="str">
        <f t="shared" si="52"/>
        <v>MEEP</v>
      </c>
      <c r="AA340" s="2">
        <f>IF(Z340="HERE",Y340,AA339+Graph!$G$1*1000)</f>
        <v>102171107.34525481</v>
      </c>
      <c r="AB340" s="2">
        <f t="shared" si="63"/>
        <v>420000</v>
      </c>
      <c r="AC340" s="2">
        <f t="shared" si="64"/>
        <v>50651135.410283014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268</v>
      </c>
      <c r="C341" s="7"/>
      <c r="D341" s="2" t="e">
        <f t="shared" si="55"/>
        <v>#N/A</v>
      </c>
      <c r="E341" s="2" t="e">
        <f t="shared" si="67"/>
        <v>#N/A</v>
      </c>
      <c r="F341" s="2">
        <v>1249286.967283085</v>
      </c>
      <c r="G341" s="2">
        <f t="shared" si="70"/>
        <v>586261</v>
      </c>
      <c r="H341" s="2">
        <f t="shared" si="65"/>
        <v>171420901.41028303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1299691.766510874</v>
      </c>
      <c r="Q341" s="2">
        <f t="shared" si="71"/>
        <v>600000</v>
      </c>
      <c r="R341" s="2">
        <f t="shared" si="66"/>
        <v>175608503.75553784</v>
      </c>
      <c r="S341" s="2">
        <f t="shared" si="58"/>
        <v>586261</v>
      </c>
      <c r="T341" s="2">
        <f t="shared" si="59"/>
        <v>13739</v>
      </c>
      <c r="U341" s="2">
        <f t="shared" si="60"/>
        <v>600000</v>
      </c>
      <c r="V341" s="2">
        <f t="shared" si="34"/>
        <v>122174977.41028301</v>
      </c>
      <c r="W341" s="2">
        <f t="shared" si="61"/>
        <v>586261</v>
      </c>
      <c r="X341" s="2">
        <f t="shared" si="51"/>
        <v>13739</v>
      </c>
      <c r="Y341" s="2">
        <f t="shared" si="62"/>
        <v>53433526.345254809</v>
      </c>
      <c r="Z341" s="2" t="str">
        <f t="shared" si="52"/>
        <v>MEEP</v>
      </c>
      <c r="AA341" s="2">
        <f>IF(Z341="HERE",Y341,AA340+Graph!$G$1*1000)</f>
        <v>102591107.34525481</v>
      </c>
      <c r="AB341" s="2">
        <f t="shared" si="63"/>
        <v>420000</v>
      </c>
      <c r="AC341" s="2">
        <f t="shared" si="64"/>
        <v>50651135.410283014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269</v>
      </c>
      <c r="C342" s="7"/>
      <c r="D342" s="2" t="e">
        <f t="shared" si="55"/>
        <v>#N/A</v>
      </c>
      <c r="E342" s="2" t="e">
        <f t="shared" si="67"/>
        <v>#N/A</v>
      </c>
      <c r="F342" s="2">
        <v>1252320.9924812168</v>
      </c>
      <c r="G342" s="2">
        <f t="shared" si="70"/>
        <v>586261</v>
      </c>
      <c r="H342" s="2">
        <f t="shared" si="65"/>
        <v>172007162.41028303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1302886.1256858408</v>
      </c>
      <c r="Q342" s="2">
        <f t="shared" si="71"/>
        <v>600000</v>
      </c>
      <c r="R342" s="2">
        <f t="shared" si="66"/>
        <v>176208503.75553784</v>
      </c>
      <c r="S342" s="2">
        <f t="shared" si="58"/>
        <v>586261</v>
      </c>
      <c r="T342" s="2">
        <f t="shared" si="59"/>
        <v>13739</v>
      </c>
      <c r="U342" s="2">
        <f t="shared" si="60"/>
        <v>600000</v>
      </c>
      <c r="V342" s="2">
        <f t="shared" si="34"/>
        <v>122761238.41028301</v>
      </c>
      <c r="W342" s="2">
        <f t="shared" si="61"/>
        <v>586261</v>
      </c>
      <c r="X342" s="2">
        <f t="shared" si="51"/>
        <v>13739</v>
      </c>
      <c r="Y342" s="2">
        <f t="shared" si="62"/>
        <v>53447265.345254809</v>
      </c>
      <c r="Z342" s="2" t="str">
        <f t="shared" si="52"/>
        <v>MEEP</v>
      </c>
      <c r="AA342" s="2">
        <f>IF(Z342="HERE",Y342,AA341+Graph!$G$1*1000)</f>
        <v>103011107.34525481</v>
      </c>
      <c r="AB342" s="2">
        <f t="shared" si="63"/>
        <v>420000</v>
      </c>
      <c r="AC342" s="2">
        <f t="shared" si="64"/>
        <v>50651135.410283014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270</v>
      </c>
      <c r="C343" s="7"/>
      <c r="D343" s="2" t="e">
        <f t="shared" si="55"/>
        <v>#N/A</v>
      </c>
      <c r="E343" s="2" t="e">
        <f t="shared" si="67"/>
        <v>#N/A</v>
      </c>
      <c r="F343" s="2">
        <v>1255355.0176793486</v>
      </c>
      <c r="G343" s="2">
        <f t="shared" si="70"/>
        <v>586261</v>
      </c>
      <c r="H343" s="2">
        <f t="shared" si="65"/>
        <v>172593423.41028303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1306080.4848608077</v>
      </c>
      <c r="Q343" s="2">
        <f t="shared" si="71"/>
        <v>600000</v>
      </c>
      <c r="R343" s="2">
        <f t="shared" si="66"/>
        <v>176808503.75553784</v>
      </c>
      <c r="S343" s="2">
        <f t="shared" si="58"/>
        <v>586261</v>
      </c>
      <c r="T343" s="2">
        <f t="shared" si="59"/>
        <v>13739</v>
      </c>
      <c r="U343" s="2">
        <f t="shared" si="60"/>
        <v>600000</v>
      </c>
      <c r="V343" s="2">
        <f t="shared" si="34"/>
        <v>123347499.41028301</v>
      </c>
      <c r="W343" s="2">
        <f t="shared" si="61"/>
        <v>586261</v>
      </c>
      <c r="X343" s="2">
        <f t="shared" si="51"/>
        <v>13739</v>
      </c>
      <c r="Y343" s="2">
        <f t="shared" si="62"/>
        <v>53461004.345254809</v>
      </c>
      <c r="Z343" s="2" t="str">
        <f t="shared" si="52"/>
        <v>MEEP</v>
      </c>
      <c r="AA343" s="2">
        <f>IF(Z343="HERE",Y343,AA342+Graph!$G$1*1000)</f>
        <v>103431107.34525481</v>
      </c>
      <c r="AB343" s="2">
        <f t="shared" si="63"/>
        <v>420000</v>
      </c>
      <c r="AC343" s="2">
        <f t="shared" si="64"/>
        <v>50651135.410283014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271</v>
      </c>
      <c r="C344" s="7"/>
      <c r="D344" s="2" t="e">
        <f t="shared" si="55"/>
        <v>#N/A</v>
      </c>
      <c r="E344" s="2" t="e">
        <f t="shared" si="67"/>
        <v>#N/A</v>
      </c>
      <c r="F344" s="2">
        <v>1258389.0428774804</v>
      </c>
      <c r="G344" s="2">
        <f t="shared" si="70"/>
        <v>586261</v>
      </c>
      <c r="H344" s="2">
        <f t="shared" si="65"/>
        <v>173179684.41028303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1309274.8440357745</v>
      </c>
      <c r="Q344" s="2">
        <f t="shared" si="71"/>
        <v>600000</v>
      </c>
      <c r="R344" s="2">
        <f t="shared" si="66"/>
        <v>177408503.75553784</v>
      </c>
      <c r="S344" s="2">
        <f t="shared" si="58"/>
        <v>586261</v>
      </c>
      <c r="T344" s="2">
        <f t="shared" si="59"/>
        <v>13739</v>
      </c>
      <c r="U344" s="2">
        <f t="shared" si="60"/>
        <v>600000</v>
      </c>
      <c r="V344" s="2">
        <f t="shared" si="34"/>
        <v>123933760.41028301</v>
      </c>
      <c r="W344" s="2">
        <f t="shared" si="61"/>
        <v>586261</v>
      </c>
      <c r="X344" s="2">
        <f t="shared" si="51"/>
        <v>13739</v>
      </c>
      <c r="Y344" s="2">
        <f t="shared" si="62"/>
        <v>53474743.345254809</v>
      </c>
      <c r="Z344" s="2" t="str">
        <f t="shared" si="52"/>
        <v>MEEP</v>
      </c>
      <c r="AA344" s="2">
        <f>IF(Z344="HERE",Y344,AA343+Graph!$G$1*1000)</f>
        <v>103851107.34525481</v>
      </c>
      <c r="AB344" s="2">
        <f t="shared" si="63"/>
        <v>420000</v>
      </c>
      <c r="AC344" s="2">
        <f t="shared" si="64"/>
        <v>50651135.410283014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272</v>
      </c>
      <c r="C345" s="7"/>
      <c r="D345" s="2" t="e">
        <f t="shared" si="55"/>
        <v>#N/A</v>
      </c>
      <c r="E345" s="2" t="e">
        <f t="shared" si="67"/>
        <v>#N/A</v>
      </c>
      <c r="F345" s="2">
        <v>1261423.0680756122</v>
      </c>
      <c r="G345" s="2">
        <f t="shared" si="70"/>
        <v>586261</v>
      </c>
      <c r="H345" s="2">
        <f t="shared" si="65"/>
        <v>173765945.41028303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1312469.2032107413</v>
      </c>
      <c r="Q345" s="2">
        <f t="shared" si="71"/>
        <v>600000</v>
      </c>
      <c r="R345" s="2">
        <f t="shared" si="66"/>
        <v>178008503.75553784</v>
      </c>
      <c r="S345" s="2">
        <f t="shared" si="58"/>
        <v>586261</v>
      </c>
      <c r="T345" s="2">
        <f t="shared" si="59"/>
        <v>13739</v>
      </c>
      <c r="U345" s="2">
        <f t="shared" si="60"/>
        <v>600000</v>
      </c>
      <c r="V345" s="2">
        <f t="shared" si="34"/>
        <v>124520021.41028301</v>
      </c>
      <c r="W345" s="2">
        <f t="shared" si="61"/>
        <v>586261</v>
      </c>
      <c r="X345" s="2">
        <f t="shared" si="51"/>
        <v>13739</v>
      </c>
      <c r="Y345" s="2">
        <f t="shared" si="62"/>
        <v>53488482.345254809</v>
      </c>
      <c r="Z345" s="2" t="str">
        <f t="shared" si="52"/>
        <v>MEEP</v>
      </c>
      <c r="AA345" s="2">
        <f>IF(Z345="HERE",Y345,AA344+Graph!$G$1*1000)</f>
        <v>104271107.34525481</v>
      </c>
      <c r="AB345" s="2">
        <f t="shared" si="63"/>
        <v>420000</v>
      </c>
      <c r="AC345" s="2">
        <f t="shared" si="64"/>
        <v>50651135.410283014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273</v>
      </c>
      <c r="C346" s="7"/>
      <c r="D346" s="2" t="e">
        <f t="shared" si="55"/>
        <v>#N/A</v>
      </c>
      <c r="E346" s="2" t="e">
        <f t="shared" si="67"/>
        <v>#N/A</v>
      </c>
      <c r="F346" s="2">
        <v>1264457.093273744</v>
      </c>
      <c r="G346" s="2">
        <f t="shared" si="70"/>
        <v>586261</v>
      </c>
      <c r="H346" s="2">
        <f t="shared" si="65"/>
        <v>174352206.41028303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1315663.5623857081</v>
      </c>
      <c r="Q346" s="2">
        <f t="shared" si="71"/>
        <v>600000</v>
      </c>
      <c r="R346" s="2">
        <f t="shared" si="66"/>
        <v>178608503.75553784</v>
      </c>
      <c r="S346" s="2">
        <f t="shared" si="58"/>
        <v>586261</v>
      </c>
      <c r="T346" s="2">
        <f t="shared" si="59"/>
        <v>13739</v>
      </c>
      <c r="U346" s="2">
        <f t="shared" si="60"/>
        <v>600000</v>
      </c>
      <c r="V346" s="2">
        <f t="shared" si="34"/>
        <v>125106282.41028301</v>
      </c>
      <c r="W346" s="2">
        <f t="shared" si="61"/>
        <v>586261</v>
      </c>
      <c r="X346" s="2">
        <f t="shared" si="51"/>
        <v>13739</v>
      </c>
      <c r="Y346" s="2">
        <f t="shared" si="62"/>
        <v>53502221.345254809</v>
      </c>
      <c r="Z346" s="2" t="str">
        <f t="shared" si="52"/>
        <v>MEEP</v>
      </c>
      <c r="AA346" s="2">
        <f>IF(Z346="HERE",Y346,AA345+Graph!$G$1*1000)</f>
        <v>104691107.34525481</v>
      </c>
      <c r="AB346" s="2">
        <f t="shared" si="63"/>
        <v>420000</v>
      </c>
      <c r="AC346" s="2">
        <f t="shared" si="64"/>
        <v>50651135.410283014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274</v>
      </c>
      <c r="C347" s="7"/>
      <c r="D347" s="2" t="e">
        <f t="shared" si="55"/>
        <v>#N/A</v>
      </c>
      <c r="E347" s="2" t="e">
        <f t="shared" si="67"/>
        <v>#N/A</v>
      </c>
      <c r="F347" s="2">
        <v>1267491.1184718758</v>
      </c>
      <c r="G347" s="2">
        <f t="shared" si="70"/>
        <v>586261</v>
      </c>
      <c r="H347" s="2">
        <f t="shared" si="65"/>
        <v>174938467.41028303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1318857.9215606749</v>
      </c>
      <c r="Q347" s="2">
        <f t="shared" si="71"/>
        <v>600000</v>
      </c>
      <c r="R347" s="2">
        <f t="shared" si="66"/>
        <v>179208503.75553784</v>
      </c>
      <c r="S347" s="2">
        <f t="shared" si="58"/>
        <v>586261</v>
      </c>
      <c r="T347" s="2">
        <f t="shared" si="59"/>
        <v>13739</v>
      </c>
      <c r="U347" s="2">
        <f t="shared" si="60"/>
        <v>600000</v>
      </c>
      <c r="V347" s="2">
        <f t="shared" si="34"/>
        <v>125692543.41028301</v>
      </c>
      <c r="W347" s="2">
        <f t="shared" si="61"/>
        <v>586261</v>
      </c>
      <c r="X347" s="2">
        <f t="shared" si="51"/>
        <v>13739</v>
      </c>
      <c r="Y347" s="2">
        <f t="shared" si="62"/>
        <v>53515960.345254809</v>
      </c>
      <c r="Z347" s="2" t="str">
        <f t="shared" si="52"/>
        <v>MEEP</v>
      </c>
      <c r="AA347" s="2">
        <f>IF(Z347="HERE",Y347,AA346+Graph!$G$1*1000)</f>
        <v>105111107.34525481</v>
      </c>
      <c r="AB347" s="2">
        <f t="shared" si="63"/>
        <v>420000</v>
      </c>
      <c r="AC347" s="2">
        <f t="shared" si="64"/>
        <v>50651135.410283014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275</v>
      </c>
      <c r="C348" s="7"/>
      <c r="D348" s="2" t="e">
        <f t="shared" si="55"/>
        <v>#N/A</v>
      </c>
      <c r="E348" s="2" t="e">
        <f t="shared" si="67"/>
        <v>#N/A</v>
      </c>
      <c r="F348" s="2">
        <v>1270525.1436700076</v>
      </c>
      <c r="G348" s="2">
        <f t="shared" si="70"/>
        <v>586261</v>
      </c>
      <c r="H348" s="2">
        <f t="shared" si="65"/>
        <v>175524728.41028303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1322052.2807356417</v>
      </c>
      <c r="Q348" s="2">
        <f t="shared" si="71"/>
        <v>600000</v>
      </c>
      <c r="R348" s="2">
        <f t="shared" si="66"/>
        <v>179808503.75553784</v>
      </c>
      <c r="S348" s="2">
        <f t="shared" si="58"/>
        <v>586261</v>
      </c>
      <c r="T348" s="2">
        <f t="shared" si="59"/>
        <v>13739</v>
      </c>
      <c r="U348" s="2">
        <f t="shared" si="60"/>
        <v>600000</v>
      </c>
      <c r="V348" s="2">
        <f t="shared" si="34"/>
        <v>126278804.41028301</v>
      </c>
      <c r="W348" s="2">
        <f t="shared" si="61"/>
        <v>586261</v>
      </c>
      <c r="X348" s="2">
        <f t="shared" si="51"/>
        <v>13739</v>
      </c>
      <c r="Y348" s="2">
        <f t="shared" si="62"/>
        <v>53529699.345254809</v>
      </c>
      <c r="Z348" s="2" t="str">
        <f t="shared" si="52"/>
        <v>MEEP</v>
      </c>
      <c r="AA348" s="2">
        <f>IF(Z348="HERE",Y348,AA347+Graph!$G$1*1000)</f>
        <v>105531107.34525481</v>
      </c>
      <c r="AB348" s="2">
        <f t="shared" si="63"/>
        <v>420000</v>
      </c>
      <c r="AC348" s="2">
        <f t="shared" si="64"/>
        <v>50651135.410283014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276</v>
      </c>
      <c r="C349" s="7"/>
      <c r="D349" s="2" t="e">
        <f t="shared" si="55"/>
        <v>#N/A</v>
      </c>
      <c r="E349" s="2" t="e">
        <f t="shared" si="67"/>
        <v>#N/A</v>
      </c>
      <c r="F349" s="2">
        <v>1273559.1688681394</v>
      </c>
      <c r="G349" s="2">
        <f t="shared" si="70"/>
        <v>586261</v>
      </c>
      <c r="H349" s="2">
        <f t="shared" si="65"/>
        <v>176110989.41028303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1325246.6399106085</v>
      </c>
      <c r="Q349" s="2">
        <f t="shared" si="71"/>
        <v>600000</v>
      </c>
      <c r="R349" s="2">
        <f t="shared" si="66"/>
        <v>180408503.75553784</v>
      </c>
      <c r="S349" s="2">
        <f t="shared" si="58"/>
        <v>586261</v>
      </c>
      <c r="T349" s="2">
        <f t="shared" si="59"/>
        <v>13739</v>
      </c>
      <c r="U349" s="2">
        <f t="shared" si="60"/>
        <v>600000</v>
      </c>
      <c r="V349" s="2">
        <f t="shared" si="34"/>
        <v>126865065.41028301</v>
      </c>
      <c r="W349" s="2">
        <f t="shared" si="61"/>
        <v>586261</v>
      </c>
      <c r="X349" s="2">
        <f t="shared" si="51"/>
        <v>13739</v>
      </c>
      <c r="Y349" s="2">
        <f t="shared" si="62"/>
        <v>53543438.345254809</v>
      </c>
      <c r="Z349" s="2" t="str">
        <f t="shared" si="52"/>
        <v>MEEP</v>
      </c>
      <c r="AA349" s="2">
        <f>IF(Z349="HERE",Y349,AA348+Graph!$G$1*1000)</f>
        <v>105951107.34525481</v>
      </c>
      <c r="AB349" s="2">
        <f t="shared" si="63"/>
        <v>420000</v>
      </c>
      <c r="AC349" s="2">
        <f t="shared" si="64"/>
        <v>50651135.410283014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277</v>
      </c>
      <c r="C350" s="7"/>
      <c r="D350" s="2" t="e">
        <f t="shared" si="55"/>
        <v>#N/A</v>
      </c>
      <c r="E350" s="2" t="e">
        <f t="shared" si="67"/>
        <v>#N/A</v>
      </c>
      <c r="F350" s="2">
        <v>1276593.1940662414</v>
      </c>
      <c r="G350" s="2">
        <f t="shared" si="70"/>
        <v>586261</v>
      </c>
      <c r="H350" s="2">
        <f t="shared" si="65"/>
        <v>176697250.41028303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1328440.9990855455</v>
      </c>
      <c r="Q350" s="2">
        <f t="shared" si="71"/>
        <v>600000</v>
      </c>
      <c r="R350" s="2">
        <f t="shared" si="66"/>
        <v>181008503.75553784</v>
      </c>
      <c r="S350" s="2">
        <f t="shared" si="58"/>
        <v>586261</v>
      </c>
      <c r="T350" s="2">
        <f t="shared" si="59"/>
        <v>13739</v>
      </c>
      <c r="U350" s="2">
        <f t="shared" si="60"/>
        <v>600000</v>
      </c>
      <c r="V350" s="2">
        <f t="shared" si="34"/>
        <v>127451326.41028301</v>
      </c>
      <c r="W350" s="2">
        <f t="shared" si="61"/>
        <v>586261</v>
      </c>
      <c r="X350" s="2">
        <f t="shared" si="51"/>
        <v>13739</v>
      </c>
      <c r="Y350" s="2">
        <f t="shared" si="62"/>
        <v>53557177.345254809</v>
      </c>
      <c r="Z350" s="2" t="str">
        <f t="shared" si="52"/>
        <v>MEEP</v>
      </c>
      <c r="AA350" s="2">
        <f>IF(Z350="HERE",Y350,AA349+Graph!$G$1*1000)</f>
        <v>106371107.34525481</v>
      </c>
      <c r="AB350" s="2">
        <f t="shared" si="63"/>
        <v>420000</v>
      </c>
      <c r="AC350" s="2">
        <f t="shared" si="64"/>
        <v>50651135.410283014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278</v>
      </c>
      <c r="C351" s="7"/>
      <c r="D351" s="2" t="e">
        <f t="shared" si="55"/>
        <v>#N/A</v>
      </c>
      <c r="E351" s="2" t="e">
        <f t="shared" si="67"/>
        <v>#N/A</v>
      </c>
      <c r="F351" s="2">
        <v>1279627.2192643732</v>
      </c>
      <c r="G351" s="2">
        <f t="shared" si="70"/>
        <v>586261</v>
      </c>
      <c r="H351" s="2">
        <f t="shared" si="65"/>
        <v>177283511.41028303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1331635.3582605124</v>
      </c>
      <c r="Q351" s="2">
        <f t="shared" si="71"/>
        <v>600000</v>
      </c>
      <c r="R351" s="2">
        <f t="shared" si="66"/>
        <v>181608503.75553784</v>
      </c>
      <c r="S351" s="2">
        <f t="shared" si="58"/>
        <v>586261</v>
      </c>
      <c r="T351" s="2">
        <f t="shared" si="59"/>
        <v>13739</v>
      </c>
      <c r="U351" s="2">
        <f t="shared" si="60"/>
        <v>600000</v>
      </c>
      <c r="V351" s="2">
        <f t="shared" si="34"/>
        <v>128037587.41028301</v>
      </c>
      <c r="W351" s="2">
        <f t="shared" si="61"/>
        <v>586261</v>
      </c>
      <c r="X351" s="2">
        <f t="shared" si="51"/>
        <v>13739</v>
      </c>
      <c r="Y351" s="2">
        <f t="shared" ref="Y351:Y385" si="74">IF(COUNT($C352)=0,IF(COUNT($C351)=1,C351,SUM(Y350+X351)),C351)</f>
        <v>53570916.345254809</v>
      </c>
      <c r="Z351" s="2" t="str">
        <f t="shared" si="52"/>
        <v>MEEP</v>
      </c>
      <c r="AA351" s="2">
        <f>IF(Z351="HERE",Y351,AA350+Graph!$G$1*1000)</f>
        <v>106791107.34525481</v>
      </c>
      <c r="AB351" s="2">
        <f t="shared" si="63"/>
        <v>420000</v>
      </c>
      <c r="AC351" s="2">
        <f t="shared" ref="AC351:AC385" si="75">IF(Z352="HERE",V351,AC350)</f>
        <v>50651135.410283014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279</v>
      </c>
      <c r="C352" s="7"/>
      <c r="D352" s="2" t="e">
        <f t="shared" si="55"/>
        <v>#N/A</v>
      </c>
      <c r="E352" s="2" t="e">
        <f t="shared" si="67"/>
        <v>#N/A</v>
      </c>
      <c r="F352" s="2">
        <v>1282661.244462505</v>
      </c>
      <c r="G352" s="2">
        <f t="shared" si="70"/>
        <v>586261</v>
      </c>
      <c r="H352" s="2">
        <f t="shared" ref="H352:H385" si="76">IF(COUNT($C353)=0,IF(COUNT($C352)=1,C352,SUM(H351+G352)),C352)</f>
        <v>177869772.41028303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1334829.7174354792</v>
      </c>
      <c r="Q352" s="2">
        <f t="shared" si="71"/>
        <v>600000</v>
      </c>
      <c r="R352" s="2">
        <f t="shared" ref="R352:R385" si="77">IF(COUNT($C353)=0,IF(COUNT($C352)=1,M352,SUM(R351+Q352)),M352)</f>
        <v>182208503.75553784</v>
      </c>
      <c r="S352" s="2">
        <f t="shared" si="58"/>
        <v>586261</v>
      </c>
      <c r="T352" s="2">
        <f t="shared" si="59"/>
        <v>13739</v>
      </c>
      <c r="U352" s="2">
        <f t="shared" si="60"/>
        <v>600000</v>
      </c>
      <c r="V352" s="2">
        <f t="shared" si="34"/>
        <v>128623848.41028301</v>
      </c>
      <c r="W352" s="2">
        <f t="shared" si="61"/>
        <v>586261</v>
      </c>
      <c r="X352" s="2">
        <f t="shared" si="51"/>
        <v>13739</v>
      </c>
      <c r="Y352" s="2">
        <f t="shared" si="74"/>
        <v>53584655.345254809</v>
      </c>
      <c r="Z352" s="2" t="str">
        <f t="shared" si="52"/>
        <v>MEEP</v>
      </c>
      <c r="AA352" s="2">
        <f>IF(Z352="HERE",Y352,AA351+Graph!$G$1*1000)</f>
        <v>107211107.34525481</v>
      </c>
      <c r="AB352" s="2">
        <f t="shared" si="63"/>
        <v>420000</v>
      </c>
      <c r="AC352" s="2">
        <f t="shared" si="75"/>
        <v>50651135.410283014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280</v>
      </c>
      <c r="C353" s="7"/>
      <c r="D353" s="2" t="e">
        <f t="shared" si="55"/>
        <v>#N/A</v>
      </c>
      <c r="E353" s="2" t="e">
        <f t="shared" si="67"/>
        <v>#N/A</v>
      </c>
      <c r="F353" s="2">
        <v>1285695.2696606368</v>
      </c>
      <c r="G353" s="2">
        <f t="shared" si="70"/>
        <v>586261</v>
      </c>
      <c r="H353" s="2">
        <f t="shared" si="76"/>
        <v>178456033.41028303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1338024.076610446</v>
      </c>
      <c r="Q353" s="2">
        <f t="shared" si="71"/>
        <v>600000</v>
      </c>
      <c r="R353" s="2">
        <f t="shared" si="77"/>
        <v>182808503.75553784</v>
      </c>
      <c r="S353" s="2">
        <f t="shared" si="58"/>
        <v>586261</v>
      </c>
      <c r="T353" s="2">
        <f t="shared" si="59"/>
        <v>13739</v>
      </c>
      <c r="U353" s="2">
        <f t="shared" si="60"/>
        <v>600000</v>
      </c>
      <c r="V353" s="2">
        <f t="shared" si="34"/>
        <v>129210109.41028301</v>
      </c>
      <c r="W353" s="2">
        <f t="shared" si="61"/>
        <v>586261</v>
      </c>
      <c r="X353" s="2">
        <f t="shared" si="51"/>
        <v>13739</v>
      </c>
      <c r="Y353" s="2">
        <f t="shared" si="74"/>
        <v>53598394.345254809</v>
      </c>
      <c r="Z353" s="2" t="str">
        <f t="shared" si="52"/>
        <v>MEEP</v>
      </c>
      <c r="AA353" s="2">
        <f>IF(Z353="HERE",Y353,AA352+Graph!$G$1*1000)</f>
        <v>107631107.34525481</v>
      </c>
      <c r="AB353" s="2">
        <f t="shared" si="63"/>
        <v>420000</v>
      </c>
      <c r="AC353" s="2">
        <f t="shared" si="75"/>
        <v>50651135.410283014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281</v>
      </c>
      <c r="C354" s="7"/>
      <c r="D354" s="2" t="e">
        <f t="shared" si="55"/>
        <v>#N/A</v>
      </c>
      <c r="E354" s="2" t="e">
        <f t="shared" si="67"/>
        <v>#N/A</v>
      </c>
      <c r="F354" s="2">
        <v>1288729.2948587686</v>
      </c>
      <c r="G354" s="2">
        <f t="shared" si="70"/>
        <v>586261</v>
      </c>
      <c r="H354" s="2">
        <f t="shared" si="76"/>
        <v>179042294.41028303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1341218.4357854128</v>
      </c>
      <c r="Q354" s="2">
        <f t="shared" si="71"/>
        <v>600000</v>
      </c>
      <c r="R354" s="2">
        <f t="shared" si="77"/>
        <v>183408503.75553784</v>
      </c>
      <c r="S354" s="2">
        <f t="shared" si="58"/>
        <v>586261</v>
      </c>
      <c r="T354" s="2">
        <f t="shared" si="59"/>
        <v>13739</v>
      </c>
      <c r="U354" s="2">
        <f t="shared" si="60"/>
        <v>600000</v>
      </c>
      <c r="V354" s="2">
        <f t="shared" si="34"/>
        <v>129796370.41028301</v>
      </c>
      <c r="W354" s="2">
        <f t="shared" si="61"/>
        <v>586261</v>
      </c>
      <c r="X354" s="2">
        <f t="shared" si="51"/>
        <v>13739</v>
      </c>
      <c r="Y354" s="2">
        <f t="shared" si="74"/>
        <v>53612133.345254809</v>
      </c>
      <c r="Z354" s="2" t="str">
        <f t="shared" si="52"/>
        <v>MEEP</v>
      </c>
      <c r="AA354" s="2">
        <f>IF(Z354="HERE",Y354,AA353+Graph!$G$1*1000)</f>
        <v>108051107.34525481</v>
      </c>
      <c r="AB354" s="2">
        <f t="shared" si="63"/>
        <v>420000</v>
      </c>
      <c r="AC354" s="2">
        <f t="shared" si="75"/>
        <v>50651135.410283014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282</v>
      </c>
      <c r="C355" s="7"/>
      <c r="D355" s="2" t="e">
        <f t="shared" si="55"/>
        <v>#N/A</v>
      </c>
      <c r="E355" s="2" t="e">
        <f t="shared" si="67"/>
        <v>#N/A</v>
      </c>
      <c r="F355" s="2">
        <v>1291763.3200569004</v>
      </c>
      <c r="G355" s="2">
        <f t="shared" si="70"/>
        <v>586261</v>
      </c>
      <c r="H355" s="2">
        <f t="shared" si="76"/>
        <v>179628555.41028303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1344412.7949603796</v>
      </c>
      <c r="Q355" s="2">
        <f t="shared" si="71"/>
        <v>600000</v>
      </c>
      <c r="R355" s="2">
        <f t="shared" si="77"/>
        <v>184008503.75553784</v>
      </c>
      <c r="S355" s="2">
        <f t="shared" si="58"/>
        <v>586261</v>
      </c>
      <c r="T355" s="2">
        <f t="shared" si="59"/>
        <v>13739</v>
      </c>
      <c r="U355" s="2">
        <f t="shared" si="60"/>
        <v>600000</v>
      </c>
      <c r="V355" s="2">
        <f t="shared" si="34"/>
        <v>130382631.41028301</v>
      </c>
      <c r="W355" s="2">
        <f t="shared" si="61"/>
        <v>586261</v>
      </c>
      <c r="X355" s="2">
        <f t="shared" si="51"/>
        <v>13739</v>
      </c>
      <c r="Y355" s="2">
        <f t="shared" si="74"/>
        <v>53625872.345254809</v>
      </c>
      <c r="Z355" s="2" t="str">
        <f t="shared" si="52"/>
        <v>MEEP</v>
      </c>
      <c r="AA355" s="2">
        <f>IF(Z355="HERE",Y355,AA354+Graph!$G$1*1000)</f>
        <v>108471107.34525481</v>
      </c>
      <c r="AB355" s="2">
        <f t="shared" si="63"/>
        <v>420000</v>
      </c>
      <c r="AC355" s="2">
        <f t="shared" si="75"/>
        <v>50651135.410283014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283</v>
      </c>
      <c r="C356" s="7"/>
      <c r="D356" s="2" t="e">
        <f t="shared" si="55"/>
        <v>#N/A</v>
      </c>
      <c r="E356" s="2" t="e">
        <f t="shared" si="67"/>
        <v>#N/A</v>
      </c>
      <c r="F356" s="2">
        <v>1294797.3452550322</v>
      </c>
      <c r="G356" s="2">
        <f t="shared" si="70"/>
        <v>586261</v>
      </c>
      <c r="H356" s="2">
        <f t="shared" si="76"/>
        <v>180214816.41028303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1347607.1541353464</v>
      </c>
      <c r="Q356" s="2">
        <f t="shared" si="71"/>
        <v>600000</v>
      </c>
      <c r="R356" s="2">
        <f t="shared" si="77"/>
        <v>184608503.75553784</v>
      </c>
      <c r="S356" s="2">
        <f t="shared" si="58"/>
        <v>586261</v>
      </c>
      <c r="T356" s="2">
        <f t="shared" si="59"/>
        <v>13739</v>
      </c>
      <c r="U356" s="2">
        <f t="shared" si="60"/>
        <v>600000</v>
      </c>
      <c r="V356" s="2">
        <f t="shared" ref="V356:V385" si="78">H272</f>
        <v>130968892.41028301</v>
      </c>
      <c r="W356" s="2">
        <f t="shared" si="61"/>
        <v>586261</v>
      </c>
      <c r="X356" s="2">
        <f t="shared" si="51"/>
        <v>13739</v>
      </c>
      <c r="Y356" s="2">
        <f t="shared" si="74"/>
        <v>53639611.345254809</v>
      </c>
      <c r="Z356" s="2" t="str">
        <f t="shared" si="52"/>
        <v>MEEP</v>
      </c>
      <c r="AA356" s="2">
        <f>IF(Z356="HERE",Y356,AA355+Graph!$G$1*1000)</f>
        <v>108891107.34525481</v>
      </c>
      <c r="AB356" s="2">
        <f t="shared" si="63"/>
        <v>420000</v>
      </c>
      <c r="AC356" s="2">
        <f t="shared" si="75"/>
        <v>50651135.410283014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284</v>
      </c>
      <c r="C357" s="7"/>
      <c r="D357" s="2" t="e">
        <f t="shared" si="55"/>
        <v>#N/A</v>
      </c>
      <c r="E357" s="2" t="e">
        <f t="shared" si="67"/>
        <v>#N/A</v>
      </c>
      <c r="F357" s="2">
        <v>1297831.370453164</v>
      </c>
      <c r="G357" s="2">
        <f t="shared" si="70"/>
        <v>586261</v>
      </c>
      <c r="H357" s="2">
        <f t="shared" si="76"/>
        <v>180801077.41028303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1350801.5133103132</v>
      </c>
      <c r="Q357" s="2">
        <f t="shared" si="71"/>
        <v>600000</v>
      </c>
      <c r="R357" s="2">
        <f t="shared" si="77"/>
        <v>185208503.75553784</v>
      </c>
      <c r="S357" s="2">
        <f t="shared" si="58"/>
        <v>586261</v>
      </c>
      <c r="T357" s="2">
        <f t="shared" si="59"/>
        <v>13739</v>
      </c>
      <c r="U357" s="2">
        <f t="shared" si="60"/>
        <v>600000</v>
      </c>
      <c r="V357" s="2">
        <f t="shared" si="78"/>
        <v>131555153.41028301</v>
      </c>
      <c r="W357" s="2">
        <f t="shared" si="61"/>
        <v>586261</v>
      </c>
      <c r="X357" s="2">
        <f t="shared" si="51"/>
        <v>13739</v>
      </c>
      <c r="Y357" s="2">
        <f t="shared" si="74"/>
        <v>53653350.345254809</v>
      </c>
      <c r="Z357" s="2" t="str">
        <f t="shared" si="52"/>
        <v>MEEP</v>
      </c>
      <c r="AA357" s="2">
        <f>IF(Z357="HERE",Y357,AA356+Graph!$G$1*1000)</f>
        <v>109311107.34525481</v>
      </c>
      <c r="AB357" s="2">
        <f t="shared" si="63"/>
        <v>420000</v>
      </c>
      <c r="AC357" s="2">
        <f t="shared" si="75"/>
        <v>50651135.410283014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285</v>
      </c>
      <c r="C358" s="7"/>
      <c r="D358" s="2" t="e">
        <f t="shared" si="55"/>
        <v>#N/A</v>
      </c>
      <c r="E358" s="2" t="e">
        <f t="shared" si="67"/>
        <v>#N/A</v>
      </c>
      <c r="F358" s="2">
        <v>1300865.3956512958</v>
      </c>
      <c r="G358" s="2">
        <f t="shared" ref="G358:G385" si="79">IF(F358&gt;600000,$AK$31*1000,F358)</f>
        <v>586261</v>
      </c>
      <c r="H358" s="2">
        <f t="shared" si="76"/>
        <v>181387338.41028303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1353995.87248528</v>
      </c>
      <c r="Q358" s="2">
        <f t="shared" ref="Q358:Q385" si="80">IF(P358&gt;600000,600000,P358)</f>
        <v>600000</v>
      </c>
      <c r="R358" s="2">
        <f t="shared" si="77"/>
        <v>185808503.75553784</v>
      </c>
      <c r="S358" s="2">
        <f t="shared" si="58"/>
        <v>586261</v>
      </c>
      <c r="T358" s="2">
        <f t="shared" si="59"/>
        <v>13739</v>
      </c>
      <c r="U358" s="2">
        <f t="shared" si="60"/>
        <v>600000</v>
      </c>
      <c r="V358" s="2">
        <f t="shared" si="78"/>
        <v>132141414.41028301</v>
      </c>
      <c r="W358" s="2">
        <f t="shared" si="61"/>
        <v>586261</v>
      </c>
      <c r="X358" s="2">
        <f t="shared" si="51"/>
        <v>13739</v>
      </c>
      <c r="Y358" s="2">
        <f t="shared" si="74"/>
        <v>53667089.345254809</v>
      </c>
      <c r="Z358" s="2" t="str">
        <f t="shared" si="52"/>
        <v>MEEP</v>
      </c>
      <c r="AA358" s="2">
        <f>IF(Z358="HERE",Y358,AA357+Graph!$G$1*1000)</f>
        <v>109731107.34525481</v>
      </c>
      <c r="AB358" s="2">
        <f t="shared" si="63"/>
        <v>420000</v>
      </c>
      <c r="AC358" s="2">
        <f t="shared" si="75"/>
        <v>50651135.410283014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286</v>
      </c>
      <c r="C359" s="7"/>
      <c r="D359" s="2" t="e">
        <f t="shared" si="55"/>
        <v>#N/A</v>
      </c>
      <c r="E359" s="2" t="e">
        <f t="shared" si="67"/>
        <v>#N/A</v>
      </c>
      <c r="F359" s="2">
        <v>1303899.4208494276</v>
      </c>
      <c r="G359" s="2">
        <f t="shared" si="79"/>
        <v>586261</v>
      </c>
      <c r="H359" s="2">
        <f t="shared" si="76"/>
        <v>181973599.41028303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1357190.2316602468</v>
      </c>
      <c r="Q359" s="2">
        <f t="shared" si="80"/>
        <v>600000</v>
      </c>
      <c r="R359" s="2">
        <f t="shared" si="77"/>
        <v>186408503.75553784</v>
      </c>
      <c r="S359" s="2">
        <f t="shared" si="58"/>
        <v>586261</v>
      </c>
      <c r="T359" s="2">
        <f t="shared" si="59"/>
        <v>13739</v>
      </c>
      <c r="U359" s="2">
        <f t="shared" si="60"/>
        <v>600000</v>
      </c>
      <c r="V359" s="2">
        <f t="shared" si="78"/>
        <v>132727675.41028301</v>
      </c>
      <c r="W359" s="2">
        <f t="shared" si="61"/>
        <v>586261</v>
      </c>
      <c r="X359" s="2">
        <f t="shared" si="51"/>
        <v>13739</v>
      </c>
      <c r="Y359" s="2">
        <f t="shared" si="74"/>
        <v>53680828.345254809</v>
      </c>
      <c r="Z359" s="2" t="str">
        <f t="shared" si="52"/>
        <v>MEEP</v>
      </c>
      <c r="AA359" s="2">
        <f>IF(Z359="HERE",Y359,AA358+Graph!$G$1*1000)</f>
        <v>110151107.34525481</v>
      </c>
      <c r="AB359" s="2">
        <f t="shared" si="63"/>
        <v>420000</v>
      </c>
      <c r="AC359" s="2">
        <f t="shared" si="75"/>
        <v>50651135.410283014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287</v>
      </c>
      <c r="C360" s="7"/>
      <c r="D360" s="2" t="e">
        <f t="shared" si="55"/>
        <v>#N/A</v>
      </c>
      <c r="E360" s="2" t="e">
        <f t="shared" si="67"/>
        <v>#N/A</v>
      </c>
      <c r="F360" s="2">
        <v>1306933.4460475594</v>
      </c>
      <c r="G360" s="2">
        <f t="shared" si="79"/>
        <v>586261</v>
      </c>
      <c r="H360" s="2">
        <f t="shared" si="76"/>
        <v>182559860.41028303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1360384.5908352137</v>
      </c>
      <c r="Q360" s="2">
        <f t="shared" si="80"/>
        <v>600000</v>
      </c>
      <c r="R360" s="2">
        <f t="shared" si="77"/>
        <v>187008503.75553784</v>
      </c>
      <c r="S360" s="2">
        <f t="shared" si="58"/>
        <v>586261</v>
      </c>
      <c r="T360" s="2">
        <f t="shared" si="59"/>
        <v>13739</v>
      </c>
      <c r="U360" s="2">
        <f t="shared" si="60"/>
        <v>600000</v>
      </c>
      <c r="V360" s="2">
        <f t="shared" si="78"/>
        <v>133313936.41028301</v>
      </c>
      <c r="W360" s="2">
        <f t="shared" si="61"/>
        <v>586261</v>
      </c>
      <c r="X360" s="2">
        <f t="shared" si="51"/>
        <v>13739</v>
      </c>
      <c r="Y360" s="2">
        <f t="shared" si="74"/>
        <v>53694567.345254809</v>
      </c>
      <c r="Z360" s="2" t="str">
        <f t="shared" si="52"/>
        <v>MEEP</v>
      </c>
      <c r="AA360" s="2">
        <f>IF(Z360="HERE",Y360,AA359+Graph!$G$1*1000)</f>
        <v>110571107.34525481</v>
      </c>
      <c r="AB360" s="2">
        <f t="shared" si="63"/>
        <v>420000</v>
      </c>
      <c r="AC360" s="2">
        <f t="shared" si="75"/>
        <v>50651135.410283014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288</v>
      </c>
      <c r="C361" s="7"/>
      <c r="D361" s="2" t="e">
        <f t="shared" si="55"/>
        <v>#N/A</v>
      </c>
      <c r="E361" s="2" t="e">
        <f t="shared" si="67"/>
        <v>#N/A</v>
      </c>
      <c r="F361" s="2">
        <v>1309967.4712456912</v>
      </c>
      <c r="G361" s="2">
        <f t="shared" si="79"/>
        <v>586261</v>
      </c>
      <c r="H361" s="2">
        <f t="shared" si="76"/>
        <v>183146121.41028303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1363578.9500101805</v>
      </c>
      <c r="Q361" s="2">
        <f t="shared" si="80"/>
        <v>600000</v>
      </c>
      <c r="R361" s="2">
        <f t="shared" si="77"/>
        <v>187608503.75553784</v>
      </c>
      <c r="S361" s="2">
        <f t="shared" si="58"/>
        <v>586261</v>
      </c>
      <c r="T361" s="2">
        <f t="shared" si="59"/>
        <v>13739</v>
      </c>
      <c r="U361" s="2">
        <f t="shared" si="60"/>
        <v>600000</v>
      </c>
      <c r="V361" s="2">
        <f t="shared" si="78"/>
        <v>133900197.41028301</v>
      </c>
      <c r="W361" s="2">
        <f t="shared" si="61"/>
        <v>586261</v>
      </c>
      <c r="X361" s="2">
        <f t="shared" si="51"/>
        <v>13739</v>
      </c>
      <c r="Y361" s="2">
        <f t="shared" si="74"/>
        <v>53708306.345254809</v>
      </c>
      <c r="Z361" s="2" t="str">
        <f t="shared" si="52"/>
        <v>MEEP</v>
      </c>
      <c r="AA361" s="2">
        <f>IF(Z361="HERE",Y361,AA360+Graph!$G$1*1000)</f>
        <v>110991107.34525481</v>
      </c>
      <c r="AB361" s="2">
        <f t="shared" si="63"/>
        <v>420000</v>
      </c>
      <c r="AC361" s="2">
        <f t="shared" si="75"/>
        <v>50651135.410283014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289</v>
      </c>
      <c r="C362" s="7"/>
      <c r="D362" s="2" t="e">
        <f t="shared" si="55"/>
        <v>#N/A</v>
      </c>
      <c r="E362" s="2" t="e">
        <f t="shared" si="67"/>
        <v>#N/A</v>
      </c>
      <c r="F362" s="2">
        <v>1313001.496443823</v>
      </c>
      <c r="G362" s="2">
        <f t="shared" si="79"/>
        <v>586261</v>
      </c>
      <c r="H362" s="2">
        <f t="shared" si="76"/>
        <v>183732382.41028303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1366773.3091851473</v>
      </c>
      <c r="Q362" s="2">
        <f t="shared" si="80"/>
        <v>600000</v>
      </c>
      <c r="R362" s="2">
        <f t="shared" si="77"/>
        <v>188208503.75553784</v>
      </c>
      <c r="S362" s="2">
        <f t="shared" si="58"/>
        <v>586261</v>
      </c>
      <c r="T362" s="2">
        <f t="shared" si="59"/>
        <v>13739</v>
      </c>
      <c r="U362" s="2">
        <f t="shared" si="60"/>
        <v>600000</v>
      </c>
      <c r="V362" s="2">
        <f t="shared" si="78"/>
        <v>134486458.41028303</v>
      </c>
      <c r="W362" s="2">
        <f t="shared" si="61"/>
        <v>586261.0000000149</v>
      </c>
      <c r="X362" s="2">
        <f t="shared" si="51"/>
        <v>13738.999999985099</v>
      </c>
      <c r="Y362" s="2">
        <f t="shared" si="74"/>
        <v>53722045.345254794</v>
      </c>
      <c r="Z362" s="2" t="str">
        <f t="shared" si="52"/>
        <v>MEEP</v>
      </c>
      <c r="AA362" s="2">
        <f>IF(Z362="HERE",Y362,AA361+Graph!$G$1*1000)</f>
        <v>111411107.34525481</v>
      </c>
      <c r="AB362" s="2">
        <f t="shared" si="63"/>
        <v>420000</v>
      </c>
      <c r="AC362" s="2">
        <f t="shared" si="75"/>
        <v>50651135.410283014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290</v>
      </c>
      <c r="C363" s="7"/>
      <c r="D363" s="2" t="e">
        <f t="shared" si="55"/>
        <v>#N/A</v>
      </c>
      <c r="E363" s="2" t="e">
        <f t="shared" si="67"/>
        <v>#N/A</v>
      </c>
      <c r="F363" s="2">
        <v>1316035.5216419548</v>
      </c>
      <c r="G363" s="2">
        <f t="shared" si="79"/>
        <v>586261</v>
      </c>
      <c r="H363" s="2">
        <f t="shared" si="76"/>
        <v>184318643.41028303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1369967.6683600843</v>
      </c>
      <c r="Q363" s="2">
        <f t="shared" si="80"/>
        <v>600000</v>
      </c>
      <c r="R363" s="2">
        <f t="shared" si="77"/>
        <v>188808503.75553784</v>
      </c>
      <c r="S363" s="2">
        <f t="shared" si="58"/>
        <v>586261</v>
      </c>
      <c r="T363" s="2">
        <f t="shared" si="59"/>
        <v>13739</v>
      </c>
      <c r="U363" s="2">
        <f t="shared" si="60"/>
        <v>600000</v>
      </c>
      <c r="V363" s="2">
        <f t="shared" si="78"/>
        <v>135072719.41028303</v>
      </c>
      <c r="W363" s="2">
        <f t="shared" si="61"/>
        <v>586261</v>
      </c>
      <c r="X363" s="2">
        <f t="shared" si="51"/>
        <v>13739</v>
      </c>
      <c r="Y363" s="2">
        <f t="shared" si="74"/>
        <v>53735784.345254794</v>
      </c>
      <c r="Z363" s="2" t="str">
        <f t="shared" si="52"/>
        <v>MEEP</v>
      </c>
      <c r="AA363" s="2">
        <f>IF(Z363="HERE",Y363,AA362+Graph!$G$1*1000)</f>
        <v>111831107.34525481</v>
      </c>
      <c r="AB363" s="2">
        <f t="shared" si="63"/>
        <v>420000</v>
      </c>
      <c r="AC363" s="2">
        <f t="shared" si="75"/>
        <v>50651135.410283014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291</v>
      </c>
      <c r="C364" s="7"/>
      <c r="D364" s="2" t="e">
        <f t="shared" si="55"/>
        <v>#N/A</v>
      </c>
      <c r="E364" s="2" t="e">
        <f t="shared" si="67"/>
        <v>#N/A</v>
      </c>
      <c r="F364" s="2">
        <v>1319069.5468400866</v>
      </c>
      <c r="G364" s="2">
        <f t="shared" si="79"/>
        <v>586261</v>
      </c>
      <c r="H364" s="2">
        <f t="shared" si="76"/>
        <v>184904904.41028303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1373162.0275350511</v>
      </c>
      <c r="Q364" s="2">
        <f t="shared" si="80"/>
        <v>600000</v>
      </c>
      <c r="R364" s="2">
        <f t="shared" si="77"/>
        <v>189408503.75553784</v>
      </c>
      <c r="S364" s="2">
        <f t="shared" si="58"/>
        <v>586261</v>
      </c>
      <c r="T364" s="2">
        <f t="shared" si="59"/>
        <v>13739</v>
      </c>
      <c r="U364" s="2">
        <f t="shared" si="60"/>
        <v>600000</v>
      </c>
      <c r="V364" s="2">
        <f t="shared" si="78"/>
        <v>135658980.41028303</v>
      </c>
      <c r="W364" s="2">
        <f t="shared" si="61"/>
        <v>586261</v>
      </c>
      <c r="X364" s="2">
        <f t="shared" si="51"/>
        <v>13739</v>
      </c>
      <c r="Y364" s="2">
        <f t="shared" si="74"/>
        <v>53749523.345254794</v>
      </c>
      <c r="Z364" s="2" t="str">
        <f t="shared" si="52"/>
        <v>MEEP</v>
      </c>
      <c r="AA364" s="2">
        <f>IF(Z364="HERE",Y364,AA363+Graph!$G$1*1000)</f>
        <v>112251107.34525481</v>
      </c>
      <c r="AB364" s="2">
        <f t="shared" si="63"/>
        <v>420000</v>
      </c>
      <c r="AC364" s="2">
        <f t="shared" si="75"/>
        <v>50651135.410283014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292</v>
      </c>
      <c r="C365" s="7"/>
      <c r="D365" s="2" t="e">
        <f t="shared" si="55"/>
        <v>#N/A</v>
      </c>
      <c r="E365" s="2" t="e">
        <f t="shared" si="67"/>
        <v>#N/A</v>
      </c>
      <c r="F365" s="2">
        <v>1322103.5720382184</v>
      </c>
      <c r="G365" s="2">
        <f t="shared" si="79"/>
        <v>586261</v>
      </c>
      <c r="H365" s="2">
        <f t="shared" si="76"/>
        <v>185491165.41028303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1376356.3867100179</v>
      </c>
      <c r="Q365" s="2">
        <f t="shared" si="80"/>
        <v>600000</v>
      </c>
      <c r="R365" s="2">
        <f t="shared" si="77"/>
        <v>190008503.75553784</v>
      </c>
      <c r="S365" s="2">
        <f t="shared" si="58"/>
        <v>586261</v>
      </c>
      <c r="T365" s="2">
        <f t="shared" si="59"/>
        <v>13739</v>
      </c>
      <c r="U365" s="2">
        <f t="shared" si="60"/>
        <v>600000</v>
      </c>
      <c r="V365" s="2">
        <f t="shared" si="78"/>
        <v>136245241.41028303</v>
      </c>
      <c r="W365" s="2">
        <f t="shared" si="61"/>
        <v>586261</v>
      </c>
      <c r="X365" s="2">
        <f t="shared" si="51"/>
        <v>13739</v>
      </c>
      <c r="Y365" s="2">
        <f t="shared" si="74"/>
        <v>53763262.345254794</v>
      </c>
      <c r="Z365" s="2" t="str">
        <f t="shared" si="52"/>
        <v>MEEP</v>
      </c>
      <c r="AA365" s="2">
        <f>IF(Z365="HERE",Y365,AA364+Graph!$G$1*1000)</f>
        <v>112671107.34525481</v>
      </c>
      <c r="AB365" s="2">
        <f t="shared" si="63"/>
        <v>420000</v>
      </c>
      <c r="AC365" s="2">
        <f t="shared" si="75"/>
        <v>50651135.410283014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293</v>
      </c>
      <c r="C366" s="7"/>
      <c r="D366" s="2" t="e">
        <f t="shared" si="55"/>
        <v>#N/A</v>
      </c>
      <c r="E366" s="2" t="e">
        <f t="shared" si="67"/>
        <v>#N/A</v>
      </c>
      <c r="F366" s="2">
        <v>1325137.5972363502</v>
      </c>
      <c r="G366" s="2">
        <f t="shared" si="79"/>
        <v>586261</v>
      </c>
      <c r="H366" s="2">
        <f t="shared" si="76"/>
        <v>186077426.41028303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1379550.7458849847</v>
      </c>
      <c r="Q366" s="2">
        <f t="shared" si="80"/>
        <v>600000</v>
      </c>
      <c r="R366" s="2">
        <f t="shared" si="77"/>
        <v>190608503.75553784</v>
      </c>
      <c r="S366" s="2">
        <f t="shared" si="58"/>
        <v>586261</v>
      </c>
      <c r="T366" s="2">
        <f t="shared" si="59"/>
        <v>13739</v>
      </c>
      <c r="U366" s="2">
        <f t="shared" si="60"/>
        <v>600000</v>
      </c>
      <c r="V366" s="2">
        <f t="shared" si="78"/>
        <v>136831502.41028303</v>
      </c>
      <c r="W366" s="2">
        <f t="shared" si="61"/>
        <v>586261</v>
      </c>
      <c r="X366" s="2">
        <f t="shared" si="51"/>
        <v>13739</v>
      </c>
      <c r="Y366" s="2">
        <f t="shared" si="74"/>
        <v>53777001.345254794</v>
      </c>
      <c r="Z366" s="2" t="str">
        <f t="shared" si="52"/>
        <v>MEEP</v>
      </c>
      <c r="AA366" s="2">
        <f>IF(Z366="HERE",Y366,AA365+Graph!$G$1*1000)</f>
        <v>113091107.34525481</v>
      </c>
      <c r="AB366" s="2">
        <f t="shared" si="63"/>
        <v>420000</v>
      </c>
      <c r="AC366" s="2">
        <f t="shared" si="75"/>
        <v>50651135.410283014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294</v>
      </c>
      <c r="C367" s="7"/>
      <c r="D367" s="2" t="e">
        <f t="shared" si="55"/>
        <v>#N/A</v>
      </c>
      <c r="E367" s="2" t="e">
        <f t="shared" si="67"/>
        <v>#N/A</v>
      </c>
      <c r="F367" s="2">
        <v>1328171.622434482</v>
      </c>
      <c r="G367" s="2">
        <f t="shared" si="79"/>
        <v>586261</v>
      </c>
      <c r="H367" s="2">
        <f t="shared" si="76"/>
        <v>186663687.41028303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1382745.1050599515</v>
      </c>
      <c r="Q367" s="2">
        <f t="shared" si="80"/>
        <v>600000</v>
      </c>
      <c r="R367" s="2">
        <f t="shared" si="77"/>
        <v>191208503.75553784</v>
      </c>
      <c r="S367" s="2">
        <f t="shared" si="58"/>
        <v>586261</v>
      </c>
      <c r="T367" s="2">
        <f t="shared" si="59"/>
        <v>13739</v>
      </c>
      <c r="U367" s="2">
        <f t="shared" si="60"/>
        <v>600000</v>
      </c>
      <c r="V367" s="2">
        <f t="shared" si="78"/>
        <v>137417763.41028303</v>
      </c>
      <c r="W367" s="2">
        <f t="shared" si="61"/>
        <v>586261</v>
      </c>
      <c r="X367" s="2">
        <f t="shared" si="51"/>
        <v>13739</v>
      </c>
      <c r="Y367" s="2">
        <f t="shared" si="74"/>
        <v>53790740.345254794</v>
      </c>
      <c r="Z367" s="2" t="str">
        <f t="shared" si="52"/>
        <v>MEEP</v>
      </c>
      <c r="AA367" s="2">
        <f>IF(Z367="HERE",Y367,AA366+Graph!$G$1*1000)</f>
        <v>113511107.34525481</v>
      </c>
      <c r="AB367" s="2">
        <f t="shared" si="63"/>
        <v>420000</v>
      </c>
      <c r="AC367" s="2">
        <f t="shared" si="75"/>
        <v>50651135.410283014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295</v>
      </c>
      <c r="C368" s="7"/>
      <c r="D368" s="2" t="e">
        <f t="shared" si="55"/>
        <v>#N/A</v>
      </c>
      <c r="E368" s="2" t="e">
        <f t="shared" si="67"/>
        <v>#N/A</v>
      </c>
      <c r="F368" s="2">
        <v>1331205.6476326138</v>
      </c>
      <c r="G368" s="2">
        <f t="shared" si="79"/>
        <v>586261</v>
      </c>
      <c r="H368" s="2">
        <f t="shared" si="76"/>
        <v>187249948.41028303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1385939.4642349184</v>
      </c>
      <c r="Q368" s="2">
        <f t="shared" si="80"/>
        <v>600000</v>
      </c>
      <c r="R368" s="2">
        <f t="shared" si="77"/>
        <v>191808503.75553784</v>
      </c>
      <c r="S368" s="2">
        <f t="shared" si="58"/>
        <v>586261</v>
      </c>
      <c r="T368" s="2">
        <f t="shared" si="59"/>
        <v>13739</v>
      </c>
      <c r="U368" s="2">
        <f t="shared" si="60"/>
        <v>600000</v>
      </c>
      <c r="V368" s="2">
        <f t="shared" si="78"/>
        <v>138004024.41028303</v>
      </c>
      <c r="W368" s="2">
        <f t="shared" si="61"/>
        <v>586261</v>
      </c>
      <c r="X368" s="2">
        <f t="shared" si="51"/>
        <v>13739</v>
      </c>
      <c r="Y368" s="2">
        <f t="shared" si="74"/>
        <v>53804479.345254794</v>
      </c>
      <c r="Z368" s="2" t="str">
        <f t="shared" si="52"/>
        <v>MEEP</v>
      </c>
      <c r="AA368" s="2">
        <f>IF(Z368="HERE",Y368,AA367+Graph!$G$1*1000)</f>
        <v>113931107.34525481</v>
      </c>
      <c r="AB368" s="2">
        <f t="shared" si="63"/>
        <v>420000</v>
      </c>
      <c r="AC368" s="2">
        <f t="shared" si="75"/>
        <v>50651135.410283014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296</v>
      </c>
      <c r="C369" s="7"/>
      <c r="D369" s="2" t="e">
        <f t="shared" si="55"/>
        <v>#N/A</v>
      </c>
      <c r="E369" s="2" t="e">
        <f t="shared" si="67"/>
        <v>#N/A</v>
      </c>
      <c r="F369" s="2">
        <v>1334239.6728307456</v>
      </c>
      <c r="G369" s="2">
        <f t="shared" si="79"/>
        <v>586261</v>
      </c>
      <c r="H369" s="2">
        <f t="shared" si="76"/>
        <v>187836209.41028303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1389133.8234098852</v>
      </c>
      <c r="Q369" s="2">
        <f t="shared" si="80"/>
        <v>600000</v>
      </c>
      <c r="R369" s="2">
        <f t="shared" si="77"/>
        <v>192408503.75553784</v>
      </c>
      <c r="S369" s="2">
        <f t="shared" si="58"/>
        <v>586261</v>
      </c>
      <c r="T369" s="2">
        <f t="shared" si="59"/>
        <v>13739</v>
      </c>
      <c r="U369" s="2">
        <f t="shared" si="60"/>
        <v>600000</v>
      </c>
      <c r="V369" s="2">
        <f t="shared" si="78"/>
        <v>138590285.41028303</v>
      </c>
      <c r="W369" s="2">
        <f t="shared" si="61"/>
        <v>586261</v>
      </c>
      <c r="X369" s="2">
        <f t="shared" si="51"/>
        <v>13739</v>
      </c>
      <c r="Y369" s="2">
        <f t="shared" si="74"/>
        <v>53818218.345254794</v>
      </c>
      <c r="Z369" s="2" t="str">
        <f t="shared" si="52"/>
        <v>MEEP</v>
      </c>
      <c r="AA369" s="2">
        <f>IF(Z369="HERE",Y369,AA368+Graph!$G$1*1000)</f>
        <v>114351107.34525481</v>
      </c>
      <c r="AB369" s="2">
        <f t="shared" si="63"/>
        <v>420000</v>
      </c>
      <c r="AC369" s="2">
        <f t="shared" si="75"/>
        <v>50651135.410283014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297</v>
      </c>
      <c r="C370" s="7"/>
      <c r="D370" s="2" t="e">
        <f t="shared" si="55"/>
        <v>#N/A</v>
      </c>
      <c r="E370" s="2" t="e">
        <f t="shared" si="67"/>
        <v>#N/A</v>
      </c>
      <c r="F370" s="2">
        <v>1337273.6980288774</v>
      </c>
      <c r="G370" s="2">
        <f t="shared" si="79"/>
        <v>586261</v>
      </c>
      <c r="H370" s="2">
        <f t="shared" si="76"/>
        <v>188422470.41028303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1392328.182584852</v>
      </c>
      <c r="Q370" s="2">
        <f t="shared" si="80"/>
        <v>600000</v>
      </c>
      <c r="R370" s="2">
        <f t="shared" si="77"/>
        <v>193008503.75553784</v>
      </c>
      <c r="S370" s="2">
        <f t="shared" si="58"/>
        <v>586261</v>
      </c>
      <c r="T370" s="2">
        <f t="shared" si="59"/>
        <v>13739</v>
      </c>
      <c r="U370" s="2">
        <f t="shared" si="60"/>
        <v>600000</v>
      </c>
      <c r="V370" s="2">
        <f t="shared" si="78"/>
        <v>139176546.41028303</v>
      </c>
      <c r="W370" s="2">
        <f t="shared" si="61"/>
        <v>586261</v>
      </c>
      <c r="X370" s="2">
        <f t="shared" si="51"/>
        <v>13739</v>
      </c>
      <c r="Y370" s="2">
        <f t="shared" si="74"/>
        <v>53831957.345254794</v>
      </c>
      <c r="Z370" s="2" t="str">
        <f t="shared" si="52"/>
        <v>MEEP</v>
      </c>
      <c r="AA370" s="2">
        <f>IF(Z370="HERE",Y370,AA369+Graph!$G$1*1000)</f>
        <v>114771107.34525481</v>
      </c>
      <c r="AB370" s="2">
        <f t="shared" si="63"/>
        <v>420000</v>
      </c>
      <c r="AC370" s="2">
        <f t="shared" si="75"/>
        <v>50651135.410283014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298</v>
      </c>
      <c r="C371" s="7"/>
      <c r="D371" s="2" t="e">
        <f t="shared" si="55"/>
        <v>#N/A</v>
      </c>
      <c r="E371" s="2" t="e">
        <f t="shared" si="67"/>
        <v>#N/A</v>
      </c>
      <c r="F371" s="2">
        <v>1340307.7232270092</v>
      </c>
      <c r="G371" s="2">
        <f t="shared" si="79"/>
        <v>586261</v>
      </c>
      <c r="H371" s="2">
        <f t="shared" si="76"/>
        <v>189008731.41028303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1395522.5417598188</v>
      </c>
      <c r="Q371" s="2">
        <f t="shared" si="80"/>
        <v>600000</v>
      </c>
      <c r="R371" s="2">
        <f t="shared" si="77"/>
        <v>193608503.75553784</v>
      </c>
      <c r="S371" s="2">
        <f t="shared" si="58"/>
        <v>586261</v>
      </c>
      <c r="T371" s="2">
        <f t="shared" si="59"/>
        <v>13739</v>
      </c>
      <c r="U371" s="2">
        <f t="shared" si="60"/>
        <v>600000</v>
      </c>
      <c r="V371" s="2">
        <f t="shared" si="78"/>
        <v>139762807.41028303</v>
      </c>
      <c r="W371" s="2">
        <f t="shared" si="61"/>
        <v>586261</v>
      </c>
      <c r="X371" s="2">
        <f t="shared" si="51"/>
        <v>13739</v>
      </c>
      <c r="Y371" s="2">
        <f t="shared" si="74"/>
        <v>53845696.345254794</v>
      </c>
      <c r="Z371" s="2" t="str">
        <f t="shared" si="52"/>
        <v>MEEP</v>
      </c>
      <c r="AA371" s="2">
        <f>IF(Z371="HERE",Y371,AA370+Graph!$G$1*1000)</f>
        <v>115191107.34525481</v>
      </c>
      <c r="AB371" s="2">
        <f t="shared" si="63"/>
        <v>420000</v>
      </c>
      <c r="AC371" s="2">
        <f t="shared" si="75"/>
        <v>50651135.410283014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299</v>
      </c>
      <c r="C372" s="7"/>
      <c r="D372" s="2" t="e">
        <f t="shared" si="55"/>
        <v>#N/A</v>
      </c>
      <c r="E372" s="2" t="e">
        <f t="shared" si="67"/>
        <v>#N/A</v>
      </c>
      <c r="F372" s="2">
        <v>1343341.748425141</v>
      </c>
      <c r="G372" s="2">
        <f t="shared" si="79"/>
        <v>586261</v>
      </c>
      <c r="H372" s="2">
        <f t="shared" si="76"/>
        <v>189594992.41028303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1398716.9009347856</v>
      </c>
      <c r="Q372" s="2">
        <f t="shared" si="80"/>
        <v>600000</v>
      </c>
      <c r="R372" s="2">
        <f t="shared" si="77"/>
        <v>194208503.75553784</v>
      </c>
      <c r="S372" s="2">
        <f t="shared" si="58"/>
        <v>586261</v>
      </c>
      <c r="T372" s="2">
        <f t="shared" si="59"/>
        <v>13739</v>
      </c>
      <c r="U372" s="2">
        <f t="shared" si="60"/>
        <v>600000</v>
      </c>
      <c r="V372" s="2">
        <f t="shared" si="78"/>
        <v>140349068.41028303</v>
      </c>
      <c r="W372" s="2">
        <f t="shared" si="61"/>
        <v>586261</v>
      </c>
      <c r="X372" s="2">
        <f t="shared" si="51"/>
        <v>13739</v>
      </c>
      <c r="Y372" s="2">
        <f t="shared" si="74"/>
        <v>53859435.345254794</v>
      </c>
      <c r="Z372" s="2" t="str">
        <f t="shared" si="52"/>
        <v>MEEP</v>
      </c>
      <c r="AA372" s="2">
        <f>IF(Z372="HERE",Y372,AA371+Graph!$G$1*1000)</f>
        <v>115611107.34525481</v>
      </c>
      <c r="AB372" s="2">
        <f t="shared" si="63"/>
        <v>420000</v>
      </c>
      <c r="AC372" s="2">
        <f t="shared" si="75"/>
        <v>50651135.410283014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300</v>
      </c>
      <c r="C373" s="7"/>
      <c r="D373" s="2" t="e">
        <f t="shared" si="55"/>
        <v>#N/A</v>
      </c>
      <c r="E373" s="2" t="e">
        <f t="shared" si="67"/>
        <v>#N/A</v>
      </c>
      <c r="F373" s="2">
        <v>1346375.773623243</v>
      </c>
      <c r="G373" s="2">
        <f t="shared" si="79"/>
        <v>586261</v>
      </c>
      <c r="H373" s="2">
        <f t="shared" si="76"/>
        <v>190181253.41028303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1401911.2601097524</v>
      </c>
      <c r="Q373" s="2">
        <f t="shared" si="80"/>
        <v>600000</v>
      </c>
      <c r="R373" s="2">
        <f t="shared" si="77"/>
        <v>194808503.75553784</v>
      </c>
      <c r="S373" s="2">
        <f t="shared" si="58"/>
        <v>586261</v>
      </c>
      <c r="T373" s="2">
        <f t="shared" si="59"/>
        <v>13739</v>
      </c>
      <c r="U373" s="2">
        <f t="shared" si="60"/>
        <v>600000</v>
      </c>
      <c r="V373" s="2">
        <f t="shared" si="78"/>
        <v>140935329.41028303</v>
      </c>
      <c r="W373" s="2">
        <f t="shared" si="61"/>
        <v>586261</v>
      </c>
      <c r="X373" s="2">
        <f t="shared" si="51"/>
        <v>13739</v>
      </c>
      <c r="Y373" s="2">
        <f t="shared" si="74"/>
        <v>53873174.345254794</v>
      </c>
      <c r="Z373" s="2" t="str">
        <f t="shared" si="52"/>
        <v>MEEP</v>
      </c>
      <c r="AA373" s="2">
        <f>IF(Z373="HERE",Y373,AA372+Graph!$G$1*1000)</f>
        <v>116031107.34525481</v>
      </c>
      <c r="AB373" s="2">
        <f t="shared" si="63"/>
        <v>420000</v>
      </c>
      <c r="AC373" s="2">
        <f t="shared" si="75"/>
        <v>50651135.410283014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301</v>
      </c>
      <c r="C374" s="7"/>
      <c r="D374" s="2" t="e">
        <f t="shared" si="55"/>
        <v>#N/A</v>
      </c>
      <c r="E374" s="2" t="e">
        <f t="shared" si="67"/>
        <v>#N/A</v>
      </c>
      <c r="F374" s="2">
        <v>1349409.7988213748</v>
      </c>
      <c r="G374" s="2">
        <f t="shared" si="79"/>
        <v>586261</v>
      </c>
      <c r="H374" s="2">
        <f t="shared" si="76"/>
        <v>190767514.41028303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1405105.6192847192</v>
      </c>
      <c r="Q374" s="2">
        <f t="shared" si="80"/>
        <v>600000</v>
      </c>
      <c r="R374" s="2">
        <f t="shared" si="77"/>
        <v>195408503.75553784</v>
      </c>
      <c r="S374" s="2">
        <f t="shared" si="58"/>
        <v>586261</v>
      </c>
      <c r="T374" s="2">
        <f t="shared" si="59"/>
        <v>13739</v>
      </c>
      <c r="U374" s="2">
        <f t="shared" si="60"/>
        <v>600000</v>
      </c>
      <c r="V374" s="2">
        <f t="shared" si="78"/>
        <v>141521590.41028303</v>
      </c>
      <c r="W374" s="2">
        <f t="shared" si="61"/>
        <v>586261</v>
      </c>
      <c r="X374" s="2">
        <f t="shared" si="51"/>
        <v>13739</v>
      </c>
      <c r="Y374" s="2">
        <f t="shared" si="74"/>
        <v>53886913.345254794</v>
      </c>
      <c r="Z374" s="2" t="str">
        <f t="shared" si="52"/>
        <v>MEEP</v>
      </c>
      <c r="AA374" s="2">
        <f>IF(Z374="HERE",Y374,AA373+Graph!$G$1*1000)</f>
        <v>116451107.34525481</v>
      </c>
      <c r="AB374" s="2">
        <f t="shared" si="63"/>
        <v>420000</v>
      </c>
      <c r="AC374" s="2">
        <f t="shared" si="75"/>
        <v>50651135.410283014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302</v>
      </c>
      <c r="C375" s="7"/>
      <c r="D375" s="2" t="e">
        <f t="shared" si="55"/>
        <v>#N/A</v>
      </c>
      <c r="E375" s="2" t="e">
        <f t="shared" si="67"/>
        <v>#N/A</v>
      </c>
      <c r="F375" s="2">
        <v>1352443.8240195066</v>
      </c>
      <c r="G375" s="2">
        <f t="shared" si="79"/>
        <v>586261</v>
      </c>
      <c r="H375" s="2">
        <f t="shared" si="76"/>
        <v>191353775.41028303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1408299.9784596562</v>
      </c>
      <c r="Q375" s="2">
        <f t="shared" si="80"/>
        <v>600000</v>
      </c>
      <c r="R375" s="2">
        <f t="shared" si="77"/>
        <v>196008503.75553784</v>
      </c>
      <c r="S375" s="2">
        <f t="shared" si="58"/>
        <v>586261</v>
      </c>
      <c r="T375" s="2">
        <f t="shared" si="59"/>
        <v>13739</v>
      </c>
      <c r="U375" s="2">
        <f t="shared" si="60"/>
        <v>600000</v>
      </c>
      <c r="V375" s="2">
        <f t="shared" si="78"/>
        <v>142107851.41028303</v>
      </c>
      <c r="W375" s="2">
        <f t="shared" si="61"/>
        <v>586261</v>
      </c>
      <c r="X375" s="2">
        <f t="shared" si="51"/>
        <v>13739</v>
      </c>
      <c r="Y375" s="2">
        <f t="shared" si="74"/>
        <v>53900652.345254794</v>
      </c>
      <c r="Z375" s="2" t="str">
        <f t="shared" si="52"/>
        <v>MEEP</v>
      </c>
      <c r="AA375" s="2">
        <f>IF(Z375="HERE",Y375,AA374+Graph!$G$1*1000)</f>
        <v>116871107.34525481</v>
      </c>
      <c r="AB375" s="2">
        <f t="shared" si="63"/>
        <v>420000</v>
      </c>
      <c r="AC375" s="2">
        <f t="shared" si="75"/>
        <v>50651135.410283014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303</v>
      </c>
      <c r="C376" s="7"/>
      <c r="D376" s="2" t="e">
        <f t="shared" si="55"/>
        <v>#N/A</v>
      </c>
      <c r="E376" s="2" t="e">
        <f t="shared" si="67"/>
        <v>#N/A</v>
      </c>
      <c r="F376" s="2">
        <v>1355477.8492176384</v>
      </c>
      <c r="G376" s="2">
        <f t="shared" si="79"/>
        <v>586261</v>
      </c>
      <c r="H376" s="2">
        <f t="shared" si="76"/>
        <v>191940036.41028303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1411494.3376346231</v>
      </c>
      <c r="Q376" s="2">
        <f t="shared" si="80"/>
        <v>600000</v>
      </c>
      <c r="R376" s="2">
        <f t="shared" si="77"/>
        <v>196608503.75553784</v>
      </c>
      <c r="S376" s="2">
        <f t="shared" si="58"/>
        <v>586261</v>
      </c>
      <c r="T376" s="2">
        <f t="shared" si="59"/>
        <v>13739</v>
      </c>
      <c r="U376" s="2">
        <f t="shared" si="60"/>
        <v>600000</v>
      </c>
      <c r="V376" s="2">
        <f t="shared" si="78"/>
        <v>142694112.41028303</v>
      </c>
      <c r="W376" s="2">
        <f t="shared" si="61"/>
        <v>586261</v>
      </c>
      <c r="X376" s="2">
        <f t="shared" si="51"/>
        <v>13739</v>
      </c>
      <c r="Y376" s="2">
        <f t="shared" si="74"/>
        <v>53914391.345254794</v>
      </c>
      <c r="Z376" s="2" t="str">
        <f t="shared" si="52"/>
        <v>MEEP</v>
      </c>
      <c r="AA376" s="2">
        <f>IF(Z376="HERE",Y376,AA375+Graph!$G$1*1000)</f>
        <v>117291107.34525481</v>
      </c>
      <c r="AB376" s="2">
        <f t="shared" si="63"/>
        <v>420000</v>
      </c>
      <c r="AC376" s="2">
        <f t="shared" si="75"/>
        <v>50651135.410283014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304</v>
      </c>
      <c r="C377" s="7"/>
      <c r="D377" s="2" t="e">
        <f t="shared" si="55"/>
        <v>#N/A</v>
      </c>
      <c r="E377" s="2" t="e">
        <f t="shared" si="67"/>
        <v>#N/A</v>
      </c>
      <c r="F377" s="2">
        <v>1358511.8744157702</v>
      </c>
      <c r="G377" s="2">
        <f t="shared" si="79"/>
        <v>586261</v>
      </c>
      <c r="H377" s="2">
        <f t="shared" si="76"/>
        <v>192526297.41028303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1414688.6968095899</v>
      </c>
      <c r="Q377" s="2">
        <f t="shared" si="80"/>
        <v>600000</v>
      </c>
      <c r="R377" s="2">
        <f t="shared" si="77"/>
        <v>197208503.75553784</v>
      </c>
      <c r="S377" s="2">
        <f t="shared" si="58"/>
        <v>586261</v>
      </c>
      <c r="T377" s="2">
        <f t="shared" si="59"/>
        <v>13739</v>
      </c>
      <c r="U377" s="2">
        <f t="shared" si="60"/>
        <v>600000</v>
      </c>
      <c r="V377" s="2">
        <f t="shared" si="78"/>
        <v>143280373.41028303</v>
      </c>
      <c r="W377" s="2">
        <f t="shared" si="61"/>
        <v>586261</v>
      </c>
      <c r="X377" s="2">
        <f t="shared" si="51"/>
        <v>13739</v>
      </c>
      <c r="Y377" s="2">
        <f t="shared" si="74"/>
        <v>53928130.345254794</v>
      </c>
      <c r="Z377" s="2" t="str">
        <f t="shared" si="52"/>
        <v>MEEP</v>
      </c>
      <c r="AA377" s="2">
        <f>IF(Z377="HERE",Y377,AA376+Graph!$G$1*1000)</f>
        <v>117711107.34525481</v>
      </c>
      <c r="AB377" s="2">
        <f t="shared" si="63"/>
        <v>420000</v>
      </c>
      <c r="AC377" s="2">
        <f t="shared" si="75"/>
        <v>50651135.410283014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305</v>
      </c>
      <c r="C378" s="7"/>
      <c r="D378" s="2" t="e">
        <f t="shared" si="55"/>
        <v>#N/A</v>
      </c>
      <c r="E378" s="2" t="e">
        <f t="shared" si="67"/>
        <v>#N/A</v>
      </c>
      <c r="F378" s="2">
        <v>1361545.899613902</v>
      </c>
      <c r="G378" s="2">
        <f t="shared" si="79"/>
        <v>586261</v>
      </c>
      <c r="H378" s="2">
        <f t="shared" si="76"/>
        <v>193112558.41028303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1417883.0559845567</v>
      </c>
      <c r="Q378" s="2">
        <f t="shared" si="80"/>
        <v>600000</v>
      </c>
      <c r="R378" s="2">
        <f t="shared" si="77"/>
        <v>197808503.75553784</v>
      </c>
      <c r="S378" s="2">
        <f t="shared" si="58"/>
        <v>586261</v>
      </c>
      <c r="T378" s="2">
        <f t="shared" si="59"/>
        <v>13739</v>
      </c>
      <c r="U378" s="2">
        <f t="shared" si="60"/>
        <v>600000</v>
      </c>
      <c r="V378" s="2">
        <f t="shared" si="78"/>
        <v>143866634.41028303</v>
      </c>
      <c r="W378" s="2">
        <f t="shared" si="61"/>
        <v>586261</v>
      </c>
      <c r="X378" s="2">
        <f t="shared" si="51"/>
        <v>13739</v>
      </c>
      <c r="Y378" s="2">
        <f t="shared" si="74"/>
        <v>53941869.345254794</v>
      </c>
      <c r="Z378" s="2" t="str">
        <f t="shared" si="52"/>
        <v>MEEP</v>
      </c>
      <c r="AA378" s="2">
        <f>IF(Z378="HERE",Y378,AA377+Graph!$G$1*1000)</f>
        <v>118131107.34525481</v>
      </c>
      <c r="AB378" s="2">
        <f t="shared" si="63"/>
        <v>420000</v>
      </c>
      <c r="AC378" s="2">
        <f t="shared" si="75"/>
        <v>50651135.410283014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306</v>
      </c>
      <c r="C379" s="7"/>
      <c r="D379" s="2" t="e">
        <f t="shared" si="55"/>
        <v>#N/A</v>
      </c>
      <c r="E379" s="2" t="e">
        <f t="shared" si="67"/>
        <v>#N/A</v>
      </c>
      <c r="F379" s="2">
        <v>1364579.9248120338</v>
      </c>
      <c r="G379" s="2">
        <f t="shared" si="79"/>
        <v>586261</v>
      </c>
      <c r="H379" s="2">
        <f t="shared" si="76"/>
        <v>193698819.41028303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1421077.4151595235</v>
      </c>
      <c r="Q379" s="2">
        <f t="shared" si="80"/>
        <v>600000</v>
      </c>
      <c r="R379" s="2">
        <f t="shared" si="77"/>
        <v>198408503.75553784</v>
      </c>
      <c r="S379" s="2">
        <f t="shared" si="58"/>
        <v>586261</v>
      </c>
      <c r="T379" s="2">
        <f t="shared" si="59"/>
        <v>13739</v>
      </c>
      <c r="U379" s="2">
        <f t="shared" si="60"/>
        <v>600000</v>
      </c>
      <c r="V379" s="2">
        <f t="shared" si="78"/>
        <v>144452895.41028303</v>
      </c>
      <c r="W379" s="2">
        <f t="shared" si="61"/>
        <v>586261</v>
      </c>
      <c r="X379" s="2">
        <f t="shared" si="51"/>
        <v>13739</v>
      </c>
      <c r="Y379" s="2">
        <f t="shared" si="74"/>
        <v>53955608.345254794</v>
      </c>
      <c r="Z379" s="2" t="str">
        <f t="shared" si="52"/>
        <v>MEEP</v>
      </c>
      <c r="AA379" s="2">
        <f>IF(Z379="HERE",Y379,AA378+Graph!$G$1*1000)</f>
        <v>118551107.34525481</v>
      </c>
      <c r="AB379" s="2">
        <f t="shared" si="63"/>
        <v>420000</v>
      </c>
      <c r="AC379" s="2">
        <f t="shared" si="75"/>
        <v>50651135.410283014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307</v>
      </c>
      <c r="C380" s="7"/>
      <c r="D380" s="2" t="e">
        <f t="shared" si="55"/>
        <v>#N/A</v>
      </c>
      <c r="E380" s="2" t="e">
        <f t="shared" si="67"/>
        <v>#N/A</v>
      </c>
      <c r="F380" s="2">
        <v>1367613.9500101656</v>
      </c>
      <c r="G380" s="2">
        <f t="shared" si="79"/>
        <v>586261</v>
      </c>
      <c r="H380" s="2">
        <f t="shared" si="76"/>
        <v>194285080.41028303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1424271.7743344903</v>
      </c>
      <c r="Q380" s="2">
        <f t="shared" si="80"/>
        <v>600000</v>
      </c>
      <c r="R380" s="2">
        <f t="shared" si="77"/>
        <v>199008503.75553784</v>
      </c>
      <c r="S380" s="2">
        <f t="shared" si="58"/>
        <v>586261</v>
      </c>
      <c r="T380" s="2">
        <f t="shared" si="59"/>
        <v>13739</v>
      </c>
      <c r="U380" s="2">
        <f t="shared" si="60"/>
        <v>600000</v>
      </c>
      <c r="V380" s="2">
        <f t="shared" si="78"/>
        <v>145039156.41028303</v>
      </c>
      <c r="W380" s="2">
        <f t="shared" si="61"/>
        <v>586261</v>
      </c>
      <c r="X380" s="2">
        <f t="shared" si="51"/>
        <v>13739</v>
      </c>
      <c r="Y380" s="2">
        <f t="shared" si="74"/>
        <v>53969347.345254794</v>
      </c>
      <c r="Z380" s="2" t="str">
        <f t="shared" si="52"/>
        <v>MEEP</v>
      </c>
      <c r="AA380" s="2">
        <f>IF(Z380="HERE",Y380,AA379+Graph!$G$1*1000)</f>
        <v>118971107.34525481</v>
      </c>
      <c r="AB380" s="2">
        <f t="shared" si="63"/>
        <v>420000</v>
      </c>
      <c r="AC380" s="2">
        <f t="shared" si="75"/>
        <v>50651135.410283014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308</v>
      </c>
      <c r="C381" s="7"/>
      <c r="D381" s="2" t="e">
        <f t="shared" si="55"/>
        <v>#N/A</v>
      </c>
      <c r="E381" s="2" t="e">
        <f t="shared" si="67"/>
        <v>#N/A</v>
      </c>
      <c r="F381" s="2">
        <v>1370647.9752082974</v>
      </c>
      <c r="G381" s="2">
        <f t="shared" si="79"/>
        <v>586261</v>
      </c>
      <c r="H381" s="2">
        <f t="shared" si="76"/>
        <v>194871341.41028303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1427466.1335094571</v>
      </c>
      <c r="Q381" s="2">
        <f t="shared" si="80"/>
        <v>600000</v>
      </c>
      <c r="R381" s="2">
        <f t="shared" si="77"/>
        <v>199608503.75553784</v>
      </c>
      <c r="S381" s="2">
        <f t="shared" si="58"/>
        <v>586261</v>
      </c>
      <c r="T381" s="2">
        <f t="shared" si="59"/>
        <v>13739</v>
      </c>
      <c r="U381" s="2">
        <f t="shared" si="60"/>
        <v>600000</v>
      </c>
      <c r="V381" s="2">
        <f t="shared" si="78"/>
        <v>145625417.41028303</v>
      </c>
      <c r="W381" s="2">
        <f t="shared" si="61"/>
        <v>586261</v>
      </c>
      <c r="X381" s="2">
        <f t="shared" si="51"/>
        <v>13739</v>
      </c>
      <c r="Y381" s="2">
        <f t="shared" si="74"/>
        <v>53983086.345254794</v>
      </c>
      <c r="Z381" s="2" t="str">
        <f t="shared" si="52"/>
        <v>MEEP</v>
      </c>
      <c r="AA381" s="2">
        <f>IF(Z381="HERE",Y381,AA380+Graph!$G$1*1000)</f>
        <v>119391107.34525481</v>
      </c>
      <c r="AB381" s="2">
        <f t="shared" si="63"/>
        <v>420000</v>
      </c>
      <c r="AC381" s="2">
        <f t="shared" si="75"/>
        <v>50651135.410283014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309</v>
      </c>
      <c r="C382" s="7"/>
      <c r="D382" s="2" t="e">
        <f t="shared" si="55"/>
        <v>#N/A</v>
      </c>
      <c r="E382" s="2" t="e">
        <f t="shared" si="67"/>
        <v>#N/A</v>
      </c>
      <c r="F382" s="2">
        <v>1373682.0004064292</v>
      </c>
      <c r="G382" s="2">
        <f t="shared" si="79"/>
        <v>586261</v>
      </c>
      <c r="H382" s="2">
        <f t="shared" si="76"/>
        <v>195457602.41028303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1430660.4926844239</v>
      </c>
      <c r="Q382" s="2">
        <f t="shared" si="80"/>
        <v>600000</v>
      </c>
      <c r="R382" s="2">
        <f t="shared" si="77"/>
        <v>200208503.75553784</v>
      </c>
      <c r="S382" s="2">
        <f t="shared" si="58"/>
        <v>586261</v>
      </c>
      <c r="T382" s="2">
        <f t="shared" si="59"/>
        <v>13739</v>
      </c>
      <c r="U382" s="2">
        <f t="shared" si="60"/>
        <v>600000</v>
      </c>
      <c r="V382" s="2">
        <f t="shared" si="78"/>
        <v>146211678.41028303</v>
      </c>
      <c r="W382" s="2">
        <f t="shared" si="61"/>
        <v>586261</v>
      </c>
      <c r="X382" s="2">
        <f t="shared" si="51"/>
        <v>13739</v>
      </c>
      <c r="Y382" s="2">
        <f t="shared" si="74"/>
        <v>53996825.345254794</v>
      </c>
      <c r="Z382" s="2" t="str">
        <f t="shared" si="52"/>
        <v>MEEP</v>
      </c>
      <c r="AA382" s="2">
        <f>IF(Z382="HERE",Y382,AA381+Graph!$G$1*1000)</f>
        <v>119811107.34525481</v>
      </c>
      <c r="AB382" s="2">
        <f t="shared" si="63"/>
        <v>420000</v>
      </c>
      <c r="AC382" s="2">
        <f t="shared" si="75"/>
        <v>50651135.410283014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310</v>
      </c>
      <c r="C383" s="7"/>
      <c r="D383" s="2" t="e">
        <f t="shared" si="55"/>
        <v>#N/A</v>
      </c>
      <c r="E383" s="2" t="e">
        <f t="shared" si="67"/>
        <v>#N/A</v>
      </c>
      <c r="F383" s="2">
        <v>1376716.025604561</v>
      </c>
      <c r="G383" s="2">
        <f t="shared" si="79"/>
        <v>586261</v>
      </c>
      <c r="H383" s="2">
        <f t="shared" si="76"/>
        <v>196043863.41028303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1433854.8518593907</v>
      </c>
      <c r="Q383" s="2">
        <f t="shared" si="80"/>
        <v>600000</v>
      </c>
      <c r="R383" s="2">
        <f t="shared" si="77"/>
        <v>200808503.75553784</v>
      </c>
      <c r="S383" s="2">
        <f t="shared" si="58"/>
        <v>586261</v>
      </c>
      <c r="T383" s="2">
        <f t="shared" si="59"/>
        <v>13739</v>
      </c>
      <c r="U383" s="2">
        <f t="shared" si="60"/>
        <v>600000</v>
      </c>
      <c r="V383" s="2">
        <f t="shared" si="78"/>
        <v>146797939.41028303</v>
      </c>
      <c r="W383" s="2">
        <f t="shared" si="61"/>
        <v>586261</v>
      </c>
      <c r="X383" s="2">
        <f t="shared" si="51"/>
        <v>13739</v>
      </c>
      <c r="Y383" s="2">
        <f t="shared" si="74"/>
        <v>54010564.345254794</v>
      </c>
      <c r="Z383" s="2" t="str">
        <f t="shared" si="52"/>
        <v>MEEP</v>
      </c>
      <c r="AA383" s="2">
        <f>IF(Z383="HERE",Y383,AA382+Graph!$G$1*1000)</f>
        <v>120231107.34525481</v>
      </c>
      <c r="AB383" s="2">
        <f t="shared" si="63"/>
        <v>420000</v>
      </c>
      <c r="AC383" s="2">
        <f t="shared" si="75"/>
        <v>50651135.410283014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311</v>
      </c>
      <c r="C384" s="7"/>
      <c r="D384" s="2" t="e">
        <f t="shared" si="55"/>
        <v>#N/A</v>
      </c>
      <c r="E384" s="2" t="e">
        <f t="shared" si="67"/>
        <v>#N/A</v>
      </c>
      <c r="F384" s="2">
        <v>1379750.0508026928</v>
      </c>
      <c r="G384" s="2">
        <f t="shared" si="79"/>
        <v>586261</v>
      </c>
      <c r="H384" s="2">
        <f t="shared" si="76"/>
        <v>196630124.41028303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1437049.2110343575</v>
      </c>
      <c r="Q384" s="2">
        <f t="shared" si="80"/>
        <v>600000</v>
      </c>
      <c r="R384" s="2">
        <f t="shared" si="77"/>
        <v>201408503.75553784</v>
      </c>
      <c r="S384" s="2">
        <f t="shared" si="58"/>
        <v>586261</v>
      </c>
      <c r="T384" s="2">
        <f t="shared" si="59"/>
        <v>13739</v>
      </c>
      <c r="U384" s="2">
        <f t="shared" si="60"/>
        <v>600000</v>
      </c>
      <c r="V384" s="2">
        <f t="shared" si="78"/>
        <v>147384200.41028303</v>
      </c>
      <c r="W384" s="2">
        <f t="shared" si="61"/>
        <v>586261</v>
      </c>
      <c r="X384" s="2">
        <f t="shared" si="51"/>
        <v>13739</v>
      </c>
      <c r="Y384" s="2">
        <f t="shared" si="74"/>
        <v>54024303.345254794</v>
      </c>
      <c r="Z384" s="2" t="str">
        <f t="shared" si="52"/>
        <v>MEEP</v>
      </c>
      <c r="AA384" s="2">
        <f>IF(Z384="HERE",Y384,AA383+Graph!$G$1*1000)</f>
        <v>120651107.34525481</v>
      </c>
      <c r="AB384" s="2">
        <f t="shared" si="63"/>
        <v>420000</v>
      </c>
      <c r="AC384" s="2">
        <f t="shared" si="75"/>
        <v>50651135.410283014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312</v>
      </c>
      <c r="C385" s="7"/>
      <c r="D385" s="2" t="e">
        <f t="shared" si="55"/>
        <v>#N/A</v>
      </c>
      <c r="E385" s="2" t="e">
        <f t="shared" si="67"/>
        <v>#N/A</v>
      </c>
      <c r="F385" s="2">
        <v>1382784.0760008246</v>
      </c>
      <c r="G385" s="2">
        <f t="shared" si="79"/>
        <v>586261</v>
      </c>
      <c r="H385" s="2">
        <f t="shared" si="76"/>
        <v>197216385.41028303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1440243.5702093244</v>
      </c>
      <c r="Q385" s="2">
        <f t="shared" si="80"/>
        <v>600000</v>
      </c>
      <c r="R385" s="2">
        <f t="shared" si="77"/>
        <v>202008503.75553784</v>
      </c>
      <c r="S385" s="2">
        <f t="shared" si="58"/>
        <v>586261</v>
      </c>
      <c r="T385" s="2">
        <f t="shared" si="59"/>
        <v>13739</v>
      </c>
      <c r="U385" s="2">
        <f t="shared" si="60"/>
        <v>600000</v>
      </c>
      <c r="V385" s="2">
        <f t="shared" si="78"/>
        <v>147970461.41028303</v>
      </c>
      <c r="W385" s="2">
        <f t="shared" si="61"/>
        <v>586261</v>
      </c>
      <c r="X385" s="2">
        <f t="shared" si="51"/>
        <v>13739</v>
      </c>
      <c r="Y385" s="2">
        <f t="shared" si="74"/>
        <v>54038042.345254794</v>
      </c>
      <c r="Z385" s="2" t="str">
        <f t="shared" si="52"/>
        <v>MEEP</v>
      </c>
      <c r="AA385" s="2">
        <f>IF(Z385="HERE",Y385,AA384+Graph!$G$1*1000)</f>
        <v>121071107.34525481</v>
      </c>
      <c r="AB385" s="2">
        <f t="shared" si="63"/>
        <v>420000</v>
      </c>
      <c r="AC385" s="2">
        <f t="shared" si="75"/>
        <v>50651135.410283014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4:I385">
    <cfRule type="cellIs" dxfId="116" priority="28" operator="greaterThan">
      <formula>0</formula>
    </cfRule>
  </conditionalFormatting>
  <conditionalFormatting sqref="C31:C64 C117:C385 C74:C114">
    <cfRule type="cellIs" dxfId="115" priority="29" operator="greaterThan">
      <formula>0</formula>
    </cfRule>
  </conditionalFormatting>
  <conditionalFormatting sqref="C31:C64 C117:C385 C74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14" priority="31" operator="greaterThan">
      <formula>0</formula>
    </cfRule>
  </conditionalFormatting>
  <conditionalFormatting sqref="C115">
    <cfRule type="cellIs" dxfId="113" priority="32" operator="greaterThan">
      <formula>0</formula>
    </cfRule>
  </conditionalFormatting>
  <conditionalFormatting sqref="C65">
    <cfRule type="cellIs" dxfId="112" priority="26" operator="greaterThan">
      <formula>0</formula>
    </cfRule>
  </conditionalFormatting>
  <conditionalFormatting sqref="C6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11" priority="25" operator="greaterThan">
      <formula>0</formula>
    </cfRule>
  </conditionalFormatting>
  <conditionalFormatting sqref="C66">
    <cfRule type="cellIs" dxfId="11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09" priority="22" operator="greaterThan">
      <formula>0</formula>
    </cfRule>
  </conditionalFormatting>
  <conditionalFormatting sqref="C67">
    <cfRule type="cellIs" dxfId="10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7" priority="19" operator="greaterThan">
      <formula>0</formula>
    </cfRule>
  </conditionalFormatting>
  <conditionalFormatting sqref="C68">
    <cfRule type="cellIs" dxfId="10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5" priority="16" operator="greaterThan">
      <formula>0</formula>
    </cfRule>
  </conditionalFormatting>
  <conditionalFormatting sqref="C69">
    <cfRule type="cellIs" dxfId="10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03" priority="13" operator="greaterThan">
      <formula>0</formula>
    </cfRule>
  </conditionalFormatting>
  <conditionalFormatting sqref="C70">
    <cfRule type="cellIs" dxfId="10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01" priority="10" operator="greaterThan">
      <formula>0</formula>
    </cfRule>
  </conditionalFormatting>
  <conditionalFormatting sqref="C71">
    <cfRule type="cellIs" dxfId="10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99" priority="7" operator="greaterThan">
      <formula>0</formula>
    </cfRule>
  </conditionalFormatting>
  <conditionalFormatting sqref="C72">
    <cfRule type="cellIs" dxfId="9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97" priority="4" operator="greaterThan">
      <formula>0</formula>
    </cfRule>
  </conditionalFormatting>
  <conditionalFormatting sqref="C73">
    <cfRule type="cellIs" dxfId="13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3" sqref="I73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636.26099999999997</v>
      </c>
    </row>
    <row r="32" spans="1:37" ht="15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-40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-39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-38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-37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-36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326943.30705142021</v>
      </c>
      <c r="G37" s="2">
        <f>IF(F37&gt;650000,$AK$31*1000,F37)</f>
        <v>326943.30705142021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328606.5773216784</v>
      </c>
      <c r="Q37" s="2">
        <f>IF(P37&gt;650000,650000,P37)</f>
        <v>328606.5773216784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-35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329977.33224955201</v>
      </c>
      <c r="G38" s="2">
        <f t="shared" ref="G38:G101" si="25">IF(F38&gt;650000,$AK$31*1000,F38)</f>
        <v>329977.33224955201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331800.93649664521</v>
      </c>
      <c r="Q38" s="2">
        <f t="shared" ref="Q38:Q101" si="26">IF(P38&gt;650000,650000,P38)</f>
        <v>331800.93649664521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-34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333011.35744768381</v>
      </c>
      <c r="G39" s="2">
        <f t="shared" si="25"/>
        <v>333011.35744768381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334995.29567161202</v>
      </c>
      <c r="Q39" s="2">
        <f t="shared" si="26"/>
        <v>334995.29567161202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-33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336045.38264581561</v>
      </c>
      <c r="G40" s="2">
        <f t="shared" si="25"/>
        <v>336045.38264581561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338189.65484657884</v>
      </c>
      <c r="Q40" s="2">
        <f t="shared" si="26"/>
        <v>338189.65484657884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-32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339079.40784394741</v>
      </c>
      <c r="G41" s="2">
        <f t="shared" si="25"/>
        <v>339079.40784394741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341384.01402154565</v>
      </c>
      <c r="Q41" s="2">
        <f t="shared" si="26"/>
        <v>341384.01402154565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-31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342113.43304207921</v>
      </c>
      <c r="G42" s="2">
        <f t="shared" si="25"/>
        <v>342113.43304207921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344578.37319651246</v>
      </c>
      <c r="Q42" s="2">
        <f t="shared" si="26"/>
        <v>344578.37319651246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-30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345147.45824021101</v>
      </c>
      <c r="G43" s="2">
        <f t="shared" si="25"/>
        <v>345147.45824021101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347772.73237147927</v>
      </c>
      <c r="Q43" s="2">
        <f t="shared" si="26"/>
        <v>347772.73237147927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-29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348181.48343832791</v>
      </c>
      <c r="G44" s="2">
        <f t="shared" si="25"/>
        <v>348181.48343832791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350967.09154644608</v>
      </c>
      <c r="Q44" s="2">
        <f t="shared" si="26"/>
        <v>350967.09154644608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-28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351215.50863645971</v>
      </c>
      <c r="G45" s="2">
        <f t="shared" si="25"/>
        <v>351215.50863645971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354161.4507214129</v>
      </c>
      <c r="Q45" s="2">
        <f t="shared" si="26"/>
        <v>354161.4507214129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-27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354249.53383459151</v>
      </c>
      <c r="G46" s="2">
        <f t="shared" si="25"/>
        <v>354249.53383459151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357355.80989637971</v>
      </c>
      <c r="Q46" s="2">
        <f t="shared" si="26"/>
        <v>357355.80989637971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-26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357283.55903272331</v>
      </c>
      <c r="G47" s="2">
        <f t="shared" si="25"/>
        <v>357283.55903272331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360550.16907134652</v>
      </c>
      <c r="Q47" s="2">
        <f t="shared" si="26"/>
        <v>360550.16907134652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-25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360317.58423085511</v>
      </c>
      <c r="G48" s="2">
        <f t="shared" si="25"/>
        <v>360317.58423085511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363744.52824631333</v>
      </c>
      <c r="Q48" s="2">
        <f t="shared" si="26"/>
        <v>363744.52824631333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-24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-23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366385.63462711871</v>
      </c>
      <c r="G50" s="2">
        <f t="shared" si="25"/>
        <v>366385.63462711871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370133.24659621716</v>
      </c>
      <c r="Q50" s="2">
        <f t="shared" si="26"/>
        <v>370133.24659621716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-22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369419.65982525051</v>
      </c>
      <c r="G51" s="2">
        <f t="shared" si="25"/>
        <v>369419.65982525051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373327.60577118397</v>
      </c>
      <c r="Q51" s="2">
        <f t="shared" si="26"/>
        <v>373327.60577118397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-21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372453.68502338231</v>
      </c>
      <c r="G52" s="2">
        <f t="shared" si="25"/>
        <v>372453.68502338231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376521.96494615078</v>
      </c>
      <c r="Q52" s="2">
        <f t="shared" si="26"/>
        <v>376521.96494615078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-20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375487.71022151411</v>
      </c>
      <c r="G53" s="2">
        <f t="shared" si="25"/>
        <v>375487.71022151411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379716.32412111759</v>
      </c>
      <c r="Q53" s="2">
        <f t="shared" si="26"/>
        <v>379716.32412111759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-19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378521.73541964591</v>
      </c>
      <c r="G54" s="2">
        <f t="shared" si="25"/>
        <v>378521.73541964591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382910.6832960844</v>
      </c>
      <c r="Q54" s="2">
        <f t="shared" si="26"/>
        <v>382910.6832960844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-18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381555.7606177628</v>
      </c>
      <c r="G55" s="2">
        <f t="shared" si="25"/>
        <v>381555.7606177628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386105.04247105122</v>
      </c>
      <c r="Q55" s="2">
        <f t="shared" si="26"/>
        <v>386105.04247105122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-17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384589.7858158946</v>
      </c>
      <c r="G56" s="2">
        <f t="shared" si="25"/>
        <v>384589.7858158946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389299.40164601803</v>
      </c>
      <c r="Q56" s="2">
        <f t="shared" si="26"/>
        <v>389299.40164601803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-16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387623.8110140264</v>
      </c>
      <c r="G57" s="2">
        <f t="shared" si="25"/>
        <v>387623.8110140264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392493.76082098484</v>
      </c>
      <c r="Q57" s="2">
        <f t="shared" si="26"/>
        <v>392493.76082098484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-15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390657.8362121582</v>
      </c>
      <c r="G58" s="2">
        <f t="shared" si="25"/>
        <v>390657.8362121582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395688.11999595165</v>
      </c>
      <c r="Q58" s="2">
        <f t="shared" si="26"/>
        <v>395688.11999595165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-14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393691.86141029</v>
      </c>
      <c r="G59" s="2">
        <f t="shared" si="25"/>
        <v>393691.86141029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398882.47917091846</v>
      </c>
      <c r="Q59" s="2">
        <f t="shared" si="26"/>
        <v>398882.47917091846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-13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396725.8866084218</v>
      </c>
      <c r="G60" s="2">
        <f t="shared" si="25"/>
        <v>396725.8866084218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402076.83834588528</v>
      </c>
      <c r="Q60" s="2">
        <f t="shared" si="26"/>
        <v>402076.83834588528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-12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399759.9118065536</v>
      </c>
      <c r="G61" s="2">
        <f t="shared" si="25"/>
        <v>399759.9118065536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405271.19752082229</v>
      </c>
      <c r="Q61" s="2">
        <f t="shared" si="26"/>
        <v>405271.19752082229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-11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402793.9370046705</v>
      </c>
      <c r="G62" s="2">
        <f t="shared" si="25"/>
        <v>402793.9370046705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408465.5566957891</v>
      </c>
      <c r="Q62" s="2">
        <f t="shared" si="26"/>
        <v>408465.5566957891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-10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405827.9622028023</v>
      </c>
      <c r="G63" s="2">
        <f t="shared" si="25"/>
        <v>405827.9622028023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411659.91587075591</v>
      </c>
      <c r="Q63" s="2">
        <f t="shared" si="26"/>
        <v>411659.91587075591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-9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408861.9874009341</v>
      </c>
      <c r="G64" s="2">
        <f t="shared" si="25"/>
        <v>408861.9874009341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414854.27504572272</v>
      </c>
      <c r="Q64" s="2">
        <f t="shared" si="26"/>
        <v>414854.27504572272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-8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411896.0125990659</v>
      </c>
      <c r="G65" s="2">
        <f t="shared" si="25"/>
        <v>411896.0125990659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418048.63422068954</v>
      </c>
      <c r="Q65" s="2">
        <f t="shared" si="26"/>
        <v>418048.63422068954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-7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414930.0377971977</v>
      </c>
      <c r="G66" s="2">
        <f t="shared" si="25"/>
        <v>414930.0377971977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421242.99339565635</v>
      </c>
      <c r="Q66" s="2">
        <f t="shared" si="26"/>
        <v>421242.99339565635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-6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417964.0629953295</v>
      </c>
      <c r="G67" s="2">
        <f t="shared" si="25"/>
        <v>417964.0629953295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424437.35257062316</v>
      </c>
      <c r="Q67" s="2">
        <f t="shared" si="26"/>
        <v>424437.35257062316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-5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420998.0881934613</v>
      </c>
      <c r="G68" s="2">
        <f t="shared" si="25"/>
        <v>420998.0881934613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427631.71174558997</v>
      </c>
      <c r="Q68" s="2">
        <f t="shared" si="26"/>
        <v>427631.71174558997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-4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424032.1133915931</v>
      </c>
      <c r="G69" s="2">
        <f t="shared" si="25"/>
        <v>424032.1133915931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430826.07092055678</v>
      </c>
      <c r="Q69" s="2">
        <f t="shared" si="26"/>
        <v>430826.07092055678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427066.1385897249</v>
      </c>
      <c r="G70" s="2">
        <f t="shared" si="25"/>
        <v>427066.1385897249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434020.4300955236</v>
      </c>
      <c r="Q70" s="2">
        <f t="shared" si="26"/>
        <v>434020.4300955236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430100.1637878567</v>
      </c>
      <c r="G71" s="2">
        <f t="shared" si="25"/>
        <v>430100.1637878567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437214.78927049041</v>
      </c>
      <c r="Q71" s="2">
        <f t="shared" si="26"/>
        <v>437214.78927049041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-1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433134.1889859885</v>
      </c>
      <c r="G72" s="2">
        <f t="shared" si="25"/>
        <v>433134.1889859885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440409.14844545722</v>
      </c>
      <c r="Q72" s="2">
        <f t="shared" si="26"/>
        <v>440409.14844545722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0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436168.2141841203</v>
      </c>
      <c r="G73" s="2">
        <f t="shared" si="25"/>
        <v>436168.2141841203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443603.50762042403</v>
      </c>
      <c r="Q73" s="2">
        <f t="shared" si="26"/>
        <v>443603.50762042403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1</v>
      </c>
      <c r="C74" s="7"/>
      <c r="D74" s="2" t="e">
        <f t="shared" si="11"/>
        <v>#N/A</v>
      </c>
      <c r="E74" s="2" t="e">
        <f t="shared" si="22"/>
        <v>#N/A</v>
      </c>
      <c r="F74" s="2">
        <v>439202.2393822521</v>
      </c>
      <c r="G74" s="2">
        <f t="shared" si="25"/>
        <v>439202.2393822521</v>
      </c>
      <c r="H74" s="2">
        <f t="shared" si="12"/>
        <v>18355383.239382252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446797.86679536104</v>
      </c>
      <c r="Q74" s="2">
        <f t="shared" si="26"/>
        <v>446797.86679536104</v>
      </c>
      <c r="R74" s="2">
        <f t="shared" si="15"/>
        <v>19005766.866795361</v>
      </c>
      <c r="S74" s="2">
        <f t="shared" si="16"/>
        <v>439202.2393822521</v>
      </c>
      <c r="T74" s="2">
        <f t="shared" si="17"/>
        <v>13739</v>
      </c>
      <c r="U74" s="2">
        <f t="shared" si="18"/>
        <v>446797.86679536104</v>
      </c>
      <c r="V74" s="2">
        <f t="shared" si="5"/>
        <v>656126.59259259258</v>
      </c>
      <c r="W74" s="2">
        <f t="shared" si="19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0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21"/>
        <v>656126.59259259258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2</v>
      </c>
      <c r="C75" s="7"/>
      <c r="D75" s="2" t="e">
        <f t="shared" si="11"/>
        <v>#N/A</v>
      </c>
      <c r="E75" s="2" t="e">
        <f t="shared" si="22"/>
        <v>#N/A</v>
      </c>
      <c r="F75" s="2">
        <v>442236.2645803839</v>
      </c>
      <c r="G75" s="2">
        <f t="shared" si="25"/>
        <v>442236.2645803839</v>
      </c>
      <c r="H75" s="2">
        <f t="shared" si="12"/>
        <v>18797619.503962636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449992.22597032785</v>
      </c>
      <c r="Q75" s="2">
        <f t="shared" si="26"/>
        <v>449992.22597032785</v>
      </c>
      <c r="R75" s="2">
        <f t="shared" si="15"/>
        <v>19455759.092765689</v>
      </c>
      <c r="S75" s="2">
        <f t="shared" si="16"/>
        <v>442236.2645803839</v>
      </c>
      <c r="T75" s="2">
        <f t="shared" si="17"/>
        <v>13739</v>
      </c>
      <c r="U75" s="2">
        <f t="shared" si="18"/>
        <v>449992.22597032785</v>
      </c>
      <c r="V75" s="2">
        <f t="shared" si="5"/>
        <v>669465.18518518517</v>
      </c>
      <c r="W75" s="2">
        <f t="shared" si="19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0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21"/>
        <v>669465.18518518517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3</v>
      </c>
      <c r="C76" s="7"/>
      <c r="D76" s="2" t="e">
        <f t="shared" si="11"/>
        <v>#N/A</v>
      </c>
      <c r="E76" s="2" t="e">
        <f t="shared" si="22"/>
        <v>#N/A</v>
      </c>
      <c r="F76" s="2">
        <v>445270.2897785157</v>
      </c>
      <c r="G76" s="2">
        <f t="shared" si="25"/>
        <v>445270.2897785157</v>
      </c>
      <c r="H76" s="2">
        <f t="shared" si="12"/>
        <v>19242889.793741152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453186.58514529467</v>
      </c>
      <c r="Q76" s="2">
        <f t="shared" si="26"/>
        <v>453186.58514529467</v>
      </c>
      <c r="R76" s="2">
        <f t="shared" si="15"/>
        <v>19908945.677910984</v>
      </c>
      <c r="S76" s="2">
        <f t="shared" si="16"/>
        <v>445270.2897785157</v>
      </c>
      <c r="T76" s="2">
        <f t="shared" si="17"/>
        <v>13739</v>
      </c>
      <c r="U76" s="2">
        <f t="shared" si="18"/>
        <v>453186.58514529467</v>
      </c>
      <c r="V76" s="2">
        <f t="shared" si="5"/>
        <v>682803.77777777775</v>
      </c>
      <c r="W76" s="2">
        <f t="shared" si="19"/>
        <v>13338.592592592584</v>
      </c>
      <c r="X76" s="2">
        <f t="shared" si="6"/>
        <v>439847.99255270208</v>
      </c>
      <c r="Y76" s="2">
        <f t="shared" si="7"/>
        <v>19226141.900133204</v>
      </c>
      <c r="Z76" s="2" t="str">
        <f t="shared" si="8"/>
        <v>HERE</v>
      </c>
      <c r="AA76" s="2">
        <f>IF(Z76="HERE",Y76,AA75+Graph!$G$1*1000)</f>
        <v>19226141.900133204</v>
      </c>
      <c r="AB76" s="2">
        <f t="shared" si="20"/>
        <v>439847.99255270138</v>
      </c>
      <c r="AC76" s="2">
        <f t="shared" si="9"/>
        <v>682803.77777777775</v>
      </c>
      <c r="AD76" s="3">
        <f t="shared" si="10"/>
        <v>19226141.900133204</v>
      </c>
      <c r="AE76" s="2">
        <f>IF(AE74&gt;=52800000,52800000,IF(AB55=Graph!G$1*1000,AE75+Graph!G$1*1000,AC76))</f>
        <v>682803.77777777775</v>
      </c>
      <c r="AF76" s="3">
        <f t="shared" si="21"/>
        <v>682803.77777777775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4</v>
      </c>
      <c r="C77" s="7"/>
      <c r="D77" s="2" t="e">
        <f t="shared" si="11"/>
        <v>#N/A</v>
      </c>
      <c r="E77" s="2" t="e">
        <f t="shared" si="22"/>
        <v>#N/A</v>
      </c>
      <c r="F77" s="2">
        <v>448304.3149766475</v>
      </c>
      <c r="G77" s="2">
        <f t="shared" si="25"/>
        <v>448304.3149766475</v>
      </c>
      <c r="H77" s="2">
        <f t="shared" si="12"/>
        <v>19691194.108717799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456380.94432026148</v>
      </c>
      <c r="Q77" s="2">
        <f t="shared" si="26"/>
        <v>456380.94432026148</v>
      </c>
      <c r="R77" s="2">
        <f t="shared" si="15"/>
        <v>20365326.622231245</v>
      </c>
      <c r="S77" s="2">
        <f t="shared" si="16"/>
        <v>448304.3149766475</v>
      </c>
      <c r="T77" s="2">
        <f t="shared" si="17"/>
        <v>13739</v>
      </c>
      <c r="U77" s="2">
        <f t="shared" si="18"/>
        <v>456380.94432026148</v>
      </c>
      <c r="V77" s="2">
        <f t="shared" si="5"/>
        <v>696142.37037037034</v>
      </c>
      <c r="W77" s="2">
        <f t="shared" si="19"/>
        <v>13338.592592592584</v>
      </c>
      <c r="X77" s="2">
        <f t="shared" si="6"/>
        <v>443042.35172766889</v>
      </c>
      <c r="Y77" s="2">
        <f t="shared" si="7"/>
        <v>19669184.251860872</v>
      </c>
      <c r="Z77" s="2" t="str">
        <f t="shared" si="8"/>
        <v>HERE</v>
      </c>
      <c r="AA77" s="2">
        <f>IF(Z77="HERE",Y77,AA76+Graph!$G$1*1000)</f>
        <v>19669184.251860872</v>
      </c>
      <c r="AB77" s="2">
        <f t="shared" si="20"/>
        <v>443042.3517276682</v>
      </c>
      <c r="AC77" s="2">
        <f t="shared" si="9"/>
        <v>696142.37037037034</v>
      </c>
      <c r="AD77" s="3">
        <f t="shared" si="10"/>
        <v>19669184.251860872</v>
      </c>
      <c r="AE77" s="2">
        <f>IF(AE75&gt;=52800000,52800000,IF(AB56=Graph!G$1*1000,AE76+Graph!G$1*1000,AC77))</f>
        <v>696142.37037037034</v>
      </c>
      <c r="AF77" s="3">
        <f t="shared" si="21"/>
        <v>696142.37037037034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5</v>
      </c>
      <c r="C78" s="7"/>
      <c r="D78" s="2" t="e">
        <f t="shared" si="11"/>
        <v>#N/A</v>
      </c>
      <c r="E78" s="2" t="e">
        <f t="shared" si="22"/>
        <v>#N/A</v>
      </c>
      <c r="F78" s="2">
        <v>451338.3401747793</v>
      </c>
      <c r="G78" s="2">
        <f t="shared" si="25"/>
        <v>451338.3401747793</v>
      </c>
      <c r="H78" s="2">
        <f t="shared" si="12"/>
        <v>20142532.448892578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459575.30349522829</v>
      </c>
      <c r="Q78" s="2">
        <f t="shared" si="26"/>
        <v>459575.30349522829</v>
      </c>
      <c r="R78" s="2">
        <f t="shared" si="15"/>
        <v>20824901.925726473</v>
      </c>
      <c r="S78" s="2">
        <f t="shared" si="16"/>
        <v>451338.3401747793</v>
      </c>
      <c r="T78" s="2">
        <f t="shared" si="17"/>
        <v>13739</v>
      </c>
      <c r="U78" s="2">
        <f t="shared" si="18"/>
        <v>459575.30349522829</v>
      </c>
      <c r="V78" s="2">
        <f t="shared" si="5"/>
        <v>709480.96296296292</v>
      </c>
      <c r="W78" s="2">
        <f t="shared" si="19"/>
        <v>13338.592592592584</v>
      </c>
      <c r="X78" s="2">
        <f t="shared" si="6"/>
        <v>446236.71090263571</v>
      </c>
      <c r="Y78" s="2">
        <f t="shared" si="7"/>
        <v>20115420.962763507</v>
      </c>
      <c r="Z78" s="2" t="str">
        <f t="shared" si="8"/>
        <v>HERE</v>
      </c>
      <c r="AA78" s="2">
        <f>IF(Z78="HERE",Y78,AA77+Graph!$G$1*1000)</f>
        <v>20115420.962763507</v>
      </c>
      <c r="AB78" s="2">
        <f t="shared" si="20"/>
        <v>446236.71090263501</v>
      </c>
      <c r="AC78" s="2">
        <f t="shared" si="9"/>
        <v>709480.96296296292</v>
      </c>
      <c r="AD78" s="3">
        <f t="shared" si="10"/>
        <v>20115420.962763507</v>
      </c>
      <c r="AE78" s="2">
        <f>IF(AE76&gt;=52800000,52800000,IF(AB57=Graph!G$1*1000,AE77+Graph!G$1*1000,AC78))</f>
        <v>709480.96296296292</v>
      </c>
      <c r="AF78" s="3">
        <f t="shared" si="21"/>
        <v>709480.96296296292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6</v>
      </c>
      <c r="C79" s="7"/>
      <c r="D79" s="2" t="e">
        <f t="shared" si="11"/>
        <v>#N/A</v>
      </c>
      <c r="E79" s="2" t="e">
        <f t="shared" si="22"/>
        <v>#N/A</v>
      </c>
      <c r="F79" s="2">
        <v>454372.3653729111</v>
      </c>
      <c r="G79" s="2">
        <f t="shared" si="25"/>
        <v>454372.3653729111</v>
      </c>
      <c r="H79" s="2">
        <f t="shared" si="12"/>
        <v>20596904.81426549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462769.6626701951</v>
      </c>
      <c r="Q79" s="2">
        <f t="shared" si="26"/>
        <v>462769.6626701951</v>
      </c>
      <c r="R79" s="2">
        <f t="shared" si="15"/>
        <v>21287671.588396668</v>
      </c>
      <c r="S79" s="2">
        <f t="shared" si="16"/>
        <v>454372.3653729111</v>
      </c>
      <c r="T79" s="2">
        <f t="shared" si="17"/>
        <v>13739</v>
      </c>
      <c r="U79" s="2">
        <f t="shared" si="18"/>
        <v>462769.6626701951</v>
      </c>
      <c r="V79" s="2">
        <f t="shared" si="5"/>
        <v>722819.5555555555</v>
      </c>
      <c r="W79" s="2">
        <f t="shared" si="19"/>
        <v>13338.592592592584</v>
      </c>
      <c r="X79" s="2">
        <f t="shared" si="6"/>
        <v>449431.07007760252</v>
      </c>
      <c r="Y79" s="2">
        <f t="shared" si="7"/>
        <v>20564852.032841109</v>
      </c>
      <c r="Z79" s="2" t="str">
        <f t="shared" si="8"/>
        <v>HERE</v>
      </c>
      <c r="AA79" s="2">
        <f>IF(Z79="HERE",Y79,AA78+Graph!$G$1*1000)</f>
        <v>20564852.032841109</v>
      </c>
      <c r="AB79" s="2">
        <f t="shared" si="20"/>
        <v>449431.07007760182</v>
      </c>
      <c r="AC79" s="2">
        <f t="shared" si="9"/>
        <v>722819.5555555555</v>
      </c>
      <c r="AD79" s="3">
        <f t="shared" si="10"/>
        <v>20564852.032841109</v>
      </c>
      <c r="AE79" s="2">
        <f>IF(AE77&gt;=52800000,52800000,IF(AB58=Graph!G$1*1000,AE78+Graph!G$1*1000,AC79))</f>
        <v>722819.5555555555</v>
      </c>
      <c r="AF79" s="3">
        <f t="shared" si="21"/>
        <v>722819.5555555555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7</v>
      </c>
      <c r="C80" s="7"/>
      <c r="D80" s="2" t="e">
        <f t="shared" si="11"/>
        <v>#N/A</v>
      </c>
      <c r="E80" s="2" t="e">
        <f t="shared" si="22"/>
        <v>#N/A</v>
      </c>
      <c r="F80" s="2">
        <v>457406.3905710429</v>
      </c>
      <c r="G80" s="2">
        <f t="shared" si="25"/>
        <v>457406.3905710429</v>
      </c>
      <c r="H80" s="2">
        <f t="shared" si="12"/>
        <v>21054311.204836532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465964.02184516191</v>
      </c>
      <c r="Q80" s="2">
        <f t="shared" si="26"/>
        <v>465964.02184516191</v>
      </c>
      <c r="R80" s="2">
        <f t="shared" si="15"/>
        <v>21753635.61024183</v>
      </c>
      <c r="S80" s="2">
        <f t="shared" si="16"/>
        <v>457406.3905710429</v>
      </c>
      <c r="T80" s="2">
        <f t="shared" si="17"/>
        <v>13739</v>
      </c>
      <c r="U80" s="2">
        <f t="shared" si="18"/>
        <v>465964.02184516191</v>
      </c>
      <c r="V80" s="2">
        <f t="shared" si="5"/>
        <v>736158.14814814809</v>
      </c>
      <c r="W80" s="2">
        <f t="shared" si="19"/>
        <v>13338.592592592584</v>
      </c>
      <c r="X80" s="2">
        <f t="shared" si="6"/>
        <v>452625.42925256933</v>
      </c>
      <c r="Y80" s="2">
        <f t="shared" si="7"/>
        <v>21017477.462093677</v>
      </c>
      <c r="Z80" s="2" t="str">
        <f t="shared" si="8"/>
        <v>HERE</v>
      </c>
      <c r="AA80" s="2">
        <f>IF(Z80="HERE",Y80,AA79+Graph!$G$1*1000)</f>
        <v>21017477.462093677</v>
      </c>
      <c r="AB80" s="2">
        <f t="shared" si="20"/>
        <v>452625.42925256863</v>
      </c>
      <c r="AC80" s="2">
        <f t="shared" si="9"/>
        <v>736158.14814814809</v>
      </c>
      <c r="AD80" s="3">
        <f t="shared" si="10"/>
        <v>21017477.462093677</v>
      </c>
      <c r="AE80" s="2">
        <f>IF(AE78&gt;=52800000,52800000,IF(AB59=Graph!G$1*1000,AE79+Graph!G$1*1000,AC80))</f>
        <v>736158.14814814809</v>
      </c>
      <c r="AF80" s="3">
        <f t="shared" si="21"/>
        <v>736158.14814814809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8</v>
      </c>
      <c r="C81" s="7"/>
      <c r="D81" s="2" t="e">
        <f t="shared" si="11"/>
        <v>#N/A</v>
      </c>
      <c r="E81" s="2" t="e">
        <f t="shared" si="22"/>
        <v>#N/A</v>
      </c>
      <c r="F81" s="2">
        <v>460440.4157691747</v>
      </c>
      <c r="G81" s="2">
        <f t="shared" si="25"/>
        <v>460440.4157691747</v>
      </c>
      <c r="H81" s="2">
        <f t="shared" si="12"/>
        <v>21514751.620605707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469158.38102012873</v>
      </c>
      <c r="Q81" s="2">
        <f t="shared" si="26"/>
        <v>469158.38102012873</v>
      </c>
      <c r="R81" s="2">
        <f t="shared" si="15"/>
        <v>22222793.991261959</v>
      </c>
      <c r="S81" s="2">
        <f t="shared" si="16"/>
        <v>460440.4157691747</v>
      </c>
      <c r="T81" s="2">
        <f t="shared" si="17"/>
        <v>13739</v>
      </c>
      <c r="U81" s="2">
        <f t="shared" si="18"/>
        <v>469158.38102012873</v>
      </c>
      <c r="V81" s="2">
        <f t="shared" si="5"/>
        <v>749496.74074074079</v>
      </c>
      <c r="W81" s="2">
        <f t="shared" si="19"/>
        <v>13338.5925925927</v>
      </c>
      <c r="X81" s="2">
        <f t="shared" si="6"/>
        <v>455819.78842753603</v>
      </c>
      <c r="Y81" s="2">
        <f t="shared" si="7"/>
        <v>21473297.250521213</v>
      </c>
      <c r="Z81" s="2" t="str">
        <f t="shared" si="8"/>
        <v>HERE</v>
      </c>
      <c r="AA81" s="2">
        <f>IF(Z81="HERE",Y81,AA80+Graph!$G$1*1000)</f>
        <v>21473297.250521213</v>
      </c>
      <c r="AB81" s="2">
        <f t="shared" si="20"/>
        <v>455819.78842753544</v>
      </c>
      <c r="AC81" s="2">
        <f t="shared" si="9"/>
        <v>749496.74074074079</v>
      </c>
      <c r="AD81" s="3">
        <f t="shared" si="10"/>
        <v>21473297.250521213</v>
      </c>
      <c r="AE81" s="2">
        <f>IF(AE79&gt;=52800000,52800000,IF(AB60=Graph!G$1*1000,AE80+Graph!G$1*1000,AC81))</f>
        <v>749496.74074074079</v>
      </c>
      <c r="AF81" s="3">
        <f t="shared" si="21"/>
        <v>749496.74074074079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9</v>
      </c>
      <c r="C82" s="7"/>
      <c r="D82" s="2" t="e">
        <f t="shared" si="11"/>
        <v>#N/A</v>
      </c>
      <c r="E82" s="2" t="e">
        <f t="shared" si="22"/>
        <v>#N/A</v>
      </c>
      <c r="F82" s="2">
        <v>463474.44096730649</v>
      </c>
      <c r="G82" s="2">
        <f t="shared" si="25"/>
        <v>463474.44096730649</v>
      </c>
      <c r="H82" s="2">
        <f t="shared" si="12"/>
        <v>21978226.061573014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472352.74019509554</v>
      </c>
      <c r="Q82" s="2">
        <f t="shared" si="26"/>
        <v>472352.74019509554</v>
      </c>
      <c r="R82" s="2">
        <f t="shared" si="15"/>
        <v>22695146.731457055</v>
      </c>
      <c r="S82" s="2">
        <f t="shared" si="16"/>
        <v>463474.44096730649</v>
      </c>
      <c r="T82" s="2">
        <f t="shared" si="17"/>
        <v>13739</v>
      </c>
      <c r="U82" s="2">
        <f t="shared" si="18"/>
        <v>472352.74019509554</v>
      </c>
      <c r="V82" s="2">
        <f t="shared" si="5"/>
        <v>762835.33333333337</v>
      </c>
      <c r="W82" s="2">
        <f t="shared" si="19"/>
        <v>13338.592592592584</v>
      </c>
      <c r="X82" s="2">
        <f t="shared" si="6"/>
        <v>459014.14760250296</v>
      </c>
      <c r="Y82" s="2">
        <f t="shared" si="7"/>
        <v>21932311.398123715</v>
      </c>
      <c r="Z82" s="2" t="str">
        <f t="shared" si="8"/>
        <v>HERE</v>
      </c>
      <c r="AA82" s="2">
        <f>IF(Z82="HERE",Y82,AA81+Graph!$G$1*1000)</f>
        <v>21932311.398123715</v>
      </c>
      <c r="AB82" s="2">
        <f t="shared" si="20"/>
        <v>459014.14760250226</v>
      </c>
      <c r="AC82" s="2">
        <f t="shared" si="9"/>
        <v>762835.33333333337</v>
      </c>
      <c r="AD82" s="3">
        <f t="shared" si="10"/>
        <v>21932311.398123715</v>
      </c>
      <c r="AE82" s="2">
        <f>IF(AE80&gt;=52800000,52800000,IF(AB61=Graph!G$1*1000,AE81+Graph!G$1*1000,AC82))</f>
        <v>762835.33333333337</v>
      </c>
      <c r="AF82" s="3">
        <f t="shared" si="21"/>
        <v>762835.33333333337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10</v>
      </c>
      <c r="C83" s="7"/>
      <c r="D83" s="2" t="e">
        <f t="shared" si="11"/>
        <v>#N/A</v>
      </c>
      <c r="E83" s="2" t="e">
        <f t="shared" si="22"/>
        <v>#N/A</v>
      </c>
      <c r="F83" s="2">
        <v>466508.46616540849</v>
      </c>
      <c r="G83" s="2">
        <f t="shared" si="25"/>
        <v>466508.46616540849</v>
      </c>
      <c r="H83" s="2">
        <f t="shared" si="12"/>
        <v>22444734.527738422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475547.09937006235</v>
      </c>
      <c r="Q83" s="2">
        <f t="shared" si="26"/>
        <v>475547.09937006235</v>
      </c>
      <c r="R83" s="2">
        <f t="shared" si="15"/>
        <v>23170693.830827117</v>
      </c>
      <c r="S83" s="2">
        <f t="shared" si="16"/>
        <v>466508.46616540849</v>
      </c>
      <c r="T83" s="2">
        <f t="shared" si="17"/>
        <v>13739</v>
      </c>
      <c r="U83" s="2">
        <f t="shared" si="18"/>
        <v>475547.09937006235</v>
      </c>
      <c r="V83" s="2">
        <f t="shared" si="5"/>
        <v>776173.92592592596</v>
      </c>
      <c r="W83" s="2">
        <f t="shared" si="19"/>
        <v>13338.592592592584</v>
      </c>
      <c r="X83" s="2">
        <f t="shared" si="6"/>
        <v>462208.50677746977</v>
      </c>
      <c r="Y83" s="2">
        <f t="shared" si="7"/>
        <v>22394519.904901184</v>
      </c>
      <c r="Z83" s="2" t="str">
        <f t="shared" si="8"/>
        <v>HERE</v>
      </c>
      <c r="AA83" s="2">
        <f>IF(Z83="HERE",Y83,AA82+Graph!$G$1*1000)</f>
        <v>22394519.904901184</v>
      </c>
      <c r="AB83" s="2">
        <f t="shared" si="20"/>
        <v>462208.50677746907</v>
      </c>
      <c r="AC83" s="2">
        <f t="shared" si="9"/>
        <v>776173.92592592596</v>
      </c>
      <c r="AD83" s="3">
        <f t="shared" si="10"/>
        <v>22394519.904901184</v>
      </c>
      <c r="AE83" s="2">
        <f>IF(AE81&gt;=52800000,52800000,IF(AB62=Graph!G$1*1000,AE82+Graph!G$1*1000,AC83))</f>
        <v>776173.92592592596</v>
      </c>
      <c r="AF83" s="3">
        <f t="shared" si="21"/>
        <v>776173.92592592596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11</v>
      </c>
      <c r="C84" s="7"/>
      <c r="D84" s="2" t="e">
        <f t="shared" si="11"/>
        <v>#N/A</v>
      </c>
      <c r="E84" s="2" t="e">
        <f t="shared" si="22"/>
        <v>#N/A</v>
      </c>
      <c r="F84" s="2">
        <v>469542.49136354029</v>
      </c>
      <c r="G84" s="2">
        <f t="shared" si="25"/>
        <v>469542.49136354029</v>
      </c>
      <c r="H84" s="2">
        <f t="shared" si="12"/>
        <v>22914277.019101962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478741.45854502916</v>
      </c>
      <c r="Q84" s="2">
        <f t="shared" si="26"/>
        <v>478741.45854502916</v>
      </c>
      <c r="R84" s="2">
        <f t="shared" si="15"/>
        <v>23649435.289372146</v>
      </c>
      <c r="S84" s="2">
        <f t="shared" si="16"/>
        <v>469542.49136354029</v>
      </c>
      <c r="T84" s="2">
        <f t="shared" si="17"/>
        <v>13739</v>
      </c>
      <c r="U84" s="2">
        <f t="shared" si="18"/>
        <v>478741.45854502916</v>
      </c>
      <c r="V84" s="2">
        <f t="shared" si="5"/>
        <v>789512.51851851854</v>
      </c>
      <c r="W84" s="2">
        <f t="shared" si="19"/>
        <v>13338.592592592584</v>
      </c>
      <c r="X84" s="2">
        <f t="shared" si="6"/>
        <v>465402.86595243658</v>
      </c>
      <c r="Y84" s="2">
        <f t="shared" si="7"/>
        <v>22859922.77085362</v>
      </c>
      <c r="Z84" s="2" t="str">
        <f t="shared" si="8"/>
        <v>HERE</v>
      </c>
      <c r="AA84" s="2">
        <f>IF(Z84="HERE",Y84,AA83+Graph!$G$1*1000)</f>
        <v>22859922.77085362</v>
      </c>
      <c r="AB84" s="2">
        <f t="shared" si="20"/>
        <v>465402.86595243588</v>
      </c>
      <c r="AC84" s="2">
        <f t="shared" si="9"/>
        <v>789512.51851851854</v>
      </c>
      <c r="AD84" s="3">
        <f t="shared" si="10"/>
        <v>22859922.77085362</v>
      </c>
      <c r="AE84" s="2">
        <f>IF(AE82&gt;=52800000,52800000,IF(AB63=Graph!G$1*1000,AE83+Graph!G$1*1000,AC84))</f>
        <v>789512.51851851854</v>
      </c>
      <c r="AF84" s="3">
        <f t="shared" si="21"/>
        <v>789512.51851851854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12</v>
      </c>
      <c r="C85" s="7"/>
      <c r="D85" s="2" t="e">
        <f t="shared" si="11"/>
        <v>#N/A</v>
      </c>
      <c r="E85" s="2" t="e">
        <f t="shared" si="22"/>
        <v>#N/A</v>
      </c>
      <c r="F85" s="2">
        <v>472576.51656167209</v>
      </c>
      <c r="G85" s="2">
        <f t="shared" si="25"/>
        <v>472576.51656167209</v>
      </c>
      <c r="H85" s="2">
        <f t="shared" si="12"/>
        <v>23386853.535663635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481935.81771999598</v>
      </c>
      <c r="Q85" s="2">
        <f t="shared" si="26"/>
        <v>481935.81771999598</v>
      </c>
      <c r="R85" s="2">
        <f t="shared" si="15"/>
        <v>24131371.107092142</v>
      </c>
      <c r="S85" s="2">
        <f t="shared" si="16"/>
        <v>472576.51656167209</v>
      </c>
      <c r="T85" s="2">
        <f t="shared" si="17"/>
        <v>13739</v>
      </c>
      <c r="U85" s="2">
        <f t="shared" si="18"/>
        <v>481935.81771999598</v>
      </c>
      <c r="V85" s="2">
        <f t="shared" si="5"/>
        <v>802851.11111111112</v>
      </c>
      <c r="W85" s="2">
        <f t="shared" si="19"/>
        <v>13338.592592592584</v>
      </c>
      <c r="X85" s="2">
        <f t="shared" si="6"/>
        <v>468597.22512740339</v>
      </c>
      <c r="Y85" s="2">
        <f t="shared" si="7"/>
        <v>23328519.995981023</v>
      </c>
      <c r="Z85" s="2" t="str">
        <f t="shared" si="8"/>
        <v>HERE</v>
      </c>
      <c r="AA85" s="2">
        <f>IF(Z85="HERE",Y85,AA84+Graph!$G$1*1000)</f>
        <v>23328519.995981023</v>
      </c>
      <c r="AB85" s="2">
        <f t="shared" si="20"/>
        <v>468597.22512740269</v>
      </c>
      <c r="AC85" s="2">
        <f t="shared" si="9"/>
        <v>802851.11111111112</v>
      </c>
      <c r="AD85" s="3">
        <f t="shared" si="10"/>
        <v>23328519.995981023</v>
      </c>
      <c r="AE85" s="2">
        <f>IF(AE83&gt;=52800000,52800000,IF(AB64=Graph!G$1*1000,AE84+Graph!G$1*1000,AC85))</f>
        <v>802851.11111111112</v>
      </c>
      <c r="AF85" s="3">
        <f t="shared" si="21"/>
        <v>802851.11111111112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13</v>
      </c>
      <c r="C86" s="7"/>
      <c r="D86" s="2" t="e">
        <f t="shared" si="11"/>
        <v>#N/A</v>
      </c>
      <c r="E86" s="2" t="e">
        <f t="shared" si="22"/>
        <v>#N/A</v>
      </c>
      <c r="F86" s="2">
        <v>475610.54175980389</v>
      </c>
      <c r="G86" s="2">
        <f t="shared" si="25"/>
        <v>475610.54175980389</v>
      </c>
      <c r="H86" s="2">
        <f t="shared" si="12"/>
        <v>23862464.077423438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485130.17689493299</v>
      </c>
      <c r="Q86" s="2">
        <f t="shared" si="26"/>
        <v>485130.17689493299</v>
      </c>
      <c r="R86" s="2">
        <f t="shared" si="15"/>
        <v>24616501.283987075</v>
      </c>
      <c r="S86" s="2">
        <f t="shared" si="16"/>
        <v>475610.54175980389</v>
      </c>
      <c r="T86" s="2">
        <f t="shared" si="17"/>
        <v>13739</v>
      </c>
      <c r="U86" s="2">
        <f t="shared" si="18"/>
        <v>485130.17689493299</v>
      </c>
      <c r="V86" s="2">
        <f t="shared" si="5"/>
        <v>816189.70370370371</v>
      </c>
      <c r="W86" s="2">
        <f t="shared" si="19"/>
        <v>13338.592592592584</v>
      </c>
      <c r="X86" s="2">
        <f t="shared" si="6"/>
        <v>471791.5843023404</v>
      </c>
      <c r="Y86" s="2">
        <f t="shared" si="7"/>
        <v>23800311.580283362</v>
      </c>
      <c r="Z86" s="2" t="str">
        <f t="shared" si="8"/>
        <v>HERE</v>
      </c>
      <c r="AA86" s="2">
        <f>IF(Z86="HERE",Y86,AA85+Graph!$G$1*1000)</f>
        <v>23800311.580283362</v>
      </c>
      <c r="AB86" s="2">
        <f t="shared" si="20"/>
        <v>471791.5843023397</v>
      </c>
      <c r="AC86" s="2">
        <f t="shared" si="9"/>
        <v>816189.70370370371</v>
      </c>
      <c r="AD86" s="3">
        <f t="shared" si="10"/>
        <v>23800311.580283362</v>
      </c>
      <c r="AE86" s="2">
        <f>IF(AE84&gt;=52800000,52800000,IF(AB65=Graph!G$1*1000,AE85+Graph!G$1*1000,AC86))</f>
        <v>816189.70370370371</v>
      </c>
      <c r="AF86" s="3">
        <f t="shared" si="21"/>
        <v>816189.70370370371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14</v>
      </c>
      <c r="C87" s="7"/>
      <c r="D87" s="2" t="e">
        <f t="shared" si="11"/>
        <v>#N/A</v>
      </c>
      <c r="E87" s="2" t="e">
        <f t="shared" si="22"/>
        <v>#N/A</v>
      </c>
      <c r="F87" s="2">
        <v>478644.56695793569</v>
      </c>
      <c r="G87" s="2">
        <f t="shared" si="25"/>
        <v>478644.56695793569</v>
      </c>
      <c r="H87" s="2">
        <f t="shared" si="12"/>
        <v>24341108.644381374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488324.5360698998</v>
      </c>
      <c r="Q87" s="2">
        <f t="shared" si="26"/>
        <v>488324.5360698998</v>
      </c>
      <c r="R87" s="2">
        <f t="shared" si="15"/>
        <v>25104825.820056975</v>
      </c>
      <c r="S87" s="2">
        <f t="shared" si="16"/>
        <v>478644.56695793569</v>
      </c>
      <c r="T87" s="2">
        <f t="shared" si="17"/>
        <v>13739</v>
      </c>
      <c r="U87" s="2">
        <f t="shared" si="18"/>
        <v>488324.5360698998</v>
      </c>
      <c r="V87" s="2">
        <f t="shared" si="5"/>
        <v>829528.29629629629</v>
      </c>
      <c r="W87" s="2">
        <f t="shared" si="19"/>
        <v>13338.592592592584</v>
      </c>
      <c r="X87" s="2">
        <f t="shared" si="6"/>
        <v>474985.94347730721</v>
      </c>
      <c r="Y87" s="2">
        <f t="shared" si="7"/>
        <v>24275297.523760669</v>
      </c>
      <c r="Z87" s="2" t="str">
        <f t="shared" si="8"/>
        <v>HERE</v>
      </c>
      <c r="AA87" s="2">
        <f>IF(Z87="HERE",Y87,AA86+Graph!$G$1*1000)</f>
        <v>24275297.523760669</v>
      </c>
      <c r="AB87" s="2">
        <f t="shared" si="20"/>
        <v>474985.94347730651</v>
      </c>
      <c r="AC87" s="2">
        <f t="shared" si="9"/>
        <v>829528.29629629629</v>
      </c>
      <c r="AD87" s="3">
        <f t="shared" si="10"/>
        <v>24275297.523760669</v>
      </c>
      <c r="AE87" s="2">
        <f>IF(AE85&gt;=52800000,52800000,IF(AB66=Graph!G$1*1000,AE86+Graph!G$1*1000,AC87))</f>
        <v>829528.29629629629</v>
      </c>
      <c r="AF87" s="3">
        <f t="shared" si="21"/>
        <v>829528.29629629629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15</v>
      </c>
      <c r="C88" s="7"/>
      <c r="D88" s="2" t="e">
        <f t="shared" si="11"/>
        <v>#N/A</v>
      </c>
      <c r="E88" s="2" t="e">
        <f t="shared" si="22"/>
        <v>#N/A</v>
      </c>
      <c r="F88" s="2">
        <v>481678.59215606749</v>
      </c>
      <c r="G88" s="2">
        <f t="shared" si="25"/>
        <v>481678.59215606749</v>
      </c>
      <c r="H88" s="2">
        <f t="shared" si="12"/>
        <v>24822787.236537442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491518.89524486661</v>
      </c>
      <c r="Q88" s="2">
        <f t="shared" si="26"/>
        <v>491518.89524486661</v>
      </c>
      <c r="R88" s="2">
        <f t="shared" si="15"/>
        <v>25596344.715301841</v>
      </c>
      <c r="S88" s="2">
        <f t="shared" si="16"/>
        <v>481678.59215606749</v>
      </c>
      <c r="T88" s="2">
        <f t="shared" si="17"/>
        <v>13739</v>
      </c>
      <c r="U88" s="2">
        <f t="shared" si="18"/>
        <v>491518.89524486661</v>
      </c>
      <c r="V88" s="2">
        <f t="shared" si="5"/>
        <v>842866.88888888888</v>
      </c>
      <c r="W88" s="2">
        <f t="shared" si="19"/>
        <v>13338.592592592584</v>
      </c>
      <c r="X88" s="2">
        <f t="shared" si="6"/>
        <v>478180.30265227403</v>
      </c>
      <c r="Y88" s="2">
        <f t="shared" si="7"/>
        <v>24753477.826412942</v>
      </c>
      <c r="Z88" s="2" t="str">
        <f t="shared" si="8"/>
        <v>HERE</v>
      </c>
      <c r="AA88" s="2">
        <f>IF(Z88="HERE",Y88,AA87+Graph!$G$1*1000)</f>
        <v>24753477.826412942</v>
      </c>
      <c r="AB88" s="2">
        <f t="shared" si="20"/>
        <v>478180.30265227333</v>
      </c>
      <c r="AC88" s="2">
        <f t="shared" si="9"/>
        <v>842866.88888888888</v>
      </c>
      <c r="AD88" s="3">
        <f t="shared" si="10"/>
        <v>24753477.826412942</v>
      </c>
      <c r="AE88" s="2">
        <f>IF(AE86&gt;=52800000,52800000,IF(AB67=Graph!G$1*1000,AE87+Graph!G$1*1000,AC88))</f>
        <v>842866.88888888888</v>
      </c>
      <c r="AF88" s="3">
        <f t="shared" si="21"/>
        <v>842866.88888888888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16</v>
      </c>
      <c r="C89" s="7"/>
      <c r="D89" s="2" t="e">
        <f t="shared" si="11"/>
        <v>#N/A</v>
      </c>
      <c r="E89" s="2" t="e">
        <f t="shared" si="22"/>
        <v>#N/A</v>
      </c>
      <c r="F89" s="2">
        <v>484712.61735419929</v>
      </c>
      <c r="G89" s="2">
        <f t="shared" si="25"/>
        <v>484712.61735419929</v>
      </c>
      <c r="H89" s="2">
        <f t="shared" si="12"/>
        <v>25307499.853891641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494713.25441983342</v>
      </c>
      <c r="Q89" s="2">
        <f t="shared" si="26"/>
        <v>494713.25441983342</v>
      </c>
      <c r="R89" s="2">
        <f t="shared" si="15"/>
        <v>26091057.969721675</v>
      </c>
      <c r="S89" s="2">
        <f t="shared" si="16"/>
        <v>484712.61735419929</v>
      </c>
      <c r="T89" s="2">
        <f t="shared" si="17"/>
        <v>13739</v>
      </c>
      <c r="U89" s="2">
        <f t="shared" si="18"/>
        <v>494713.25441983342</v>
      </c>
      <c r="V89" s="2">
        <f t="shared" si="5"/>
        <v>856205.48148148146</v>
      </c>
      <c r="W89" s="2">
        <f t="shared" si="19"/>
        <v>13338.592592592584</v>
      </c>
      <c r="X89" s="2">
        <f t="shared" si="6"/>
        <v>481374.66182724084</v>
      </c>
      <c r="Y89" s="2">
        <f t="shared" si="7"/>
        <v>25234852.488240182</v>
      </c>
      <c r="Z89" s="2" t="str">
        <f t="shared" si="8"/>
        <v>HERE</v>
      </c>
      <c r="AA89" s="2">
        <f>IF(Z89="HERE",Y89,AA88+Graph!$G$1*1000)</f>
        <v>25234852.488240182</v>
      </c>
      <c r="AB89" s="2">
        <f t="shared" si="20"/>
        <v>481374.66182724014</v>
      </c>
      <c r="AC89" s="2">
        <f t="shared" si="9"/>
        <v>856205.48148148146</v>
      </c>
      <c r="AD89" s="3">
        <f t="shared" si="10"/>
        <v>25234852.488240182</v>
      </c>
      <c r="AE89" s="2">
        <f>IF(AE87&gt;=52800000,52800000,IF(AB68=Graph!G$1*1000,AE88+Graph!G$1*1000,AC89))</f>
        <v>856205.48148148146</v>
      </c>
      <c r="AF89" s="3">
        <f t="shared" si="21"/>
        <v>856205.48148148146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17</v>
      </c>
      <c r="C90" s="7"/>
      <c r="D90" s="2" t="e">
        <f t="shared" si="11"/>
        <v>#N/A</v>
      </c>
      <c r="E90" s="2" t="e">
        <f t="shared" si="22"/>
        <v>#N/A</v>
      </c>
      <c r="F90" s="2">
        <v>487746.64255233109</v>
      </c>
      <c r="G90" s="2">
        <f t="shared" si="25"/>
        <v>487746.64255233109</v>
      </c>
      <c r="H90" s="2">
        <f t="shared" si="12"/>
        <v>25795246.496443972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497907.61359480023</v>
      </c>
      <c r="Q90" s="2">
        <f t="shared" si="26"/>
        <v>497907.61359480023</v>
      </c>
      <c r="R90" s="2">
        <f t="shared" si="15"/>
        <v>26588965.583316475</v>
      </c>
      <c r="S90" s="2">
        <f t="shared" si="16"/>
        <v>487746.64255233109</v>
      </c>
      <c r="T90" s="2">
        <f t="shared" si="17"/>
        <v>13739</v>
      </c>
      <c r="U90" s="2">
        <f t="shared" si="18"/>
        <v>497907.61359480023</v>
      </c>
      <c r="V90" s="2">
        <f t="shared" si="5"/>
        <v>869544.07407407404</v>
      </c>
      <c r="W90" s="2">
        <f t="shared" si="19"/>
        <v>13338.592592592584</v>
      </c>
      <c r="X90" s="2">
        <f t="shared" si="6"/>
        <v>484569.02100220765</v>
      </c>
      <c r="Y90" s="2">
        <f t="shared" si="7"/>
        <v>25719421.509242389</v>
      </c>
      <c r="Z90" s="2" t="str">
        <f t="shared" si="8"/>
        <v>HERE</v>
      </c>
      <c r="AA90" s="2">
        <f>IF(Z90="HERE",Y90,AA89+Graph!$G$1*1000)</f>
        <v>25719421.509242389</v>
      </c>
      <c r="AB90" s="2">
        <f t="shared" si="20"/>
        <v>484569.02100220695</v>
      </c>
      <c r="AC90" s="2">
        <f t="shared" si="9"/>
        <v>869544.07407407404</v>
      </c>
      <c r="AD90" s="3">
        <f t="shared" si="10"/>
        <v>25719421.509242389</v>
      </c>
      <c r="AE90" s="2">
        <f>IF(AE88&gt;=52800000,52800000,IF(AB69=Graph!G$1*1000,AE89+Graph!G$1*1000,AC90))</f>
        <v>869544.07407407404</v>
      </c>
      <c r="AF90" s="3">
        <f t="shared" si="21"/>
        <v>869544.07407407404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18</v>
      </c>
      <c r="C91" s="7"/>
      <c r="D91" s="2" t="e">
        <f t="shared" si="11"/>
        <v>#N/A</v>
      </c>
      <c r="E91" s="2" t="e">
        <f t="shared" si="22"/>
        <v>#N/A</v>
      </c>
      <c r="F91" s="2">
        <v>490780.66775046289</v>
      </c>
      <c r="G91" s="2">
        <f t="shared" si="25"/>
        <v>490780.66775046289</v>
      </c>
      <c r="H91" s="2">
        <f t="shared" si="12"/>
        <v>26286027.164194435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501101.97276976705</v>
      </c>
      <c r="Q91" s="2">
        <f t="shared" si="26"/>
        <v>501101.97276976705</v>
      </c>
      <c r="R91" s="2">
        <f t="shared" si="15"/>
        <v>27090067.556086242</v>
      </c>
      <c r="S91" s="2">
        <f t="shared" si="16"/>
        <v>490780.66775046289</v>
      </c>
      <c r="T91" s="2">
        <f t="shared" si="17"/>
        <v>13739</v>
      </c>
      <c r="U91" s="2">
        <f t="shared" si="18"/>
        <v>501101.97276976705</v>
      </c>
      <c r="V91" s="2">
        <f t="shared" si="5"/>
        <v>882882.66666666674</v>
      </c>
      <c r="W91" s="2">
        <f t="shared" si="19"/>
        <v>13338.5925925927</v>
      </c>
      <c r="X91" s="2">
        <f t="shared" si="6"/>
        <v>487763.38017717435</v>
      </c>
      <c r="Y91" s="2">
        <f t="shared" si="7"/>
        <v>26207184.889419563</v>
      </c>
      <c r="Z91" s="2" t="str">
        <f t="shared" si="8"/>
        <v>HERE</v>
      </c>
      <c r="AA91" s="2">
        <f>IF(Z91="HERE",Y91,AA90+Graph!$G$1*1000)</f>
        <v>26207184.889419563</v>
      </c>
      <c r="AB91" s="2">
        <f t="shared" si="20"/>
        <v>487763.38017717376</v>
      </c>
      <c r="AC91" s="2">
        <f t="shared" si="9"/>
        <v>882882.66666666674</v>
      </c>
      <c r="AD91" s="3">
        <f t="shared" si="10"/>
        <v>26207184.889419563</v>
      </c>
      <c r="AE91" s="2">
        <f>IF(AE89&gt;=52800000,52800000,IF(AB70=Graph!G$1*1000,AE90+Graph!G$1*1000,AC91))</f>
        <v>882882.66666666674</v>
      </c>
      <c r="AF91" s="3">
        <f t="shared" si="21"/>
        <v>882882.66666666674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19</v>
      </c>
      <c r="C92" s="7"/>
      <c r="D92" s="2" t="e">
        <f t="shared" si="11"/>
        <v>#N/A</v>
      </c>
      <c r="E92" s="2" t="e">
        <f t="shared" si="22"/>
        <v>#N/A</v>
      </c>
      <c r="F92" s="2">
        <v>493814.69294859469</v>
      </c>
      <c r="G92" s="2">
        <f t="shared" si="25"/>
        <v>493814.69294859469</v>
      </c>
      <c r="H92" s="2">
        <f t="shared" si="12"/>
        <v>26779841.85714303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504296.33194473386</v>
      </c>
      <c r="Q92" s="2">
        <f t="shared" si="26"/>
        <v>504296.33194473386</v>
      </c>
      <c r="R92" s="2">
        <f t="shared" si="15"/>
        <v>27594363.888030976</v>
      </c>
      <c r="S92" s="2">
        <f t="shared" si="16"/>
        <v>493814.69294859469</v>
      </c>
      <c r="T92" s="2">
        <f t="shared" si="17"/>
        <v>13739</v>
      </c>
      <c r="U92" s="2">
        <f t="shared" si="18"/>
        <v>504296.33194473386</v>
      </c>
      <c r="V92" s="2">
        <f t="shared" si="5"/>
        <v>896221.25925925933</v>
      </c>
      <c r="W92" s="2">
        <f t="shared" si="19"/>
        <v>13338.592592592584</v>
      </c>
      <c r="X92" s="2">
        <f t="shared" si="6"/>
        <v>490957.73935214127</v>
      </c>
      <c r="Y92" s="2">
        <f t="shared" si="7"/>
        <v>26698142.628771704</v>
      </c>
      <c r="Z92" s="2" t="str">
        <f t="shared" si="8"/>
        <v>HERE</v>
      </c>
      <c r="AA92" s="2">
        <f>IF(Z92="HERE",Y92,AA91+Graph!$G$1*1000)</f>
        <v>26698142.628771704</v>
      </c>
      <c r="AB92" s="2">
        <f t="shared" si="20"/>
        <v>490957.73935214058</v>
      </c>
      <c r="AC92" s="2">
        <f t="shared" si="9"/>
        <v>896221.25925925933</v>
      </c>
      <c r="AD92" s="3">
        <f t="shared" si="10"/>
        <v>26698142.628771704</v>
      </c>
      <c r="AE92" s="2">
        <f>IF(AE90&gt;=52800000,52800000,IF(AB71=Graph!G$1*1000,AE91+Graph!G$1*1000,AC92))</f>
        <v>896221.25925925933</v>
      </c>
      <c r="AF92" s="3">
        <f t="shared" si="21"/>
        <v>896221.25925925933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20</v>
      </c>
      <c r="C93" s="7"/>
      <c r="D93" s="2" t="e">
        <f t="shared" si="11"/>
        <v>#N/A</v>
      </c>
      <c r="E93" s="2" t="e">
        <f t="shared" si="22"/>
        <v>#N/A</v>
      </c>
      <c r="F93" s="2">
        <v>496848.71814672649</v>
      </c>
      <c r="G93" s="2">
        <f t="shared" si="25"/>
        <v>496848.71814672649</v>
      </c>
      <c r="H93" s="2">
        <f t="shared" si="12"/>
        <v>27276690.575289756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507490.69111970067</v>
      </c>
      <c r="Q93" s="2">
        <f t="shared" si="26"/>
        <v>507490.69111970067</v>
      </c>
      <c r="R93" s="2">
        <f t="shared" si="15"/>
        <v>28101854.579150677</v>
      </c>
      <c r="S93" s="2">
        <f t="shared" si="16"/>
        <v>496848.71814672649</v>
      </c>
      <c r="T93" s="2">
        <f t="shared" si="17"/>
        <v>13739</v>
      </c>
      <c r="U93" s="2">
        <f t="shared" si="18"/>
        <v>507490.69111970067</v>
      </c>
      <c r="V93" s="2">
        <f t="shared" si="5"/>
        <v>909559.85185185191</v>
      </c>
      <c r="W93" s="2">
        <f t="shared" si="19"/>
        <v>13338.592592592584</v>
      </c>
      <c r="X93" s="2">
        <f t="shared" si="6"/>
        <v>494152.09852710809</v>
      </c>
      <c r="Y93" s="2">
        <f t="shared" si="7"/>
        <v>27192294.727298811</v>
      </c>
      <c r="Z93" s="2" t="str">
        <f t="shared" si="8"/>
        <v>HERE</v>
      </c>
      <c r="AA93" s="2">
        <f>IF(Z93="HERE",Y93,AA92+Graph!$G$1*1000)</f>
        <v>27192294.727298811</v>
      </c>
      <c r="AB93" s="2">
        <f t="shared" si="20"/>
        <v>494152.09852710739</v>
      </c>
      <c r="AC93" s="2">
        <f t="shared" si="9"/>
        <v>909559.85185185191</v>
      </c>
      <c r="AD93" s="3">
        <f t="shared" si="10"/>
        <v>27192294.727298811</v>
      </c>
      <c r="AE93" s="2">
        <f>IF(AE91&gt;=52800000,52800000,IF(AB72=Graph!G$1*1000,AE92+Graph!G$1*1000,AC93))</f>
        <v>909559.85185185191</v>
      </c>
      <c r="AF93" s="3">
        <f t="shared" si="21"/>
        <v>909559.85185185191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21</v>
      </c>
      <c r="C94" s="7"/>
      <c r="D94" s="2" t="e">
        <f t="shared" si="11"/>
        <v>#N/A</v>
      </c>
      <c r="E94" s="2" t="e">
        <f t="shared" si="22"/>
        <v>#N/A</v>
      </c>
      <c r="F94" s="2">
        <v>499882.74334485829</v>
      </c>
      <c r="G94" s="2">
        <f t="shared" si="25"/>
        <v>499882.74334485829</v>
      </c>
      <c r="H94" s="2">
        <f t="shared" si="12"/>
        <v>27776573.318634614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510685.05029466748</v>
      </c>
      <c r="Q94" s="2">
        <f t="shared" si="26"/>
        <v>510685.05029466748</v>
      </c>
      <c r="R94" s="2">
        <f t="shared" si="15"/>
        <v>28612539.629445344</v>
      </c>
      <c r="S94" s="2">
        <f t="shared" si="16"/>
        <v>499882.74334485829</v>
      </c>
      <c r="T94" s="2">
        <f t="shared" si="17"/>
        <v>13739</v>
      </c>
      <c r="U94" s="2">
        <f t="shared" si="18"/>
        <v>510685.05029466748</v>
      </c>
      <c r="V94" s="2">
        <f t="shared" si="5"/>
        <v>922898.4444444445</v>
      </c>
      <c r="W94" s="2">
        <f t="shared" si="19"/>
        <v>13338.592592592584</v>
      </c>
      <c r="X94" s="2">
        <f t="shared" si="6"/>
        <v>497346.4577020749</v>
      </c>
      <c r="Y94" s="2">
        <f t="shared" si="7"/>
        <v>27689641.185000885</v>
      </c>
      <c r="Z94" s="2" t="str">
        <f t="shared" si="8"/>
        <v>HERE</v>
      </c>
      <c r="AA94" s="2">
        <f>IF(Z94="HERE",Y94,AA93+Graph!$G$1*1000)</f>
        <v>27689641.185000885</v>
      </c>
      <c r="AB94" s="2">
        <f t="shared" si="20"/>
        <v>497346.4577020742</v>
      </c>
      <c r="AC94" s="2">
        <f t="shared" si="9"/>
        <v>922898.4444444445</v>
      </c>
      <c r="AD94" s="3">
        <f t="shared" si="10"/>
        <v>27689641.185000885</v>
      </c>
      <c r="AE94" s="2">
        <f>IF(AE92&gt;=52800000,52800000,IF(AB73=Graph!G$1*1000,AE93+Graph!G$1*1000,AC94))</f>
        <v>922898.4444444445</v>
      </c>
      <c r="AF94" s="3">
        <f t="shared" si="21"/>
        <v>922898.4444444445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22</v>
      </c>
      <c r="C95" s="7"/>
      <c r="D95" s="2" t="e">
        <f t="shared" si="11"/>
        <v>#N/A</v>
      </c>
      <c r="E95" s="2" t="e">
        <f t="shared" si="22"/>
        <v>#N/A</v>
      </c>
      <c r="F95" s="2">
        <v>502916.76854299009</v>
      </c>
      <c r="G95" s="2">
        <f t="shared" si="25"/>
        <v>502916.76854299009</v>
      </c>
      <c r="H95" s="2">
        <f t="shared" si="12"/>
        <v>28279490.087177604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513879.40946963429</v>
      </c>
      <c r="Q95" s="2">
        <f t="shared" si="26"/>
        <v>513879.40946963429</v>
      </c>
      <c r="R95" s="2">
        <f t="shared" si="15"/>
        <v>29126419.038914979</v>
      </c>
      <c r="S95" s="2">
        <f t="shared" si="16"/>
        <v>502916.76854299009</v>
      </c>
      <c r="T95" s="2">
        <f t="shared" si="17"/>
        <v>13739</v>
      </c>
      <c r="U95" s="2">
        <f t="shared" si="18"/>
        <v>513879.40946963429</v>
      </c>
      <c r="V95" s="2">
        <f t="shared" si="5"/>
        <v>936237.03703703708</v>
      </c>
      <c r="W95" s="2">
        <f t="shared" si="19"/>
        <v>13338.592592592584</v>
      </c>
      <c r="X95" s="2">
        <f t="shared" si="6"/>
        <v>500540.81687704171</v>
      </c>
      <c r="Y95" s="2">
        <f t="shared" ref="Y95:Y158" si="30">IF(COUNT($C96)=0,IF(COUNT($C95)=1,C95,SUM(Y94+X95)),C95)</f>
        <v>28190182.001877926</v>
      </c>
      <c r="Z95" s="2" t="str">
        <f t="shared" si="8"/>
        <v>HERE</v>
      </c>
      <c r="AA95" s="2">
        <f>IF(Z95="HERE",Y95,AA94+Graph!$G$1*1000)</f>
        <v>28190182.001877926</v>
      </c>
      <c r="AB95" s="2">
        <f t="shared" si="20"/>
        <v>500540.81687704101</v>
      </c>
      <c r="AC95" s="2">
        <f t="shared" ref="AC95:AC158" si="31">IF(Z96="HERE",V95,AC94)</f>
        <v>936237.03703703708</v>
      </c>
      <c r="AD95" s="3">
        <f t="shared" si="10"/>
        <v>28190182.001877926</v>
      </c>
      <c r="AE95" s="2">
        <f>IF(AE93&gt;=52800000,52800000,IF(AB74=Graph!G$1*1000,AE94+Graph!G$1*1000,AC95))</f>
        <v>936237.03703703708</v>
      </c>
      <c r="AF95" s="3">
        <f t="shared" si="21"/>
        <v>936237.03703703708</v>
      </c>
      <c r="AG95" s="3">
        <f t="shared" si="29"/>
        <v>16547482.576412121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23</v>
      </c>
      <c r="C96" s="7"/>
      <c r="D96" s="2" t="e">
        <f t="shared" si="11"/>
        <v>#N/A</v>
      </c>
      <c r="E96" s="2" t="e">
        <f t="shared" si="22"/>
        <v>#N/A</v>
      </c>
      <c r="F96" s="2">
        <v>505950.79374112189</v>
      </c>
      <c r="G96" s="2">
        <f t="shared" si="25"/>
        <v>505950.79374112189</v>
      </c>
      <c r="H96" s="2">
        <f t="shared" ref="H96:H159" si="32">IF(COUNT($C97)=0,IF(COUNT($C96)=1,C96,SUM(H95+G96)),C96)</f>
        <v>28785440.880918726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517073.76864460111</v>
      </c>
      <c r="Q96" s="2">
        <f t="shared" si="26"/>
        <v>517073.76864460111</v>
      </c>
      <c r="R96" s="2">
        <f t="shared" ref="R96:R159" si="33">IF(COUNT($C97)=0,IF(COUNT($C96)=1,M96,SUM(R95+Q96)),M96)</f>
        <v>29643492.80755958</v>
      </c>
      <c r="S96" s="2">
        <f t="shared" si="16"/>
        <v>505950.79374112189</v>
      </c>
      <c r="T96" s="2">
        <f t="shared" si="17"/>
        <v>13739</v>
      </c>
      <c r="U96" s="2">
        <f t="shared" si="18"/>
        <v>517073.76864460111</v>
      </c>
      <c r="V96" s="2">
        <f t="shared" si="5"/>
        <v>949575.62962962966</v>
      </c>
      <c r="W96" s="2">
        <f t="shared" si="19"/>
        <v>13338.592592592584</v>
      </c>
      <c r="X96" s="2">
        <f t="shared" si="6"/>
        <v>503735.17605200852</v>
      </c>
      <c r="Y96" s="2">
        <f t="shared" si="30"/>
        <v>28693917.177929934</v>
      </c>
      <c r="Z96" s="2" t="str">
        <f t="shared" si="8"/>
        <v>HERE</v>
      </c>
      <c r="AA96" s="2">
        <f>IF(Z96="HERE",Y96,AA95+Graph!$G$1*1000)</f>
        <v>28693917.177929934</v>
      </c>
      <c r="AB96" s="2">
        <f t="shared" si="20"/>
        <v>503735.17605200782</v>
      </c>
      <c r="AC96" s="2">
        <f t="shared" si="31"/>
        <v>949575.62962962966</v>
      </c>
      <c r="AD96" s="3">
        <f t="shared" si="10"/>
        <v>28693917.177929934</v>
      </c>
      <c r="AE96" s="2">
        <f>IF(AE94&gt;=52800000,52800000,IF(AB75=Graph!G$1*1000,AE95+Graph!G$1*1000,AC96))</f>
        <v>949575.62962962966</v>
      </c>
      <c r="AF96" s="3">
        <f t="shared" si="21"/>
        <v>949575.62962962966</v>
      </c>
      <c r="AG96" s="3">
        <f t="shared" si="29"/>
        <v>16941137.776081711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24</v>
      </c>
      <c r="C97" s="7"/>
      <c r="D97" s="2" t="e">
        <f t="shared" si="11"/>
        <v>#N/A</v>
      </c>
      <c r="E97" s="2" t="e">
        <f t="shared" si="22"/>
        <v>#N/A</v>
      </c>
      <c r="F97" s="2">
        <v>508984.81893925369</v>
      </c>
      <c r="G97" s="2">
        <f t="shared" si="25"/>
        <v>508984.81893925369</v>
      </c>
      <c r="H97" s="2">
        <f t="shared" si="32"/>
        <v>29294425.69985798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520268.12781956792</v>
      </c>
      <c r="Q97" s="2">
        <f t="shared" si="26"/>
        <v>520268.12781956792</v>
      </c>
      <c r="R97" s="2">
        <f t="shared" si="33"/>
        <v>30163760.935379148</v>
      </c>
      <c r="S97" s="2">
        <f t="shared" si="16"/>
        <v>508984.81893925369</v>
      </c>
      <c r="T97" s="2">
        <f t="shared" si="17"/>
        <v>13739</v>
      </c>
      <c r="U97" s="2">
        <f t="shared" si="18"/>
        <v>520268.12781956792</v>
      </c>
      <c r="V97" s="2">
        <f t="shared" si="5"/>
        <v>962914.22222222225</v>
      </c>
      <c r="W97" s="2">
        <f t="shared" si="19"/>
        <v>13338.592592592584</v>
      </c>
      <c r="X97" s="2">
        <f t="shared" si="6"/>
        <v>506929.53522697533</v>
      </c>
      <c r="Y97" s="2">
        <f t="shared" si="30"/>
        <v>29200846.713156909</v>
      </c>
      <c r="Z97" s="2" t="str">
        <f t="shared" si="8"/>
        <v>HERE</v>
      </c>
      <c r="AA97" s="2">
        <f>IF(Z97="HERE",Y97,AA96+Graph!$G$1*1000)</f>
        <v>29200846.713156909</v>
      </c>
      <c r="AB97" s="2">
        <f t="shared" si="20"/>
        <v>506929.53522697464</v>
      </c>
      <c r="AC97" s="2">
        <f t="shared" si="31"/>
        <v>962914.22222222225</v>
      </c>
      <c r="AD97" s="3">
        <f t="shared" si="10"/>
        <v>29200846.713156909</v>
      </c>
      <c r="AE97" s="2">
        <f>IF(AE95&gt;=52800000,52800000,IF(AB76=Graph!G$1*1000,AE96+Graph!G$1*1000,AC97))</f>
        <v>962914.22222222225</v>
      </c>
      <c r="AF97" s="3">
        <f t="shared" si="21"/>
        <v>962914.22222222225</v>
      </c>
      <c r="AG97" s="3">
        <f t="shared" si="29"/>
        <v>17337667.899008773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25</v>
      </c>
      <c r="C98" s="7"/>
      <c r="D98" s="2" t="e">
        <f t="shared" si="11"/>
        <v>#N/A</v>
      </c>
      <c r="E98" s="2" t="e">
        <f t="shared" si="22"/>
        <v>#N/A</v>
      </c>
      <c r="F98" s="2">
        <v>512018.84413738549</v>
      </c>
      <c r="G98" s="2">
        <f t="shared" si="25"/>
        <v>512018.84413738549</v>
      </c>
      <c r="H98" s="2">
        <f t="shared" si="32"/>
        <v>29806444.543995366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523462.48699453473</v>
      </c>
      <c r="Q98" s="2">
        <f t="shared" si="26"/>
        <v>523462.48699453473</v>
      </c>
      <c r="R98" s="2">
        <f t="shared" si="33"/>
        <v>30687223.422373682</v>
      </c>
      <c r="S98" s="2">
        <f t="shared" si="16"/>
        <v>512018.84413738549</v>
      </c>
      <c r="T98" s="2">
        <f t="shared" si="17"/>
        <v>13739</v>
      </c>
      <c r="U98" s="2">
        <f t="shared" si="18"/>
        <v>523462.48699453473</v>
      </c>
      <c r="V98" s="2">
        <f t="shared" si="5"/>
        <v>976252.81481481483</v>
      </c>
      <c r="W98" s="2">
        <f t="shared" si="19"/>
        <v>13338.592592592584</v>
      </c>
      <c r="X98" s="2">
        <f t="shared" si="6"/>
        <v>510123.89440194215</v>
      </c>
      <c r="Y98" s="2">
        <f t="shared" si="30"/>
        <v>29710970.60755885</v>
      </c>
      <c r="Z98" s="2" t="str">
        <f t="shared" si="8"/>
        <v>HERE</v>
      </c>
      <c r="AA98" s="2">
        <f>IF(Z98="HERE",Y98,AA97+Graph!$G$1*1000)</f>
        <v>29710970.60755885</v>
      </c>
      <c r="AB98" s="2">
        <f t="shared" si="20"/>
        <v>510123.89440194145</v>
      </c>
      <c r="AC98" s="2">
        <f t="shared" si="31"/>
        <v>976252.81481481483</v>
      </c>
      <c r="AD98" s="3">
        <f t="shared" si="10"/>
        <v>29710970.60755885</v>
      </c>
      <c r="AE98" s="2">
        <f>IF(AE96&gt;=52800000,52800000,IF(AB77=Graph!G$1*1000,AE97+Graph!G$1*1000,AC98))</f>
        <v>976252.81481481483</v>
      </c>
      <c r="AF98" s="3">
        <f t="shared" si="21"/>
        <v>976252.81481481483</v>
      </c>
      <c r="AG98" s="3">
        <f t="shared" si="29"/>
        <v>17737072.945193306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26</v>
      </c>
      <c r="C99" s="7"/>
      <c r="D99" s="2" t="e">
        <f t="shared" si="11"/>
        <v>#N/A</v>
      </c>
      <c r="E99" s="2" t="e">
        <f t="shared" si="22"/>
        <v>#N/A</v>
      </c>
      <c r="F99" s="2">
        <v>515052.86933551729</v>
      </c>
      <c r="G99" s="2">
        <f t="shared" si="25"/>
        <v>515052.86933551729</v>
      </c>
      <c r="H99" s="2">
        <f t="shared" si="32"/>
        <v>30321497.413330883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526656.84616947174</v>
      </c>
      <c r="Q99" s="2">
        <f t="shared" si="26"/>
        <v>526656.84616947174</v>
      </c>
      <c r="R99" s="2">
        <f t="shared" si="33"/>
        <v>31213880.268543154</v>
      </c>
      <c r="S99" s="2">
        <f t="shared" si="16"/>
        <v>515052.86933551729</v>
      </c>
      <c r="T99" s="2">
        <f t="shared" si="17"/>
        <v>13739</v>
      </c>
      <c r="U99" s="2">
        <f t="shared" si="18"/>
        <v>526656.84616947174</v>
      </c>
      <c r="V99" s="2">
        <f t="shared" si="5"/>
        <v>989591.40740740742</v>
      </c>
      <c r="W99" s="2">
        <f t="shared" si="19"/>
        <v>13338.592592592584</v>
      </c>
      <c r="X99" s="2">
        <f t="shared" si="6"/>
        <v>513318.25357687916</v>
      </c>
      <c r="Y99" s="2">
        <f t="shared" si="30"/>
        <v>30224288.861135729</v>
      </c>
      <c r="Z99" s="2" t="str">
        <f t="shared" si="8"/>
        <v>HERE</v>
      </c>
      <c r="AA99" s="2">
        <f>IF(Z99="HERE",Y99,AA98+Graph!$G$1*1000)</f>
        <v>30224288.861135729</v>
      </c>
      <c r="AB99" s="2">
        <f t="shared" si="20"/>
        <v>513318.25357687846</v>
      </c>
      <c r="AC99" s="2">
        <f t="shared" si="31"/>
        <v>989591.40740740742</v>
      </c>
      <c r="AD99" s="3">
        <f t="shared" si="10"/>
        <v>30224288.861135729</v>
      </c>
      <c r="AE99" s="2">
        <f>IF(AE97&gt;=52800000,52800000,IF(AB78=Graph!G$1*1000,AE98+Graph!G$1*1000,AC99))</f>
        <v>989591.40740740742</v>
      </c>
      <c r="AF99" s="3">
        <f t="shared" si="21"/>
        <v>989591.40740740742</v>
      </c>
      <c r="AG99" s="3">
        <f t="shared" si="29"/>
        <v>18139352.914635304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27</v>
      </c>
      <c r="C100" s="14"/>
      <c r="D100" s="13" t="e">
        <f t="shared" si="11"/>
        <v>#N/A</v>
      </c>
      <c r="E100" s="13" t="e">
        <f t="shared" si="22"/>
        <v>#N/A</v>
      </c>
      <c r="F100" s="13">
        <v>518086.89453364909</v>
      </c>
      <c r="G100" s="2">
        <f t="shared" si="25"/>
        <v>518086.89453364909</v>
      </c>
      <c r="H100" s="13">
        <f t="shared" si="32"/>
        <v>30839584.307864532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529851.20534443855</v>
      </c>
      <c r="Q100" s="2">
        <f t="shared" si="26"/>
        <v>529851.20534443855</v>
      </c>
      <c r="R100" s="13">
        <f t="shared" si="33"/>
        <v>31743731.473887593</v>
      </c>
      <c r="S100" s="13">
        <f t="shared" si="16"/>
        <v>518086.89453364909</v>
      </c>
      <c r="T100" s="13">
        <f t="shared" si="17"/>
        <v>13739</v>
      </c>
      <c r="U100" s="13">
        <f t="shared" si="18"/>
        <v>529851.20534443855</v>
      </c>
      <c r="V100" s="13">
        <f t="shared" si="5"/>
        <v>1002930</v>
      </c>
      <c r="W100" s="13">
        <f t="shared" si="19"/>
        <v>13338.592592592584</v>
      </c>
      <c r="X100" s="13">
        <f t="shared" si="6"/>
        <v>516512.61275184597</v>
      </c>
      <c r="Y100" s="2">
        <f t="shared" si="30"/>
        <v>30740801.473887574</v>
      </c>
      <c r="Z100" s="2" t="str">
        <f t="shared" si="8"/>
        <v>HERE</v>
      </c>
      <c r="AA100" s="2">
        <f>IF(Z100="HERE",Y100,AA99+Graph!$G$1*1000)</f>
        <v>30740801.473887574</v>
      </c>
      <c r="AB100" s="2">
        <f t="shared" si="20"/>
        <v>516512.61275184527</v>
      </c>
      <c r="AC100" s="2">
        <f t="shared" si="31"/>
        <v>1002930</v>
      </c>
      <c r="AD100" s="3">
        <f t="shared" si="10"/>
        <v>30740801.473887574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18544507.807334777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28</v>
      </c>
      <c r="C101" s="7"/>
      <c r="D101" s="2" t="e">
        <f t="shared" si="11"/>
        <v>#N/A</v>
      </c>
      <c r="E101" s="2" t="e">
        <f t="shared" si="22"/>
        <v>#N/A</v>
      </c>
      <c r="F101" s="2">
        <v>521120.91973178089</v>
      </c>
      <c r="G101" s="2">
        <f t="shared" si="25"/>
        <v>521120.91973178089</v>
      </c>
      <c r="H101" s="2">
        <f t="shared" si="32"/>
        <v>31360705.227596313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533045.56451940536</v>
      </c>
      <c r="Q101" s="2">
        <f t="shared" si="26"/>
        <v>533045.56451940536</v>
      </c>
      <c r="R101" s="2">
        <f t="shared" si="33"/>
        <v>32276777.038406998</v>
      </c>
      <c r="S101" s="2">
        <f t="shared" si="16"/>
        <v>521120.91973178089</v>
      </c>
      <c r="T101" s="2">
        <f t="shared" si="17"/>
        <v>13739</v>
      </c>
      <c r="U101" s="2">
        <f t="shared" si="18"/>
        <v>533045.56451940536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479607.85023369105</v>
      </c>
      <c r="Y101" s="2">
        <f t="shared" si="30"/>
        <v>31220409.324121267</v>
      </c>
      <c r="Z101" s="2" t="str">
        <f t="shared" si="8"/>
        <v>HERE</v>
      </c>
      <c r="AA101" s="2">
        <f>IF(Z101="HERE",Y101,AA100+Graph!$G$1*1000)</f>
        <v>31220409.324121267</v>
      </c>
      <c r="AB101" s="2">
        <f t="shared" si="20"/>
        <v>479607.85023369268</v>
      </c>
      <c r="AC101" s="2">
        <f t="shared" si="31"/>
        <v>1056367.7142857143</v>
      </c>
      <c r="AD101" s="3">
        <f t="shared" si="10"/>
        <v>31220409.324121267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18952537.623291716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29</v>
      </c>
      <c r="C102" s="7"/>
      <c r="D102" s="2" t="e">
        <f t="shared" si="11"/>
        <v>#N/A</v>
      </c>
      <c r="E102" s="2" t="e">
        <f t="shared" si="22"/>
        <v>#N/A</v>
      </c>
      <c r="F102" s="2">
        <v>524154.94492991269</v>
      </c>
      <c r="G102" s="2">
        <f t="shared" ref="G102:G165" si="35">IF(F102&gt;650000,$AK$31*1000,F102)</f>
        <v>524154.94492991269</v>
      </c>
      <c r="H102" s="2">
        <f t="shared" si="32"/>
        <v>31884860.172526225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536239.92369437218</v>
      </c>
      <c r="Q102" s="2">
        <f t="shared" ref="Q102:Q165" si="36">IF(P102&gt;650000,650000,P102)</f>
        <v>536239.92369437218</v>
      </c>
      <c r="R102" s="2">
        <f t="shared" si="33"/>
        <v>32813016.96210137</v>
      </c>
      <c r="S102" s="2">
        <f t="shared" si="16"/>
        <v>524154.94492991269</v>
      </c>
      <c r="T102" s="2">
        <f t="shared" si="17"/>
        <v>13739</v>
      </c>
      <c r="U102" s="2">
        <f t="shared" si="18"/>
        <v>536239.92369437218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482802.20940865786</v>
      </c>
      <c r="Y102" s="2">
        <f t="shared" si="30"/>
        <v>31703211.533529926</v>
      </c>
      <c r="Z102" s="2" t="str">
        <f t="shared" si="8"/>
        <v>HERE</v>
      </c>
      <c r="AA102" s="2">
        <f>IF(Z102="HERE",Y102,AA101+Graph!$G$1*1000)</f>
        <v>31703211.533529926</v>
      </c>
      <c r="AB102" s="2">
        <f t="shared" si="20"/>
        <v>482802.20940865949</v>
      </c>
      <c r="AC102" s="2">
        <f t="shared" si="31"/>
        <v>1109805.4285714286</v>
      </c>
      <c r="AD102" s="3">
        <f t="shared" si="10"/>
        <v>31703211.533529926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19363442.362506129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30</v>
      </c>
      <c r="C103" s="7"/>
      <c r="D103" s="2" t="e">
        <f t="shared" si="11"/>
        <v>#N/A</v>
      </c>
      <c r="E103" s="2" t="e">
        <f t="shared" si="22"/>
        <v>#N/A</v>
      </c>
      <c r="F103" s="2">
        <v>527188.97012804449</v>
      </c>
      <c r="G103" s="2">
        <f t="shared" si="35"/>
        <v>527188.97012804449</v>
      </c>
      <c r="H103" s="2">
        <f t="shared" si="32"/>
        <v>32412049.14265427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539434.28286933899</v>
      </c>
      <c r="Q103" s="2">
        <f t="shared" si="36"/>
        <v>539434.28286933899</v>
      </c>
      <c r="R103" s="2">
        <f t="shared" si="33"/>
        <v>33352451.244970709</v>
      </c>
      <c r="S103" s="2">
        <f t="shared" si="16"/>
        <v>527188.97012804449</v>
      </c>
      <c r="T103" s="2">
        <f t="shared" si="17"/>
        <v>13739</v>
      </c>
      <c r="U103" s="2">
        <f t="shared" si="18"/>
        <v>539434.28286933899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485996.5685836249</v>
      </c>
      <c r="Y103" s="2">
        <f t="shared" si="30"/>
        <v>32189208.102113552</v>
      </c>
      <c r="Z103" s="2" t="str">
        <f t="shared" si="8"/>
        <v>HERE</v>
      </c>
      <c r="AA103" s="2">
        <f>IF(Z103="HERE",Y103,AA102+Graph!$G$1*1000)</f>
        <v>32189208.102113552</v>
      </c>
      <c r="AB103" s="2">
        <f t="shared" si="20"/>
        <v>485996.5685836263</v>
      </c>
      <c r="AC103" s="2">
        <f t="shared" si="31"/>
        <v>1163243.1428571427</v>
      </c>
      <c r="AD103" s="3">
        <f t="shared" si="10"/>
        <v>32189208.102113552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19777222.024978008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31</v>
      </c>
      <c r="C104" s="7"/>
      <c r="D104" s="2" t="e">
        <f t="shared" si="11"/>
        <v>#N/A</v>
      </c>
      <c r="E104" s="2" t="e">
        <f t="shared" si="22"/>
        <v>#N/A</v>
      </c>
      <c r="F104" s="2">
        <v>530222.99532617629</v>
      </c>
      <c r="G104" s="2">
        <f t="shared" si="35"/>
        <v>530222.99532617629</v>
      </c>
      <c r="H104" s="2">
        <f t="shared" si="32"/>
        <v>32942272.137980446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542628.6420443058</v>
      </c>
      <c r="Q104" s="2">
        <f t="shared" si="36"/>
        <v>542628.6420443058</v>
      </c>
      <c r="R104" s="2">
        <f t="shared" si="33"/>
        <v>33895079.887015015</v>
      </c>
      <c r="S104" s="2">
        <f t="shared" si="16"/>
        <v>530222.99532617629</v>
      </c>
      <c r="T104" s="2">
        <f t="shared" si="17"/>
        <v>13739</v>
      </c>
      <c r="U104" s="2">
        <f t="shared" si="18"/>
        <v>542628.6420443058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489190.92775859148</v>
      </c>
      <c r="Y104" s="2">
        <f t="shared" si="30"/>
        <v>32678399.029872146</v>
      </c>
      <c r="Z104" s="2" t="str">
        <f t="shared" si="8"/>
        <v>HERE</v>
      </c>
      <c r="AA104" s="2">
        <f>IF(Z104="HERE",Y104,AA103+Graph!$G$1*1000)</f>
        <v>32678399.029872146</v>
      </c>
      <c r="AB104" s="2">
        <f t="shared" si="20"/>
        <v>489190.92775859311</v>
      </c>
      <c r="AC104" s="2">
        <f t="shared" si="31"/>
        <v>1216680.857142857</v>
      </c>
      <c r="AD104" s="3">
        <f t="shared" si="10"/>
        <v>32678399.029872146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20193876.610707365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32</v>
      </c>
      <c r="C105" s="7"/>
      <c r="D105" s="2" t="e">
        <f t="shared" si="11"/>
        <v>#N/A</v>
      </c>
      <c r="E105" s="2" t="e">
        <f t="shared" si="22"/>
        <v>#N/A</v>
      </c>
      <c r="F105" s="2">
        <v>533257.02052427828</v>
      </c>
      <c r="G105" s="2">
        <f t="shared" si="35"/>
        <v>533257.02052427828</v>
      </c>
      <c r="H105" s="2">
        <f t="shared" si="32"/>
        <v>33475529.158504725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545823.00121927261</v>
      </c>
      <c r="Q105" s="2">
        <f t="shared" si="36"/>
        <v>545823.00121927261</v>
      </c>
      <c r="R105" s="2">
        <f t="shared" si="33"/>
        <v>34440902.888234288</v>
      </c>
      <c r="S105" s="2">
        <f t="shared" si="16"/>
        <v>533257.02052427828</v>
      </c>
      <c r="T105" s="2">
        <f t="shared" si="17"/>
        <v>13739</v>
      </c>
      <c r="U105" s="2">
        <f t="shared" si="18"/>
        <v>545823.00121927261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492385.28693355829</v>
      </c>
      <c r="Y105" s="2">
        <f t="shared" si="30"/>
        <v>33170784.316805705</v>
      </c>
      <c r="Z105" s="2" t="str">
        <f t="shared" si="8"/>
        <v>HERE</v>
      </c>
      <c r="AA105" s="2">
        <f>IF(Z105="HERE",Y105,AA104+Graph!$G$1*1000)</f>
        <v>33170784.316805705</v>
      </c>
      <c r="AB105" s="2">
        <f t="shared" si="20"/>
        <v>492385.28693355992</v>
      </c>
      <c r="AC105" s="2">
        <f t="shared" si="31"/>
        <v>1270118.5714285714</v>
      </c>
      <c r="AD105" s="3">
        <f t="shared" si="10"/>
        <v>33170784.316805705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20613406.119694185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33</v>
      </c>
      <c r="C106" s="7"/>
      <c r="D106" s="2" t="e">
        <f t="shared" si="11"/>
        <v>#N/A</v>
      </c>
      <c r="E106" s="2" t="e">
        <f t="shared" si="22"/>
        <v>#N/A</v>
      </c>
      <c r="F106" s="2">
        <v>536291.04572241008</v>
      </c>
      <c r="G106" s="2">
        <f t="shared" si="35"/>
        <v>536291.04572241008</v>
      </c>
      <c r="H106" s="2">
        <f t="shared" si="32"/>
        <v>34011820.204227135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549017.36039423943</v>
      </c>
      <c r="Q106" s="2">
        <f t="shared" si="36"/>
        <v>549017.36039423943</v>
      </c>
      <c r="R106" s="2">
        <f t="shared" si="33"/>
        <v>34989920.248628527</v>
      </c>
      <c r="S106" s="2">
        <f t="shared" si="16"/>
        <v>536291.04572241008</v>
      </c>
      <c r="T106" s="2">
        <f t="shared" si="17"/>
        <v>13739</v>
      </c>
      <c r="U106" s="2">
        <f t="shared" si="18"/>
        <v>549017.36039423943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495579.64610852511</v>
      </c>
      <c r="Y106" s="2">
        <f t="shared" si="30"/>
        <v>33666363.962914228</v>
      </c>
      <c r="Z106" s="2" t="str">
        <f t="shared" si="8"/>
        <v>HERE</v>
      </c>
      <c r="AA106" s="2">
        <f>IF(Z106="HERE",Y106,AA105+Graph!$G$1*1000)</f>
        <v>33666363.962914228</v>
      </c>
      <c r="AB106" s="2">
        <f t="shared" si="20"/>
        <v>495579.64610852301</v>
      </c>
      <c r="AC106" s="2">
        <f t="shared" si="31"/>
        <v>1323556.2857142857</v>
      </c>
      <c r="AD106" s="3">
        <f t="shared" si="10"/>
        <v>33666363.962914228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21035810.551938478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34</v>
      </c>
      <c r="C107" s="7"/>
      <c r="D107" s="2" t="e">
        <f t="shared" si="11"/>
        <v>#N/A</v>
      </c>
      <c r="E107" s="2" t="e">
        <f t="shared" si="22"/>
        <v>#N/A</v>
      </c>
      <c r="F107" s="2">
        <v>539325.07092054188</v>
      </c>
      <c r="G107" s="2">
        <f t="shared" si="35"/>
        <v>539325.07092054188</v>
      </c>
      <c r="H107" s="2">
        <f t="shared" si="32"/>
        <v>34551145.275147676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552211.71956920624</v>
      </c>
      <c r="Q107" s="2">
        <f t="shared" si="36"/>
        <v>552211.71956920624</v>
      </c>
      <c r="R107" s="2">
        <f t="shared" si="33"/>
        <v>35542131.968197733</v>
      </c>
      <c r="S107" s="2">
        <f t="shared" si="16"/>
        <v>539325.07092054188</v>
      </c>
      <c r="T107" s="2">
        <f t="shared" si="17"/>
        <v>13739</v>
      </c>
      <c r="U107" s="2">
        <f t="shared" si="18"/>
        <v>552211.71956920624</v>
      </c>
      <c r="V107" s="2">
        <f t="shared" si="34"/>
        <v>1376994</v>
      </c>
      <c r="W107" s="2">
        <f t="shared" si="19"/>
        <v>53437.714285714319</v>
      </c>
      <c r="X107" s="2">
        <f t="shared" si="6"/>
        <v>498774.00528349192</v>
      </c>
      <c r="Y107" s="2">
        <f t="shared" si="30"/>
        <v>34165137.968197718</v>
      </c>
      <c r="Z107" s="2" t="str">
        <f t="shared" si="8"/>
        <v>HERE</v>
      </c>
      <c r="AA107" s="2">
        <f>IF(Z107="HERE",Y107,AA106+Graph!$G$1*1000)</f>
        <v>34165137.968197718</v>
      </c>
      <c r="AB107" s="2">
        <f t="shared" si="20"/>
        <v>498774.00528348982</v>
      </c>
      <c r="AC107" s="2">
        <f t="shared" si="31"/>
        <v>1376994</v>
      </c>
      <c r="AD107" s="3">
        <f t="shared" si="10"/>
        <v>34165137.968197718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21461089.907440212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35</v>
      </c>
      <c r="C108" s="7"/>
      <c r="D108" s="2" t="e">
        <f t="shared" si="11"/>
        <v>#N/A</v>
      </c>
      <c r="E108" s="2" t="e">
        <f t="shared" si="22"/>
        <v>#N/A</v>
      </c>
      <c r="F108" s="2">
        <v>542359.09611867368</v>
      </c>
      <c r="G108" s="2">
        <f t="shared" si="35"/>
        <v>542359.09611867368</v>
      </c>
      <c r="H108" s="2">
        <f t="shared" si="32"/>
        <v>35093504.37126635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555406.07874417305</v>
      </c>
      <c r="Q108" s="2">
        <f t="shared" si="36"/>
        <v>555406.07874417305</v>
      </c>
      <c r="R108" s="2">
        <f t="shared" si="33"/>
        <v>36097538.046941906</v>
      </c>
      <c r="S108" s="2">
        <f t="shared" si="16"/>
        <v>542359.09611867368</v>
      </c>
      <c r="T108" s="2">
        <f t="shared" si="17"/>
        <v>13739</v>
      </c>
      <c r="U108" s="2">
        <f t="shared" si="18"/>
        <v>555406.07874417305</v>
      </c>
      <c r="V108" s="2">
        <f t="shared" si="34"/>
        <v>1508825.75</v>
      </c>
      <c r="W108" s="2">
        <f t="shared" si="19"/>
        <v>131831.75</v>
      </c>
      <c r="X108" s="2">
        <f t="shared" si="6"/>
        <v>423574.32874417305</v>
      </c>
      <c r="Y108" s="2">
        <f t="shared" si="30"/>
        <v>34588712.296941891</v>
      </c>
      <c r="Z108" s="2" t="str">
        <f t="shared" si="8"/>
        <v>HERE</v>
      </c>
      <c r="AA108" s="2">
        <f>IF(Z108="HERE",Y108,AA107+Graph!$G$1*1000)</f>
        <v>34588712.296941891</v>
      </c>
      <c r="AB108" s="2">
        <f t="shared" si="20"/>
        <v>423574.32874417305</v>
      </c>
      <c r="AC108" s="2">
        <f t="shared" si="31"/>
        <v>1508825.75</v>
      </c>
      <c r="AD108" s="3">
        <f t="shared" si="10"/>
        <v>34588712.296941891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21889244.186199419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36</v>
      </c>
      <c r="C109" s="7"/>
      <c r="D109" s="2" t="e">
        <f t="shared" si="11"/>
        <v>#N/A</v>
      </c>
      <c r="E109" s="2" t="e">
        <f t="shared" si="22"/>
        <v>#N/A</v>
      </c>
      <c r="F109" s="2">
        <v>545393.12131680548</v>
      </c>
      <c r="G109" s="2">
        <f t="shared" si="35"/>
        <v>545393.12131680548</v>
      </c>
      <c r="H109" s="2">
        <f t="shared" si="32"/>
        <v>35638897.492583156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558600.43791913986</v>
      </c>
      <c r="Q109" s="2">
        <f t="shared" si="36"/>
        <v>558600.43791913986</v>
      </c>
      <c r="R109" s="2">
        <f t="shared" si="33"/>
        <v>36656138.484861046</v>
      </c>
      <c r="S109" s="2">
        <f t="shared" si="16"/>
        <v>545393.12131680548</v>
      </c>
      <c r="T109" s="2">
        <f t="shared" si="17"/>
        <v>13739</v>
      </c>
      <c r="U109" s="2">
        <f t="shared" si="18"/>
        <v>558600.43791913986</v>
      </c>
      <c r="V109" s="2">
        <f t="shared" si="34"/>
        <v>1640657.5</v>
      </c>
      <c r="W109" s="2">
        <f t="shared" si="19"/>
        <v>131831.75</v>
      </c>
      <c r="X109" s="2">
        <f t="shared" si="6"/>
        <v>426768.68791913986</v>
      </c>
      <c r="Y109" s="2">
        <f t="shared" si="30"/>
        <v>35015480.984861031</v>
      </c>
      <c r="Z109" s="2" t="str">
        <f t="shared" si="8"/>
        <v>HERE</v>
      </c>
      <c r="AA109" s="2">
        <f>IF(Z109="HERE",Y109,AA108+Graph!$G$1*1000)</f>
        <v>35015480.984861031</v>
      </c>
      <c r="AB109" s="2">
        <f t="shared" si="20"/>
        <v>426768.68791913986</v>
      </c>
      <c r="AC109" s="2">
        <f t="shared" si="31"/>
        <v>1640657.5</v>
      </c>
      <c r="AD109" s="3">
        <f t="shared" si="10"/>
        <v>35015480.984861031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22320273.388216093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37</v>
      </c>
      <c r="C110" s="7"/>
      <c r="D110" s="2" t="e">
        <f t="shared" si="11"/>
        <v>#N/A</v>
      </c>
      <c r="E110" s="2" t="e">
        <f t="shared" si="22"/>
        <v>#N/A</v>
      </c>
      <c r="F110" s="2">
        <v>548427.14651493728</v>
      </c>
      <c r="G110" s="2">
        <f t="shared" si="35"/>
        <v>548427.14651493728</v>
      </c>
      <c r="H110" s="2">
        <f t="shared" si="32"/>
        <v>36187324.639098093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561794.79709410667</v>
      </c>
      <c r="Q110" s="2">
        <f t="shared" si="36"/>
        <v>561794.79709410667</v>
      </c>
      <c r="R110" s="2">
        <f t="shared" si="33"/>
        <v>37217933.281955153</v>
      </c>
      <c r="S110" s="2">
        <f t="shared" si="16"/>
        <v>548427.14651493728</v>
      </c>
      <c r="T110" s="2">
        <f t="shared" si="17"/>
        <v>13739</v>
      </c>
      <c r="U110" s="2">
        <f t="shared" si="18"/>
        <v>561794.79709410667</v>
      </c>
      <c r="V110" s="2">
        <f t="shared" si="34"/>
        <v>1772489.25</v>
      </c>
      <c r="W110" s="2">
        <f t="shared" si="19"/>
        <v>131831.75</v>
      </c>
      <c r="X110" s="2">
        <f t="shared" si="6"/>
        <v>429963.04709410667</v>
      </c>
      <c r="Y110" s="2">
        <f t="shared" si="30"/>
        <v>35445444.031955138</v>
      </c>
      <c r="Z110" s="2" t="str">
        <f t="shared" si="8"/>
        <v>HERE</v>
      </c>
      <c r="AA110" s="2">
        <f>IF(Z110="HERE",Y110,AA109+Graph!$G$1*1000)</f>
        <v>35445444.031955138</v>
      </c>
      <c r="AB110" s="2">
        <f t="shared" si="20"/>
        <v>429963.04709410667</v>
      </c>
      <c r="AC110" s="2">
        <f t="shared" si="31"/>
        <v>1772489.25</v>
      </c>
      <c r="AD110" s="3">
        <f t="shared" si="10"/>
        <v>35445444.031955138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22754177.513490237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38</v>
      </c>
      <c r="C111" s="7"/>
      <c r="D111" s="2" t="e">
        <f t="shared" si="11"/>
        <v>#N/A</v>
      </c>
      <c r="E111" s="2" t="e">
        <f t="shared" si="22"/>
        <v>#N/A</v>
      </c>
      <c r="F111" s="2">
        <v>551461.17171306908</v>
      </c>
      <c r="G111" s="2">
        <f t="shared" si="35"/>
        <v>551461.17171306908</v>
      </c>
      <c r="H111" s="2">
        <f t="shared" si="32"/>
        <v>36738785.810811162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564989.15626907349</v>
      </c>
      <c r="Q111" s="2">
        <f t="shared" si="36"/>
        <v>564989.15626907349</v>
      </c>
      <c r="R111" s="2">
        <f t="shared" si="33"/>
        <v>37782922.438224226</v>
      </c>
      <c r="S111" s="2">
        <f t="shared" si="16"/>
        <v>551461.17171306908</v>
      </c>
      <c r="T111" s="2">
        <f t="shared" si="17"/>
        <v>13739</v>
      </c>
      <c r="U111" s="2">
        <f t="shared" si="18"/>
        <v>564989.15626907349</v>
      </c>
      <c r="V111" s="2">
        <f t="shared" si="34"/>
        <v>1904321</v>
      </c>
      <c r="W111" s="2">
        <f t="shared" si="19"/>
        <v>131831.75</v>
      </c>
      <c r="X111" s="2">
        <f t="shared" si="6"/>
        <v>433157.40626907349</v>
      </c>
      <c r="Y111" s="2">
        <f t="shared" si="30"/>
        <v>35878601.438224211</v>
      </c>
      <c r="Z111" s="2" t="str">
        <f t="shared" si="8"/>
        <v>HERE</v>
      </c>
      <c r="AA111" s="2">
        <f>IF(Z111="HERE",Y111,AA110+Graph!$G$1*1000)</f>
        <v>35878601.438224211</v>
      </c>
      <c r="AB111" s="2">
        <f t="shared" si="20"/>
        <v>433157.40626907349</v>
      </c>
      <c r="AC111" s="2">
        <f t="shared" si="31"/>
        <v>1904321</v>
      </c>
      <c r="AD111" s="3">
        <f t="shared" si="10"/>
        <v>35878601.438224211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23190956.562021855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39</v>
      </c>
      <c r="C112" s="7"/>
      <c r="D112" s="2" t="e">
        <f t="shared" si="11"/>
        <v>#N/A</v>
      </c>
      <c r="E112" s="2" t="e">
        <f t="shared" si="22"/>
        <v>#N/A</v>
      </c>
      <c r="F112" s="2">
        <v>554495.19691120088</v>
      </c>
      <c r="G112" s="2">
        <f t="shared" si="35"/>
        <v>554495.19691120088</v>
      </c>
      <c r="H112" s="2">
        <f t="shared" si="32"/>
        <v>37293281.007722363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568183.5154440105</v>
      </c>
      <c r="Q112" s="2">
        <f t="shared" si="36"/>
        <v>568183.5154440105</v>
      </c>
      <c r="R112" s="2">
        <f t="shared" si="33"/>
        <v>38351105.953668237</v>
      </c>
      <c r="S112" s="2">
        <f t="shared" si="16"/>
        <v>554495.19691120088</v>
      </c>
      <c r="T112" s="2">
        <f t="shared" si="17"/>
        <v>13739</v>
      </c>
      <c r="U112" s="2">
        <f t="shared" si="18"/>
        <v>568183.5154440105</v>
      </c>
      <c r="V112" s="2">
        <f t="shared" si="34"/>
        <v>2036152.75</v>
      </c>
      <c r="W112" s="2">
        <f t="shared" si="19"/>
        <v>131831.75</v>
      </c>
      <c r="X112" s="2">
        <f t="shared" si="6"/>
        <v>436351.7654440105</v>
      </c>
      <c r="Y112" s="2">
        <f t="shared" si="30"/>
        <v>36314953.203668222</v>
      </c>
      <c r="Z112" s="2" t="str">
        <f t="shared" si="8"/>
        <v>HERE</v>
      </c>
      <c r="AA112" s="2">
        <f>IF(Z112="HERE",Y112,AA111+Graph!$G$1*1000)</f>
        <v>36314953.203668222</v>
      </c>
      <c r="AB112" s="2">
        <f t="shared" si="20"/>
        <v>436351.7654440105</v>
      </c>
      <c r="AC112" s="2">
        <f t="shared" si="31"/>
        <v>2036152.75</v>
      </c>
      <c r="AD112" s="3">
        <f t="shared" si="10"/>
        <v>36314953.203668222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23630610.53381094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40</v>
      </c>
      <c r="C113" s="7"/>
      <c r="D113" s="2" t="e">
        <f t="shared" si="11"/>
        <v>#N/A</v>
      </c>
      <c r="E113" s="2" t="e">
        <f t="shared" si="22"/>
        <v>#N/A</v>
      </c>
      <c r="F113" s="2">
        <v>557529.22210933268</v>
      </c>
      <c r="G113" s="2">
        <f t="shared" si="35"/>
        <v>557529.22210933268</v>
      </c>
      <c r="H113" s="2">
        <f t="shared" si="32"/>
        <v>37850810.229831696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571377.87461897731</v>
      </c>
      <c r="Q113" s="2">
        <f t="shared" si="36"/>
        <v>571377.87461897731</v>
      </c>
      <c r="R113" s="2">
        <f t="shared" si="33"/>
        <v>38922483.828287214</v>
      </c>
      <c r="S113" s="2">
        <f t="shared" si="16"/>
        <v>557529.22210933268</v>
      </c>
      <c r="T113" s="2">
        <f t="shared" si="17"/>
        <v>13739</v>
      </c>
      <c r="U113" s="2">
        <f t="shared" si="18"/>
        <v>571377.87461897731</v>
      </c>
      <c r="V113" s="2">
        <f t="shared" si="34"/>
        <v>2167984.5</v>
      </c>
      <c r="W113" s="2">
        <f t="shared" si="19"/>
        <v>131831.75</v>
      </c>
      <c r="X113" s="2">
        <f t="shared" si="6"/>
        <v>439546.12461897731</v>
      </c>
      <c r="Y113" s="2">
        <f t="shared" si="30"/>
        <v>36754499.328287199</v>
      </c>
      <c r="Z113" s="2" t="str">
        <f t="shared" si="8"/>
        <v>HERE</v>
      </c>
      <c r="AA113" s="2">
        <f>IF(Z113="HERE",Y113,AA112+Graph!$G$1*1000)</f>
        <v>36754499.328287199</v>
      </c>
      <c r="AB113" s="2">
        <f t="shared" si="20"/>
        <v>439546.12461897731</v>
      </c>
      <c r="AC113" s="2">
        <f t="shared" si="31"/>
        <v>2167984.5</v>
      </c>
      <c r="AD113" s="3">
        <f t="shared" si="10"/>
        <v>36754499.328287199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24073139.428857498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41</v>
      </c>
      <c r="C114" s="7"/>
      <c r="D114" s="2" t="e">
        <f t="shared" si="11"/>
        <v>#N/A</v>
      </c>
      <c r="E114" s="2" t="e">
        <f t="shared" si="22"/>
        <v>#N/A</v>
      </c>
      <c r="F114" s="2">
        <v>560563.24730746448</v>
      </c>
      <c r="G114" s="2">
        <f t="shared" si="35"/>
        <v>560563.24730746448</v>
      </c>
      <c r="H114" s="2">
        <f t="shared" si="32"/>
        <v>38411373.47713916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574572.23379394412</v>
      </c>
      <c r="Q114" s="2">
        <f t="shared" si="36"/>
        <v>574572.23379394412</v>
      </c>
      <c r="R114" s="2">
        <f t="shared" si="33"/>
        <v>39497056.062081158</v>
      </c>
      <c r="S114" s="2">
        <f t="shared" si="16"/>
        <v>560563.24730746448</v>
      </c>
      <c r="T114" s="2">
        <f t="shared" si="17"/>
        <v>13739</v>
      </c>
      <c r="U114" s="2">
        <f t="shared" si="18"/>
        <v>574572.23379394412</v>
      </c>
      <c r="V114" s="2">
        <f t="shared" si="34"/>
        <v>2299816.25</v>
      </c>
      <c r="W114" s="2">
        <f t="shared" si="19"/>
        <v>131831.75</v>
      </c>
      <c r="X114" s="2">
        <f t="shared" si="6"/>
        <v>442740.48379394412</v>
      </c>
      <c r="Y114" s="2">
        <f t="shared" si="30"/>
        <v>37197239.812081143</v>
      </c>
      <c r="Z114" s="2" t="str">
        <f t="shared" si="8"/>
        <v>HERE</v>
      </c>
      <c r="AA114" s="2">
        <f>IF(Z114="HERE",Y114,AA113+Graph!$G$1*1000)</f>
        <v>37197239.812081143</v>
      </c>
      <c r="AB114" s="2">
        <f t="shared" si="20"/>
        <v>442740.48379394412</v>
      </c>
      <c r="AC114" s="2">
        <f t="shared" si="31"/>
        <v>2299816.25</v>
      </c>
      <c r="AD114" s="3">
        <f t="shared" si="10"/>
        <v>37197239.812081143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24518543.247161523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42</v>
      </c>
      <c r="C115" s="7"/>
      <c r="D115" s="2" t="e">
        <f t="shared" si="11"/>
        <v>#N/A</v>
      </c>
      <c r="E115" s="2" t="e">
        <f t="shared" si="22"/>
        <v>#N/A</v>
      </c>
      <c r="F115" s="2">
        <v>563597.27250559628</v>
      </c>
      <c r="G115" s="2">
        <f t="shared" si="35"/>
        <v>563597.27250559628</v>
      </c>
      <c r="H115" s="2">
        <f t="shared" si="32"/>
        <v>38974970.749644756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577766.59296891093</v>
      </c>
      <c r="Q115" s="2">
        <f t="shared" si="36"/>
        <v>577766.59296891093</v>
      </c>
      <c r="R115" s="2">
        <f t="shared" si="33"/>
        <v>40074822.655050069</v>
      </c>
      <c r="S115" s="2">
        <f t="shared" si="16"/>
        <v>563597.27250559628</v>
      </c>
      <c r="T115" s="2">
        <f t="shared" si="17"/>
        <v>13739</v>
      </c>
      <c r="U115" s="2">
        <f t="shared" si="18"/>
        <v>577766.59296891093</v>
      </c>
      <c r="V115" s="2">
        <f t="shared" si="34"/>
        <v>2431648</v>
      </c>
      <c r="W115" s="2">
        <f t="shared" si="19"/>
        <v>131831.75</v>
      </c>
      <c r="X115" s="2">
        <f t="shared" si="6"/>
        <v>445934.84296891093</v>
      </c>
      <c r="Y115" s="2">
        <f t="shared" si="30"/>
        <v>37643174.655050054</v>
      </c>
      <c r="Z115" s="2" t="str">
        <f t="shared" si="8"/>
        <v>HERE</v>
      </c>
      <c r="AA115" s="2">
        <f>IF(Z115="HERE",Y115,AA114+Graph!$G$1*1000)</f>
        <v>37643174.655050054</v>
      </c>
      <c r="AB115" s="2">
        <f t="shared" si="20"/>
        <v>445934.84296891093</v>
      </c>
      <c r="AC115" s="2">
        <f t="shared" si="31"/>
        <v>2431648</v>
      </c>
      <c r="AD115" s="3">
        <f t="shared" si="10"/>
        <v>37643174.655050054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24966821.988723021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43</v>
      </c>
      <c r="C116" s="7"/>
      <c r="D116" s="2" t="e">
        <f t="shared" si="11"/>
        <v>#N/A</v>
      </c>
      <c r="E116" s="2" t="e">
        <f t="shared" si="22"/>
        <v>#N/A</v>
      </c>
      <c r="F116" s="2">
        <v>566631.29770372808</v>
      </c>
      <c r="G116" s="2">
        <f t="shared" si="35"/>
        <v>566631.29770372808</v>
      </c>
      <c r="H116" s="2">
        <f t="shared" si="32"/>
        <v>39541602.047348484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580960.95214387774</v>
      </c>
      <c r="Q116" s="2">
        <f t="shared" si="36"/>
        <v>580960.95214387774</v>
      </c>
      <c r="R116" s="2">
        <f t="shared" si="33"/>
        <v>40655783.607193947</v>
      </c>
      <c r="S116" s="2">
        <f t="shared" si="16"/>
        <v>566631.29770372808</v>
      </c>
      <c r="T116" s="2">
        <f t="shared" si="17"/>
        <v>13739</v>
      </c>
      <c r="U116" s="2">
        <f t="shared" si="18"/>
        <v>580960.95214387774</v>
      </c>
      <c r="V116" s="2">
        <f t="shared" si="34"/>
        <v>2639309</v>
      </c>
      <c r="W116" s="2">
        <f t="shared" si="19"/>
        <v>207661</v>
      </c>
      <c r="X116" s="2">
        <f t="shared" si="6"/>
        <v>373299.95214387774</v>
      </c>
      <c r="Y116" s="2">
        <f t="shared" si="30"/>
        <v>38016474.607193932</v>
      </c>
      <c r="Z116" s="2" t="str">
        <f t="shared" si="8"/>
        <v>HERE</v>
      </c>
      <c r="AA116" s="2">
        <f>IF(Z116="HERE",Y116,AA115+Graph!$G$1*1000)</f>
        <v>38016474.607193932</v>
      </c>
      <c r="AB116" s="2">
        <f t="shared" si="20"/>
        <v>373299.95214387774</v>
      </c>
      <c r="AC116" s="2">
        <f t="shared" si="31"/>
        <v>2639309</v>
      </c>
      <c r="AD116" s="3">
        <f t="shared" si="10"/>
        <v>38016474.607193932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25417975.653541986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44</v>
      </c>
      <c r="C117" s="7"/>
      <c r="D117" s="2" t="e">
        <f t="shared" si="11"/>
        <v>#N/A</v>
      </c>
      <c r="E117" s="2" t="e">
        <f t="shared" si="22"/>
        <v>#N/A</v>
      </c>
      <c r="F117" s="2">
        <v>569665.32290185988</v>
      </c>
      <c r="G117" s="2">
        <f t="shared" si="35"/>
        <v>569665.32290185988</v>
      </c>
      <c r="H117" s="2">
        <f t="shared" si="32"/>
        <v>40111267.370250344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584155.31131884456</v>
      </c>
      <c r="Q117" s="2">
        <f t="shared" si="36"/>
        <v>584155.31131884456</v>
      </c>
      <c r="R117" s="2">
        <f t="shared" si="33"/>
        <v>41239938.918512791</v>
      </c>
      <c r="S117" s="2">
        <f t="shared" si="16"/>
        <v>569665.32290185988</v>
      </c>
      <c r="T117" s="2">
        <f t="shared" si="17"/>
        <v>13739</v>
      </c>
      <c r="U117" s="2">
        <f t="shared" si="18"/>
        <v>584155.31131884456</v>
      </c>
      <c r="V117" s="2">
        <f t="shared" si="34"/>
        <v>2918252</v>
      </c>
      <c r="W117" s="2">
        <f t="shared" si="19"/>
        <v>278943</v>
      </c>
      <c r="X117" s="2">
        <f t="shared" si="6"/>
        <v>305212.31131884456</v>
      </c>
      <c r="Y117" s="2">
        <f t="shared" si="30"/>
        <v>38321686.918512776</v>
      </c>
      <c r="Z117" s="2" t="str">
        <f t="shared" si="8"/>
        <v>HERE</v>
      </c>
      <c r="AA117" s="2">
        <f>IF(Z117="HERE",Y117,AA116+Graph!$G$1*1000)</f>
        <v>38321686.918512776</v>
      </c>
      <c r="AB117" s="2">
        <f t="shared" si="20"/>
        <v>305212.31131884456</v>
      </c>
      <c r="AC117" s="2">
        <f t="shared" si="31"/>
        <v>2918252</v>
      </c>
      <c r="AD117" s="3">
        <f t="shared" si="10"/>
        <v>38321686.918512776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25872004.241618425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45</v>
      </c>
      <c r="C118" s="7"/>
      <c r="D118" s="2" t="e">
        <f t="shared" si="11"/>
        <v>#N/A</v>
      </c>
      <c r="E118" s="2" t="e">
        <f t="shared" si="22"/>
        <v>#N/A</v>
      </c>
      <c r="F118" s="2">
        <v>572699.34809999168</v>
      </c>
      <c r="G118" s="2">
        <f t="shared" si="35"/>
        <v>572699.34809999168</v>
      </c>
      <c r="H118" s="2">
        <f t="shared" si="32"/>
        <v>40683966.718350336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587349.67049381137</v>
      </c>
      <c r="Q118" s="2">
        <f t="shared" si="36"/>
        <v>587349.67049381137</v>
      </c>
      <c r="R118" s="2">
        <f t="shared" si="33"/>
        <v>41827288.589006603</v>
      </c>
      <c r="S118" s="2">
        <f t="shared" si="16"/>
        <v>572699.34809999168</v>
      </c>
      <c r="T118" s="2">
        <f t="shared" si="17"/>
        <v>13739</v>
      </c>
      <c r="U118" s="2">
        <f t="shared" si="18"/>
        <v>587349.67049381137</v>
      </c>
      <c r="V118" s="2">
        <f t="shared" si="34"/>
        <v>3234946</v>
      </c>
      <c r="W118" s="2">
        <f t="shared" si="19"/>
        <v>316694</v>
      </c>
      <c r="X118" s="2">
        <f t="shared" si="6"/>
        <v>270655.67049381137</v>
      </c>
      <c r="Y118" s="2">
        <f t="shared" si="30"/>
        <v>38592342.589006588</v>
      </c>
      <c r="Z118" s="2" t="str">
        <f t="shared" si="8"/>
        <v>HERE</v>
      </c>
      <c r="AA118" s="2">
        <f>IF(Z118="HERE",Y118,AA117+Graph!$G$1*1000)</f>
        <v>38592342.589006588</v>
      </c>
      <c r="AB118" s="2">
        <f t="shared" si="20"/>
        <v>270655.67049381137</v>
      </c>
      <c r="AC118" s="2">
        <f t="shared" si="31"/>
        <v>3234946</v>
      </c>
      <c r="AD118" s="3">
        <f t="shared" si="10"/>
        <v>38592342.589006588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26328907.75295233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46</v>
      </c>
      <c r="C119" s="7"/>
      <c r="D119" s="2" t="e">
        <f t="shared" si="11"/>
        <v>#N/A</v>
      </c>
      <c r="E119" s="2" t="e">
        <f t="shared" si="22"/>
        <v>#N/A</v>
      </c>
      <c r="F119" s="2">
        <v>575733.37329812348</v>
      </c>
      <c r="G119" s="2">
        <f t="shared" si="35"/>
        <v>575733.37329812348</v>
      </c>
      <c r="H119" s="2">
        <f t="shared" si="32"/>
        <v>41259700.091648459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590544.02966877818</v>
      </c>
      <c r="Q119" s="2">
        <f t="shared" si="36"/>
        <v>590544.02966877818</v>
      </c>
      <c r="R119" s="2">
        <f t="shared" si="33"/>
        <v>42417832.618675381</v>
      </c>
      <c r="S119" s="2">
        <f t="shared" si="16"/>
        <v>575733.37329812348</v>
      </c>
      <c r="T119" s="2">
        <f t="shared" si="17"/>
        <v>13739</v>
      </c>
      <c r="U119" s="2">
        <f t="shared" si="18"/>
        <v>590544.02966877818</v>
      </c>
      <c r="V119" s="2">
        <f t="shared" si="34"/>
        <v>3559179</v>
      </c>
      <c r="W119" s="2">
        <f t="shared" si="19"/>
        <v>324233</v>
      </c>
      <c r="X119" s="2">
        <f t="shared" si="6"/>
        <v>266311.02966877818</v>
      </c>
      <c r="Y119" s="2">
        <f t="shared" si="30"/>
        <v>38858653.618675366</v>
      </c>
      <c r="Z119" s="2" t="str">
        <f t="shared" si="8"/>
        <v>HERE</v>
      </c>
      <c r="AA119" s="2">
        <f>IF(Z119="HERE",Y119,AA118+Graph!$G$1*1000)</f>
        <v>38858653.618675366</v>
      </c>
      <c r="AB119" s="2">
        <f t="shared" si="20"/>
        <v>266311.02966877818</v>
      </c>
      <c r="AC119" s="2">
        <f t="shared" si="31"/>
        <v>3559179</v>
      </c>
      <c r="AD119" s="3">
        <f t="shared" si="10"/>
        <v>38858653.618675366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26788686.187543705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47</v>
      </c>
      <c r="C120" s="7"/>
      <c r="D120" s="2" t="e">
        <f t="shared" si="11"/>
        <v>#N/A</v>
      </c>
      <c r="E120" s="2" t="e">
        <f t="shared" si="22"/>
        <v>#N/A</v>
      </c>
      <c r="F120" s="2">
        <v>578767.39849625528</v>
      </c>
      <c r="G120" s="2">
        <f t="shared" si="35"/>
        <v>578767.39849625528</v>
      </c>
      <c r="H120" s="2">
        <f t="shared" si="32"/>
        <v>41838467.490144715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593738.38884374499</v>
      </c>
      <c r="Q120" s="2">
        <f t="shared" si="36"/>
        <v>593738.38884374499</v>
      </c>
      <c r="R120" s="2">
        <f t="shared" si="33"/>
        <v>43011571.007519126</v>
      </c>
      <c r="S120" s="2">
        <f t="shared" si="16"/>
        <v>578767.39849625528</v>
      </c>
      <c r="T120" s="2">
        <f t="shared" si="17"/>
        <v>13739</v>
      </c>
      <c r="U120" s="2">
        <f t="shared" si="18"/>
        <v>593738.38884374499</v>
      </c>
      <c r="V120" s="2">
        <f t="shared" si="34"/>
        <v>3837094</v>
      </c>
      <c r="W120" s="2">
        <f t="shared" si="19"/>
        <v>277915</v>
      </c>
      <c r="X120" s="2">
        <f t="shared" si="6"/>
        <v>315823.38884374499</v>
      </c>
      <c r="Y120" s="2">
        <f t="shared" si="30"/>
        <v>39174477.007519111</v>
      </c>
      <c r="Z120" s="2" t="str">
        <f t="shared" si="8"/>
        <v>HERE</v>
      </c>
      <c r="AA120" s="2">
        <f>IF(Z120="HERE",Y120,AA119+Graph!$G$1*1000)</f>
        <v>39174477.007519111</v>
      </c>
      <c r="AB120" s="2">
        <f t="shared" si="20"/>
        <v>315823.38884374499</v>
      </c>
      <c r="AC120" s="2">
        <f t="shared" si="31"/>
        <v>3837094</v>
      </c>
      <c r="AD120" s="3">
        <f t="shared" si="10"/>
        <v>39174477.007519111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27251339.545392524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48</v>
      </c>
      <c r="C121" s="7"/>
      <c r="D121" s="2" t="e">
        <f t="shared" si="11"/>
        <v>#N/A</v>
      </c>
      <c r="E121" s="2" t="e">
        <f t="shared" si="22"/>
        <v>#N/A</v>
      </c>
      <c r="F121" s="2">
        <v>581801.42369438708</v>
      </c>
      <c r="G121" s="2">
        <f t="shared" si="35"/>
        <v>581801.42369438708</v>
      </c>
      <c r="H121" s="2">
        <f t="shared" si="32"/>
        <v>42420268.913839102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596932.74801871181</v>
      </c>
      <c r="Q121" s="2">
        <f t="shared" si="36"/>
        <v>596932.74801871181</v>
      </c>
      <c r="R121" s="2">
        <f t="shared" si="33"/>
        <v>43608503.755537838</v>
      </c>
      <c r="S121" s="2">
        <f t="shared" si="16"/>
        <v>581801.42369438708</v>
      </c>
      <c r="T121" s="2">
        <f t="shared" si="17"/>
        <v>13739</v>
      </c>
      <c r="U121" s="2">
        <f t="shared" si="18"/>
        <v>596932.74801871181</v>
      </c>
      <c r="V121" s="2">
        <f t="shared" si="34"/>
        <v>4062501</v>
      </c>
      <c r="W121" s="2">
        <f t="shared" si="19"/>
        <v>225407</v>
      </c>
      <c r="X121" s="2">
        <f t="shared" si="6"/>
        <v>371525.74801871181</v>
      </c>
      <c r="Y121" s="2">
        <f t="shared" si="30"/>
        <v>39546002.755537823</v>
      </c>
      <c r="Z121" s="2" t="str">
        <f t="shared" si="8"/>
        <v>HERE</v>
      </c>
      <c r="AA121" s="2">
        <f>IF(Z121="HERE",Y121,AA120+Graph!$G$1*1000)</f>
        <v>39546002.755537823</v>
      </c>
      <c r="AB121" s="2">
        <f t="shared" si="20"/>
        <v>371525.74801871181</v>
      </c>
      <c r="AC121" s="2">
        <f t="shared" si="31"/>
        <v>4062501</v>
      </c>
      <c r="AD121" s="3">
        <f t="shared" si="10"/>
        <v>39546002.755537823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27716867.826498818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49</v>
      </c>
      <c r="C122" s="7"/>
      <c r="D122" s="2" t="e">
        <f t="shared" si="11"/>
        <v>#N/A</v>
      </c>
      <c r="E122" s="2" t="e">
        <f t="shared" si="22"/>
        <v>#N/A</v>
      </c>
      <c r="F122" s="2">
        <v>584835.44889251888</v>
      </c>
      <c r="G122" s="2">
        <f t="shared" si="35"/>
        <v>584835.44889251888</v>
      </c>
      <c r="H122" s="2">
        <f t="shared" si="32"/>
        <v>43005104.362731621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600127.10719367862</v>
      </c>
      <c r="Q122" s="2">
        <f t="shared" si="36"/>
        <v>600127.10719367862</v>
      </c>
      <c r="R122" s="2">
        <f t="shared" si="33"/>
        <v>44208630.862731516</v>
      </c>
      <c r="S122" s="2">
        <f t="shared" si="16"/>
        <v>584835.44889251888</v>
      </c>
      <c r="T122" s="2">
        <f t="shared" si="17"/>
        <v>13739</v>
      </c>
      <c r="U122" s="2">
        <f t="shared" si="18"/>
        <v>600127.10719367862</v>
      </c>
      <c r="V122" s="2">
        <f t="shared" si="34"/>
        <v>4266577</v>
      </c>
      <c r="W122" s="2">
        <f t="shared" si="19"/>
        <v>204076</v>
      </c>
      <c r="X122" s="2">
        <f t="shared" si="6"/>
        <v>396051.10719367862</v>
      </c>
      <c r="Y122" s="2">
        <f t="shared" si="30"/>
        <v>39942053.862731501</v>
      </c>
      <c r="Z122" s="2" t="str">
        <f t="shared" si="8"/>
        <v>HERE</v>
      </c>
      <c r="AA122" s="2">
        <f>IF(Z122="HERE",Y122,AA121+Graph!$G$1*1000)</f>
        <v>39942053.862731501</v>
      </c>
      <c r="AB122" s="2">
        <f t="shared" si="20"/>
        <v>396051.10719367862</v>
      </c>
      <c r="AC122" s="2">
        <f t="shared" si="31"/>
        <v>4266577</v>
      </c>
      <c r="AD122" s="3">
        <f t="shared" si="10"/>
        <v>39942053.862731501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28151186.777423427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50</v>
      </c>
      <c r="C123" s="7"/>
      <c r="D123" s="2" t="e">
        <f t="shared" si="11"/>
        <v>#N/A</v>
      </c>
      <c r="E123" s="2" t="e">
        <f t="shared" si="22"/>
        <v>#N/A</v>
      </c>
      <c r="F123" s="2">
        <v>587869.47409065068</v>
      </c>
      <c r="G123" s="2">
        <f t="shared" si="35"/>
        <v>587869.47409065068</v>
      </c>
      <c r="H123" s="2">
        <f t="shared" si="32"/>
        <v>43592973.836822271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603321.46636864543</v>
      </c>
      <c r="Q123" s="2">
        <f t="shared" si="36"/>
        <v>603321.46636864543</v>
      </c>
      <c r="R123" s="2">
        <f t="shared" si="33"/>
        <v>44811952.329100162</v>
      </c>
      <c r="S123" s="2">
        <f t="shared" si="16"/>
        <v>587869.47409065068</v>
      </c>
      <c r="T123" s="2">
        <f t="shared" si="17"/>
        <v>13739</v>
      </c>
      <c r="U123" s="2">
        <f t="shared" si="18"/>
        <v>603321.46636864543</v>
      </c>
      <c r="V123" s="2">
        <f t="shared" si="34"/>
        <v>4609740</v>
      </c>
      <c r="W123" s="2">
        <f t="shared" si="19"/>
        <v>343163</v>
      </c>
      <c r="X123" s="2">
        <f t="shared" si="6"/>
        <v>260158.46636864543</v>
      </c>
      <c r="Y123" s="2">
        <f t="shared" si="30"/>
        <v>40202212.329100147</v>
      </c>
      <c r="Z123" s="2" t="str">
        <f t="shared" si="8"/>
        <v>HERE</v>
      </c>
      <c r="AA123" s="2">
        <f>IF(Z123="HERE",Y123,AA122+Graph!$G$1*1000)</f>
        <v>40202212.329100147</v>
      </c>
      <c r="AB123" s="2">
        <f t="shared" si="20"/>
        <v>260158.46636864543</v>
      </c>
      <c r="AC123" s="2">
        <f t="shared" si="31"/>
        <v>4609740</v>
      </c>
      <c r="AD123" s="3">
        <f t="shared" si="10"/>
        <v>40202212.329100147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28588380.651605505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51</v>
      </c>
      <c r="C124" s="7"/>
      <c r="D124" s="2" t="e">
        <f t="shared" si="11"/>
        <v>#N/A</v>
      </c>
      <c r="E124" s="2" t="e">
        <f t="shared" si="22"/>
        <v>#N/A</v>
      </c>
      <c r="F124" s="2">
        <v>590903.49928878248</v>
      </c>
      <c r="G124" s="2">
        <f t="shared" si="35"/>
        <v>590903.49928878248</v>
      </c>
      <c r="H124" s="2">
        <f t="shared" si="32"/>
        <v>44183877.336111054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606515.82554358244</v>
      </c>
      <c r="Q124" s="2">
        <f t="shared" si="36"/>
        <v>606515.82554358244</v>
      </c>
      <c r="R124" s="2">
        <f t="shared" si="33"/>
        <v>45418468.154643744</v>
      </c>
      <c r="S124" s="2">
        <f t="shared" si="16"/>
        <v>590903.49928878248</v>
      </c>
      <c r="T124" s="2">
        <f t="shared" si="17"/>
        <v>13739</v>
      </c>
      <c r="U124" s="2">
        <f t="shared" si="18"/>
        <v>606515.82554358244</v>
      </c>
      <c r="V124" s="2">
        <f t="shared" si="34"/>
        <v>4973248</v>
      </c>
      <c r="W124" s="2">
        <f t="shared" si="19"/>
        <v>363508</v>
      </c>
      <c r="X124" s="2">
        <f t="shared" si="6"/>
        <v>243007.82554358244</v>
      </c>
      <c r="Y124" s="2">
        <f t="shared" si="30"/>
        <v>40445220.154643729</v>
      </c>
      <c r="Z124" s="2" t="str">
        <f t="shared" si="8"/>
        <v>HERE</v>
      </c>
      <c r="AA124" s="2">
        <f>IF(Z124="HERE",Y124,AA123+Graph!$G$1*1000)</f>
        <v>40445220.154643729</v>
      </c>
      <c r="AB124" s="2">
        <f t="shared" si="20"/>
        <v>243007.82554358244</v>
      </c>
      <c r="AC124" s="2">
        <f t="shared" si="31"/>
        <v>4973248</v>
      </c>
      <c r="AD124" s="3">
        <f t="shared" si="10"/>
        <v>40445220.154643729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29028449.449045058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52</v>
      </c>
      <c r="C125" s="7"/>
      <c r="D125" s="2" t="e">
        <f t="shared" si="11"/>
        <v>#N/A</v>
      </c>
      <c r="E125" s="2" t="e">
        <f t="shared" si="22"/>
        <v>#N/A</v>
      </c>
      <c r="F125" s="2">
        <v>593937.52448691428</v>
      </c>
      <c r="G125" s="2">
        <f t="shared" si="35"/>
        <v>593937.52448691428</v>
      </c>
      <c r="H125" s="2">
        <f t="shared" si="32"/>
        <v>44777814.860597968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609710.18471854925</v>
      </c>
      <c r="Q125" s="2">
        <f t="shared" si="36"/>
        <v>609710.18471854925</v>
      </c>
      <c r="R125" s="2">
        <f t="shared" si="33"/>
        <v>46028178.339362293</v>
      </c>
      <c r="S125" s="2">
        <f t="shared" si="16"/>
        <v>593937.52448691428</v>
      </c>
      <c r="T125" s="2">
        <f t="shared" si="17"/>
        <v>13739</v>
      </c>
      <c r="U125" s="2">
        <f t="shared" si="18"/>
        <v>609710.18471854925</v>
      </c>
      <c r="V125" s="2">
        <f t="shared" si="34"/>
        <v>5383103</v>
      </c>
      <c r="W125" s="2">
        <f t="shared" si="19"/>
        <v>409855</v>
      </c>
      <c r="X125" s="2">
        <f t="shared" si="6"/>
        <v>199855.18471854925</v>
      </c>
      <c r="Y125" s="2">
        <f t="shared" si="30"/>
        <v>40645075.339362279</v>
      </c>
      <c r="Z125" s="2" t="str">
        <f t="shared" si="8"/>
        <v>HERE</v>
      </c>
      <c r="AA125" s="2">
        <f>IF(Z125="HERE",Y125,AA124+Graph!$G$1*1000)</f>
        <v>40645075.339362279</v>
      </c>
      <c r="AB125" s="2">
        <f t="shared" si="20"/>
        <v>199855.18471854925</v>
      </c>
      <c r="AC125" s="2">
        <f t="shared" si="31"/>
        <v>5383103</v>
      </c>
      <c r="AD125" s="3">
        <f t="shared" si="10"/>
        <v>40645075.339362279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29471393.169742074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53</v>
      </c>
      <c r="C126" s="7"/>
      <c r="D126" s="2" t="e">
        <f t="shared" si="11"/>
        <v>#N/A</v>
      </c>
      <c r="E126" s="2" t="e">
        <f t="shared" si="22"/>
        <v>#N/A</v>
      </c>
      <c r="F126" s="2">
        <v>596971.54968504608</v>
      </c>
      <c r="G126" s="2">
        <f t="shared" si="35"/>
        <v>596971.54968504608</v>
      </c>
      <c r="H126" s="2">
        <f t="shared" si="32"/>
        <v>45374786.410283014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612904.54389351606</v>
      </c>
      <c r="Q126" s="2">
        <f t="shared" si="36"/>
        <v>612904.54389351606</v>
      </c>
      <c r="R126" s="2">
        <f t="shared" si="33"/>
        <v>46641082.88325581</v>
      </c>
      <c r="S126" s="2">
        <f t="shared" si="16"/>
        <v>596971.54968504608</v>
      </c>
      <c r="T126" s="2">
        <f t="shared" si="17"/>
        <v>13739</v>
      </c>
      <c r="U126" s="2">
        <f t="shared" si="18"/>
        <v>612904.54389351606</v>
      </c>
      <c r="V126" s="2">
        <f t="shared" si="34"/>
        <v>5861351</v>
      </c>
      <c r="W126" s="2">
        <f t="shared" si="19"/>
        <v>478248</v>
      </c>
      <c r="X126" s="2">
        <f t="shared" si="6"/>
        <v>134656.54389351606</v>
      </c>
      <c r="Y126" s="2">
        <f t="shared" si="30"/>
        <v>40779731.883255795</v>
      </c>
      <c r="Z126" s="2" t="str">
        <f t="shared" si="8"/>
        <v>HERE</v>
      </c>
      <c r="AA126" s="2">
        <f>IF(Z126="HERE",Y126,AA125+Graph!$G$1*1000)</f>
        <v>40779731.883255795</v>
      </c>
      <c r="AB126" s="2">
        <f t="shared" si="20"/>
        <v>134656.54389351606</v>
      </c>
      <c r="AC126" s="2">
        <f t="shared" si="31"/>
        <v>5861351</v>
      </c>
      <c r="AD126" s="3">
        <f t="shared" si="10"/>
        <v>40779731.883255795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29917211.813696563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54</v>
      </c>
      <c r="C127" s="7"/>
      <c r="D127" s="2" t="e">
        <f t="shared" si="11"/>
        <v>#N/A</v>
      </c>
      <c r="E127" s="2" t="e">
        <f t="shared" si="22"/>
        <v>#N/A</v>
      </c>
      <c r="F127" s="2">
        <v>600005.57488317788</v>
      </c>
      <c r="G127" s="2">
        <f t="shared" si="35"/>
        <v>600005.57488317788</v>
      </c>
      <c r="H127" s="2">
        <f t="shared" si="32"/>
        <v>45974791.985166192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616098.90306848288</v>
      </c>
      <c r="Q127" s="2">
        <f t="shared" si="36"/>
        <v>616098.90306848288</v>
      </c>
      <c r="R127" s="2">
        <f t="shared" si="33"/>
        <v>47257181.786324292</v>
      </c>
      <c r="S127" s="2">
        <f t="shared" si="16"/>
        <v>600005.57488317788</v>
      </c>
      <c r="T127" s="2">
        <f t="shared" si="17"/>
        <v>13739</v>
      </c>
      <c r="U127" s="2">
        <f t="shared" si="18"/>
        <v>616098.90306848288</v>
      </c>
      <c r="V127" s="2">
        <f t="shared" si="34"/>
        <v>6353321</v>
      </c>
      <c r="W127" s="2">
        <f t="shared" si="19"/>
        <v>491970</v>
      </c>
      <c r="X127" s="2">
        <f t="shared" si="6"/>
        <v>124128.90306848288</v>
      </c>
      <c r="Y127" s="2">
        <f t="shared" si="30"/>
        <v>40903860.786324278</v>
      </c>
      <c r="Z127" s="2" t="str">
        <f t="shared" si="8"/>
        <v>HERE</v>
      </c>
      <c r="AA127" s="2">
        <f>IF(Z127="HERE",Y127,AA126+Graph!$G$1*1000)</f>
        <v>40903860.786324278</v>
      </c>
      <c r="AB127" s="2">
        <f t="shared" si="20"/>
        <v>124128.90306848288</v>
      </c>
      <c r="AC127" s="2">
        <f t="shared" si="31"/>
        <v>6353321</v>
      </c>
      <c r="AD127" s="3">
        <f t="shared" si="10"/>
        <v>40903860.786324278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30365905.380908519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55</v>
      </c>
      <c r="C128" s="7"/>
      <c r="D128" s="2" t="e">
        <f t="shared" si="11"/>
        <v>#N/A</v>
      </c>
      <c r="E128" s="2" t="e">
        <f t="shared" si="22"/>
        <v>#N/A</v>
      </c>
      <c r="F128" s="2">
        <v>603039.60008127987</v>
      </c>
      <c r="G128" s="2">
        <f t="shared" si="35"/>
        <v>603039.60008127987</v>
      </c>
      <c r="H128" s="2">
        <f t="shared" si="32"/>
        <v>46577831.585247472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619293.26224344969</v>
      </c>
      <c r="Q128" s="2">
        <f t="shared" si="36"/>
        <v>619293.26224344969</v>
      </c>
      <c r="R128" s="2">
        <f t="shared" si="33"/>
        <v>47876475.048567742</v>
      </c>
      <c r="S128" s="2">
        <f t="shared" si="16"/>
        <v>603039.60008127987</v>
      </c>
      <c r="T128" s="2">
        <f t="shared" si="17"/>
        <v>13739</v>
      </c>
      <c r="U128" s="2">
        <f t="shared" si="18"/>
        <v>619293.26224344969</v>
      </c>
      <c r="V128" s="2">
        <f t="shared" si="34"/>
        <v>6573570</v>
      </c>
      <c r="W128" s="2">
        <f t="shared" si="19"/>
        <v>220249</v>
      </c>
      <c r="X128" s="2">
        <f t="shared" si="6"/>
        <v>399044.26224344969</v>
      </c>
      <c r="Y128" s="2">
        <f t="shared" si="30"/>
        <v>41302905.048567727</v>
      </c>
      <c r="Z128" s="2" t="str">
        <f t="shared" si="8"/>
        <v>HERE</v>
      </c>
      <c r="AA128" s="2">
        <f>IF(Z128="HERE",Y128,AA127+Graph!$G$1*1000)</f>
        <v>41302905.048567727</v>
      </c>
      <c r="AB128" s="2">
        <f t="shared" si="20"/>
        <v>399044.26224344969</v>
      </c>
      <c r="AC128" s="2">
        <f t="shared" si="31"/>
        <v>6573570</v>
      </c>
      <c r="AD128" s="3">
        <f t="shared" si="10"/>
        <v>41302905.048567727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30817473.871377945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56</v>
      </c>
      <c r="C129" s="7"/>
      <c r="D129" s="2" t="e">
        <f t="shared" si="11"/>
        <v>#N/A</v>
      </c>
      <c r="E129" s="2" t="e">
        <f t="shared" si="22"/>
        <v>#N/A</v>
      </c>
      <c r="F129" s="2">
        <v>606073.62527941167</v>
      </c>
      <c r="G129" s="2">
        <f t="shared" si="35"/>
        <v>606073.62527941167</v>
      </c>
      <c r="H129" s="2">
        <f t="shared" si="32"/>
        <v>47183905.210526884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622487.6214184165</v>
      </c>
      <c r="Q129" s="2">
        <f t="shared" si="36"/>
        <v>622487.6214184165</v>
      </c>
      <c r="R129" s="2">
        <f t="shared" si="33"/>
        <v>48498962.669986159</v>
      </c>
      <c r="S129" s="2">
        <f t="shared" si="16"/>
        <v>606073.62527941167</v>
      </c>
      <c r="T129" s="2">
        <f t="shared" si="17"/>
        <v>13739</v>
      </c>
      <c r="U129" s="2">
        <f t="shared" si="18"/>
        <v>622487.6214184165</v>
      </c>
      <c r="V129" s="2">
        <f t="shared" si="34"/>
        <v>6853372</v>
      </c>
      <c r="W129" s="2">
        <f t="shared" si="19"/>
        <v>279802</v>
      </c>
      <c r="X129" s="2">
        <f t="shared" si="6"/>
        <v>342685.6214184165</v>
      </c>
      <c r="Y129" s="2">
        <f t="shared" si="30"/>
        <v>41645590.669986144</v>
      </c>
      <c r="Z129" s="2" t="str">
        <f t="shared" si="8"/>
        <v>HERE</v>
      </c>
      <c r="AA129" s="2">
        <f>IF(Z129="HERE",Y129,AA128+Graph!$G$1*1000)</f>
        <v>41645590.669986144</v>
      </c>
      <c r="AB129" s="2">
        <f t="shared" si="20"/>
        <v>342685.6214184165</v>
      </c>
      <c r="AC129" s="2">
        <f t="shared" si="31"/>
        <v>6853372</v>
      </c>
      <c r="AD129" s="3">
        <f t="shared" si="10"/>
        <v>41645590.669986144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31205282.354747705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57</v>
      </c>
      <c r="C130" s="7"/>
      <c r="D130" s="2" t="e">
        <f t="shared" si="11"/>
        <v>#N/A</v>
      </c>
      <c r="E130" s="2" t="e">
        <f t="shared" si="22"/>
        <v>#N/A</v>
      </c>
      <c r="F130" s="2">
        <v>609107.65047754347</v>
      </c>
      <c r="G130" s="2">
        <f t="shared" si="35"/>
        <v>609107.65047754347</v>
      </c>
      <c r="H130" s="2">
        <f t="shared" si="32"/>
        <v>47793012.861004427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625681.98059338331</v>
      </c>
      <c r="Q130" s="2">
        <f t="shared" si="36"/>
        <v>625681.98059338331</v>
      </c>
      <c r="R130" s="2">
        <f t="shared" si="33"/>
        <v>49124644.650579542</v>
      </c>
      <c r="S130" s="2">
        <f t="shared" si="16"/>
        <v>609107.65047754347</v>
      </c>
      <c r="T130" s="2">
        <f t="shared" si="17"/>
        <v>13739</v>
      </c>
      <c r="U130" s="2">
        <f t="shared" si="18"/>
        <v>625681.98059338331</v>
      </c>
      <c r="V130" s="2">
        <f t="shared" si="34"/>
        <v>7164387</v>
      </c>
      <c r="W130" s="2">
        <f t="shared" si="19"/>
        <v>311015</v>
      </c>
      <c r="X130" s="2">
        <f t="shared" si="6"/>
        <v>314666.98059338331</v>
      </c>
      <c r="Y130" s="2">
        <f t="shared" si="30"/>
        <v>41960257.650579527</v>
      </c>
      <c r="Z130" s="2" t="str">
        <f t="shared" si="8"/>
        <v>HERE</v>
      </c>
      <c r="AA130" s="2">
        <f>IF(Z130="HERE",Y130,AA129+Graph!$G$1*1000)</f>
        <v>41960257.650579527</v>
      </c>
      <c r="AB130" s="2">
        <f t="shared" si="20"/>
        <v>314666.98059338331</v>
      </c>
      <c r="AC130" s="2">
        <f t="shared" si="31"/>
        <v>7164387</v>
      </c>
      <c r="AD130" s="3">
        <f t="shared" si="10"/>
        <v>41960257.650579527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31595965.761374928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58</v>
      </c>
      <c r="C131" s="7"/>
      <c r="D131" s="2" t="e">
        <f t="shared" si="11"/>
        <v>#N/A</v>
      </c>
      <c r="E131" s="2" t="e">
        <f t="shared" si="22"/>
        <v>#N/A</v>
      </c>
      <c r="F131" s="2">
        <v>612141.67567567527</v>
      </c>
      <c r="G131" s="2">
        <f t="shared" si="35"/>
        <v>612141.67567567527</v>
      </c>
      <c r="H131" s="2">
        <f t="shared" si="32"/>
        <v>48405154.536680102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628876.33976835012</v>
      </c>
      <c r="Q131" s="2">
        <f t="shared" si="36"/>
        <v>628876.33976835012</v>
      </c>
      <c r="R131" s="2">
        <f t="shared" si="33"/>
        <v>49753520.990347892</v>
      </c>
      <c r="S131" s="2">
        <f t="shared" si="16"/>
        <v>612141.67567567527</v>
      </c>
      <c r="T131" s="2">
        <f t="shared" si="17"/>
        <v>13739</v>
      </c>
      <c r="U131" s="2">
        <f t="shared" si="18"/>
        <v>628876.33976835012</v>
      </c>
      <c r="V131" s="2">
        <f t="shared" si="34"/>
        <v>7447199</v>
      </c>
      <c r="W131" s="2">
        <f t="shared" si="19"/>
        <v>282812</v>
      </c>
      <c r="X131" s="2">
        <f t="shared" si="6"/>
        <v>346064.33976835012</v>
      </c>
      <c r="Y131" s="2">
        <f t="shared" si="30"/>
        <v>42306321.990347877</v>
      </c>
      <c r="Z131" s="2" t="str">
        <f t="shared" si="8"/>
        <v>HERE</v>
      </c>
      <c r="AA131" s="2">
        <f>IF(Z131="HERE",Y131,AA130+Graph!$G$1*1000)</f>
        <v>42306321.990347877</v>
      </c>
      <c r="AB131" s="2">
        <f t="shared" si="20"/>
        <v>346064.33976835012</v>
      </c>
      <c r="AC131" s="2">
        <f t="shared" si="31"/>
        <v>7447199</v>
      </c>
      <c r="AD131" s="3">
        <f t="shared" si="10"/>
        <v>42306321.990347877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31989524.091259625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59</v>
      </c>
      <c r="C132" s="7"/>
      <c r="D132" s="2" t="e">
        <f t="shared" si="11"/>
        <v>#N/A</v>
      </c>
      <c r="E132" s="2" t="e">
        <f t="shared" si="22"/>
        <v>#N/A</v>
      </c>
      <c r="F132" s="2">
        <v>615175.70087380707</v>
      </c>
      <c r="G132" s="2">
        <f t="shared" si="35"/>
        <v>615175.70087380707</v>
      </c>
      <c r="H132" s="2">
        <f t="shared" si="32"/>
        <v>49020330.237553909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632070.69894331694</v>
      </c>
      <c r="Q132" s="2">
        <f t="shared" si="36"/>
        <v>632070.69894331694</v>
      </c>
      <c r="R132" s="2">
        <f t="shared" si="33"/>
        <v>50385591.689291209</v>
      </c>
      <c r="S132" s="2">
        <f t="shared" si="16"/>
        <v>615175.70087380707</v>
      </c>
      <c r="T132" s="2">
        <f t="shared" si="17"/>
        <v>13739</v>
      </c>
      <c r="U132" s="2">
        <f t="shared" si="18"/>
        <v>632070.69894331694</v>
      </c>
      <c r="V132" s="2">
        <f t="shared" si="34"/>
        <v>7891184</v>
      </c>
      <c r="W132" s="2">
        <f t="shared" si="19"/>
        <v>443985</v>
      </c>
      <c r="X132" s="2">
        <f t="shared" si="6"/>
        <v>188085.69894331694</v>
      </c>
      <c r="Y132" s="2">
        <f t="shared" si="30"/>
        <v>42494407.689291194</v>
      </c>
      <c r="Z132" s="2" t="str">
        <f t="shared" si="8"/>
        <v>HERE</v>
      </c>
      <c r="AA132" s="2">
        <f>IF(Z132="HERE",Y132,AA131+Graph!$G$1*1000)</f>
        <v>42494407.689291194</v>
      </c>
      <c r="AB132" s="2">
        <f t="shared" si="20"/>
        <v>188085.69894331694</v>
      </c>
      <c r="AC132" s="2">
        <f t="shared" si="31"/>
        <v>7891184</v>
      </c>
      <c r="AD132" s="3">
        <f t="shared" si="10"/>
        <v>42494407.689291194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32385957.344401792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60</v>
      </c>
      <c r="C133" s="7"/>
      <c r="D133" s="2" t="e">
        <f t="shared" si="11"/>
        <v>#N/A</v>
      </c>
      <c r="E133" s="2" t="e">
        <f t="shared" si="22"/>
        <v>#N/A</v>
      </c>
      <c r="F133" s="2">
        <v>618209.72607193887</v>
      </c>
      <c r="G133" s="2">
        <f t="shared" si="35"/>
        <v>618209.72607193887</v>
      </c>
      <c r="H133" s="2">
        <f t="shared" si="32"/>
        <v>49638539.963625848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635265.05811828375</v>
      </c>
      <c r="Q133" s="2">
        <f t="shared" si="36"/>
        <v>635265.05811828375</v>
      </c>
      <c r="R133" s="2">
        <f t="shared" si="33"/>
        <v>51020856.747409493</v>
      </c>
      <c r="S133" s="2">
        <f t="shared" si="16"/>
        <v>618209.72607193887</v>
      </c>
      <c r="T133" s="2">
        <f t="shared" si="17"/>
        <v>13739</v>
      </c>
      <c r="U133" s="2">
        <f t="shared" si="18"/>
        <v>635265.05811828375</v>
      </c>
      <c r="V133" s="2">
        <f t="shared" si="34"/>
        <v>8378940</v>
      </c>
      <c r="W133" s="2">
        <f t="shared" si="19"/>
        <v>487756</v>
      </c>
      <c r="X133" s="2">
        <f t="shared" si="6"/>
        <v>147509.05811828375</v>
      </c>
      <c r="Y133" s="2">
        <f t="shared" si="30"/>
        <v>42641916.747409478</v>
      </c>
      <c r="Z133" s="2" t="str">
        <f t="shared" si="8"/>
        <v>HERE</v>
      </c>
      <c r="AA133" s="2">
        <f>IF(Z133="HERE",Y133,AA132+Graph!$G$1*1000)</f>
        <v>42641916.747409478</v>
      </c>
      <c r="AB133" s="2">
        <f t="shared" si="20"/>
        <v>147509.05811828375</v>
      </c>
      <c r="AC133" s="2">
        <f t="shared" si="31"/>
        <v>8378940</v>
      </c>
      <c r="AD133" s="3">
        <f t="shared" si="10"/>
        <v>42641916.747409478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32785265.520801399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61</v>
      </c>
      <c r="C134" s="7"/>
      <c r="D134" s="2" t="e">
        <f t="shared" si="11"/>
        <v>#N/A</v>
      </c>
      <c r="E134" s="2" t="e">
        <f t="shared" si="22"/>
        <v>#N/A</v>
      </c>
      <c r="F134" s="2">
        <v>621243.75127007067</v>
      </c>
      <c r="G134" s="2">
        <f t="shared" si="35"/>
        <v>621243.75127007067</v>
      </c>
      <c r="H134" s="2">
        <f t="shared" si="32"/>
        <v>50259783.714895919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638459.41729325056</v>
      </c>
      <c r="Q134" s="2">
        <f t="shared" si="36"/>
        <v>638459.41729325056</v>
      </c>
      <c r="R134" s="2">
        <f t="shared" si="33"/>
        <v>51659316.164702743</v>
      </c>
      <c r="S134" s="2">
        <f t="shared" si="16"/>
        <v>621243.75127007067</v>
      </c>
      <c r="T134" s="2">
        <f t="shared" si="17"/>
        <v>13739</v>
      </c>
      <c r="U134" s="2">
        <f t="shared" si="18"/>
        <v>638459.41729325056</v>
      </c>
      <c r="V134" s="2">
        <f t="shared" si="34"/>
        <v>8977329</v>
      </c>
      <c r="W134" s="2">
        <f t="shared" si="19"/>
        <v>598389</v>
      </c>
      <c r="X134" s="2">
        <f t="shared" si="6"/>
        <v>40070.417293250561</v>
      </c>
      <c r="Y134" s="2">
        <f t="shared" si="30"/>
        <v>42681987.164702728</v>
      </c>
      <c r="Z134" s="2" t="str">
        <f t="shared" si="8"/>
        <v>HERE</v>
      </c>
      <c r="AA134" s="2">
        <f>IF(Z134="HERE",Y134,AA133+Graph!$G$1*1000)</f>
        <v>42681987.164702728</v>
      </c>
      <c r="AB134" s="2">
        <f t="shared" si="20"/>
        <v>40070.417293250561</v>
      </c>
      <c r="AC134" s="2">
        <f t="shared" si="31"/>
        <v>8977329</v>
      </c>
      <c r="AD134" s="3">
        <f t="shared" si="10"/>
        <v>42681987.164702728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33187448.62045848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62</v>
      </c>
      <c r="C135" s="7"/>
      <c r="D135" s="2" t="e">
        <f t="shared" si="11"/>
        <v>#N/A</v>
      </c>
      <c r="E135" s="2" t="e">
        <f t="shared" si="22"/>
        <v>#N/A</v>
      </c>
      <c r="F135" s="2">
        <v>624277.77646820247</v>
      </c>
      <c r="G135" s="2">
        <f t="shared" si="35"/>
        <v>624277.77646820247</v>
      </c>
      <c r="H135" s="2">
        <f t="shared" si="32"/>
        <v>50884061.491364121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641653.77646821737</v>
      </c>
      <c r="Q135" s="2">
        <f t="shared" si="36"/>
        <v>641653.77646821737</v>
      </c>
      <c r="R135" s="2">
        <f t="shared" si="33"/>
        <v>52300969.941170961</v>
      </c>
      <c r="S135" s="2">
        <f t="shared" si="16"/>
        <v>624277.77646820247</v>
      </c>
      <c r="T135" s="2">
        <f t="shared" si="17"/>
        <v>13739</v>
      </c>
      <c r="U135" s="2">
        <f t="shared" si="18"/>
        <v>641653.77646821737</v>
      </c>
      <c r="V135" s="2">
        <f t="shared" si="34"/>
        <v>9296367</v>
      </c>
      <c r="W135" s="2">
        <f t="shared" si="19"/>
        <v>319038</v>
      </c>
      <c r="X135" s="2">
        <f t="shared" si="6"/>
        <v>322615.77646821737</v>
      </c>
      <c r="Y135" s="2">
        <f t="shared" si="30"/>
        <v>43004602.941170946</v>
      </c>
      <c r="Z135" s="2" t="str">
        <f t="shared" si="8"/>
        <v>HERE</v>
      </c>
      <c r="AA135" s="2">
        <f>IF(Z135="HERE",Y135,AA134+Graph!$G$1*1000)</f>
        <v>43004602.941170946</v>
      </c>
      <c r="AB135" s="2">
        <f t="shared" si="20"/>
        <v>322615.77646821737</v>
      </c>
      <c r="AC135" s="2">
        <f t="shared" si="31"/>
        <v>9296367</v>
      </c>
      <c r="AD135" s="3">
        <f t="shared" si="10"/>
        <v>43004602.941170946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33592506.643373027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63</v>
      </c>
      <c r="C136" s="7"/>
      <c r="D136" s="2" t="e">
        <f t="shared" si="11"/>
        <v>#N/A</v>
      </c>
      <c r="E136" s="2" t="e">
        <f t="shared" si="22"/>
        <v>#N/A</v>
      </c>
      <c r="F136" s="2">
        <v>627311.80166633427</v>
      </c>
      <c r="G136" s="2">
        <f t="shared" si="35"/>
        <v>627311.80166633427</v>
      </c>
      <c r="H136" s="2">
        <f t="shared" si="32"/>
        <v>51511373.293030456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644848.13564318419</v>
      </c>
      <c r="Q136" s="2">
        <f t="shared" si="36"/>
        <v>644848.13564318419</v>
      </c>
      <c r="R136" s="2">
        <f t="shared" si="33"/>
        <v>52945818.076814145</v>
      </c>
      <c r="S136" s="2">
        <f t="shared" si="16"/>
        <v>627311.80166633427</v>
      </c>
      <c r="T136" s="2">
        <f t="shared" si="17"/>
        <v>13739</v>
      </c>
      <c r="U136" s="2">
        <f t="shared" si="18"/>
        <v>644848.13564318419</v>
      </c>
      <c r="V136" s="2">
        <f t="shared" si="34"/>
        <v>9646715</v>
      </c>
      <c r="W136" s="2">
        <f t="shared" si="19"/>
        <v>350348</v>
      </c>
      <c r="X136" s="2">
        <f t="shared" si="6"/>
        <v>294500.13564318419</v>
      </c>
      <c r="Y136" s="2">
        <f t="shared" si="30"/>
        <v>43299103.07681413</v>
      </c>
      <c r="Z136" s="2" t="str">
        <f t="shared" si="8"/>
        <v>HERE</v>
      </c>
      <c r="AA136" s="2">
        <f>IF(Z136="HERE",Y136,AA135+Graph!$G$1*1000)</f>
        <v>43299103.07681413</v>
      </c>
      <c r="AB136" s="2">
        <f t="shared" si="20"/>
        <v>294500.13564318419</v>
      </c>
      <c r="AC136" s="2">
        <f t="shared" si="31"/>
        <v>9646715</v>
      </c>
      <c r="AD136" s="3">
        <f t="shared" si="10"/>
        <v>43299103.07681413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34000439.589545049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64</v>
      </c>
      <c r="C137" s="7"/>
      <c r="D137" s="2" t="e">
        <f t="shared" si="11"/>
        <v>#N/A</v>
      </c>
      <c r="E137" s="2" t="e">
        <f t="shared" si="22"/>
        <v>#N/A</v>
      </c>
      <c r="F137" s="2">
        <v>630345.82686446607</v>
      </c>
      <c r="G137" s="2">
        <f t="shared" si="35"/>
        <v>630345.82686446607</v>
      </c>
      <c r="H137" s="2">
        <f t="shared" si="32"/>
        <v>52141719.119894922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648042.49481812119</v>
      </c>
      <c r="Q137" s="2">
        <f t="shared" si="36"/>
        <v>648042.49481812119</v>
      </c>
      <c r="R137" s="2">
        <f t="shared" si="33"/>
        <v>53593860.571632266</v>
      </c>
      <c r="S137" s="2">
        <f t="shared" si="16"/>
        <v>630345.82686446607</v>
      </c>
      <c r="T137" s="2">
        <f t="shared" si="17"/>
        <v>13739</v>
      </c>
      <c r="U137" s="2">
        <f t="shared" si="18"/>
        <v>648042.49481812119</v>
      </c>
      <c r="V137" s="2">
        <f t="shared" si="34"/>
        <v>10021471</v>
      </c>
      <c r="W137" s="2">
        <f t="shared" si="19"/>
        <v>374756</v>
      </c>
      <c r="X137" s="2">
        <f t="shared" si="6"/>
        <v>273286.49481812119</v>
      </c>
      <c r="Y137" s="2">
        <f t="shared" si="30"/>
        <v>43572389.571632251</v>
      </c>
      <c r="Z137" s="2" t="str">
        <f t="shared" si="8"/>
        <v>HERE</v>
      </c>
      <c r="AA137" s="2">
        <f>IF(Z137="HERE",Y137,AA136+Graph!$G$1*1000)</f>
        <v>43572389.571632251</v>
      </c>
      <c r="AB137" s="2">
        <f t="shared" si="20"/>
        <v>273286.49481812119</v>
      </c>
      <c r="AC137" s="2">
        <f t="shared" si="31"/>
        <v>10021471</v>
      </c>
      <c r="AD137" s="3">
        <f t="shared" si="10"/>
        <v>43572389.571632251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34346792.596474543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65</v>
      </c>
      <c r="C138" s="7"/>
      <c r="D138" s="2" t="e">
        <f t="shared" si="11"/>
        <v>#N/A</v>
      </c>
      <c r="E138" s="2" t="e">
        <f t="shared" si="22"/>
        <v>#N/A</v>
      </c>
      <c r="F138" s="2">
        <v>633379.85206259787</v>
      </c>
      <c r="G138" s="2">
        <f t="shared" si="35"/>
        <v>633379.85206259787</v>
      </c>
      <c r="H138" s="2">
        <f t="shared" si="32"/>
        <v>52775098.97195752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651236.85399308801</v>
      </c>
      <c r="Q138" s="2">
        <f t="shared" si="36"/>
        <v>650000</v>
      </c>
      <c r="R138" s="2">
        <f t="shared" si="33"/>
        <v>54243860.571632266</v>
      </c>
      <c r="S138" s="2">
        <f t="shared" si="16"/>
        <v>633379.85206259787</v>
      </c>
      <c r="T138" s="2">
        <f t="shared" si="17"/>
        <v>13739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43753373.571632251</v>
      </c>
      <c r="Z138" s="2" t="str">
        <f t="shared" si="8"/>
        <v>HERE</v>
      </c>
      <c r="AA138" s="2">
        <f>IF(Z138="HERE",Y138,AA137+Graph!$G$1*1000)</f>
        <v>43753373.571632251</v>
      </c>
      <c r="AB138" s="2">
        <f t="shared" si="20"/>
        <v>180984</v>
      </c>
      <c r="AC138" s="2">
        <f t="shared" si="31"/>
        <v>10490487</v>
      </c>
      <c r="AD138" s="3">
        <f t="shared" si="10"/>
        <v>43753373.571632251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34635430.826661505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66</v>
      </c>
      <c r="C139" s="7"/>
      <c r="D139" s="2" t="e">
        <f t="shared" si="11"/>
        <v>#N/A</v>
      </c>
      <c r="E139" s="2" t="e">
        <f t="shared" si="22"/>
        <v>#N/A</v>
      </c>
      <c r="F139" s="2">
        <v>636413.87726072967</v>
      </c>
      <c r="G139" s="2">
        <f t="shared" si="35"/>
        <v>636413.87726072967</v>
      </c>
      <c r="H139" s="2">
        <f t="shared" si="32"/>
        <v>53411512.849218249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654431.21316805482</v>
      </c>
      <c r="Q139" s="2">
        <f t="shared" si="36"/>
        <v>650000</v>
      </c>
      <c r="R139" s="2">
        <f t="shared" si="33"/>
        <v>54893860.571632266</v>
      </c>
      <c r="S139" s="2">
        <f t="shared" si="16"/>
        <v>636413.87726072967</v>
      </c>
      <c r="T139" s="2">
        <f t="shared" si="17"/>
        <v>13739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43922813.571632251</v>
      </c>
      <c r="Z139" s="2" t="str">
        <f t="shared" si="8"/>
        <v>HERE</v>
      </c>
      <c r="AA139" s="2">
        <f>IF(Z139="HERE",Y139,AA138+Graph!$G$1*1000)</f>
        <v>43922813.571632251</v>
      </c>
      <c r="AB139" s="2">
        <f t="shared" si="20"/>
        <v>169440</v>
      </c>
      <c r="AC139" s="2">
        <f t="shared" si="31"/>
        <v>10971047</v>
      </c>
      <c r="AD139" s="3">
        <f t="shared" si="10"/>
        <v>43922813.571632251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34894855.630105928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67</v>
      </c>
      <c r="C140" s="7"/>
      <c r="D140" s="2" t="e">
        <f t="shared" si="11"/>
        <v>#N/A</v>
      </c>
      <c r="E140" s="2" t="e">
        <f t="shared" si="22"/>
        <v>#N/A</v>
      </c>
      <c r="F140" s="2">
        <v>639447.90245886147</v>
      </c>
      <c r="G140" s="2">
        <f t="shared" si="35"/>
        <v>639447.90245886147</v>
      </c>
      <c r="H140" s="2">
        <f t="shared" si="32"/>
        <v>54050960.751677111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657625.57234302163</v>
      </c>
      <c r="Q140" s="2">
        <f t="shared" si="36"/>
        <v>650000</v>
      </c>
      <c r="R140" s="2">
        <f t="shared" si="33"/>
        <v>55543860.571632266</v>
      </c>
      <c r="S140" s="2">
        <f t="shared" si="16"/>
        <v>639447.90245886147</v>
      </c>
      <c r="T140" s="2">
        <f t="shared" si="17"/>
        <v>13739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44078650.571632251</v>
      </c>
      <c r="Z140" s="2" t="str">
        <f t="shared" si="8"/>
        <v>HERE</v>
      </c>
      <c r="AA140" s="2">
        <f>IF(Z140="HERE",Y140,AA139+Graph!$G$1*1000)</f>
        <v>44078650.571632251</v>
      </c>
      <c r="AB140" s="2">
        <f t="shared" si="20"/>
        <v>155837</v>
      </c>
      <c r="AC140" s="2">
        <f t="shared" si="31"/>
        <v>11465210</v>
      </c>
      <c r="AD140" s="3">
        <f t="shared" si="10"/>
        <v>44078650.571632251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35150747.206807837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68</v>
      </c>
      <c r="C141" s="7"/>
      <c r="D141" s="2" t="e">
        <f t="shared" si="11"/>
        <v>#N/A</v>
      </c>
      <c r="E141" s="2" t="e">
        <f t="shared" si="22"/>
        <v>#N/A</v>
      </c>
      <c r="F141" s="2">
        <v>642481.92765699327</v>
      </c>
      <c r="G141" s="2">
        <f t="shared" si="35"/>
        <v>642481.92765699327</v>
      </c>
      <c r="H141" s="2">
        <f t="shared" si="32"/>
        <v>54693442.679334104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660819.93151798844</v>
      </c>
      <c r="Q141" s="2">
        <f t="shared" si="36"/>
        <v>650000</v>
      </c>
      <c r="R141" s="2">
        <f t="shared" si="33"/>
        <v>56193860.571632266</v>
      </c>
      <c r="S141" s="2">
        <f t="shared" si="16"/>
        <v>642481.92765699327</v>
      </c>
      <c r="T141" s="2">
        <f t="shared" si="17"/>
        <v>13739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44179572.571632251</v>
      </c>
      <c r="Z141" s="2" t="str">
        <f t="shared" si="8"/>
        <v>HERE</v>
      </c>
      <c r="AA141" s="2">
        <f>IF(Z141="HERE",Y141,AA140+Graph!$G$1*1000)</f>
        <v>44179572.571632251</v>
      </c>
      <c r="AB141" s="2">
        <f t="shared" si="20"/>
        <v>100922</v>
      </c>
      <c r="AC141" s="2">
        <f t="shared" si="31"/>
        <v>12014288</v>
      </c>
      <c r="AD141" s="3">
        <f t="shared" si="10"/>
        <v>44179572.571632251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35448884.006767206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69</v>
      </c>
      <c r="C142" s="7"/>
      <c r="D142" s="2" t="e">
        <f t="shared" si="11"/>
        <v>#N/A</v>
      </c>
      <c r="E142" s="2" t="e">
        <f t="shared" si="22"/>
        <v>#N/A</v>
      </c>
      <c r="F142" s="2">
        <v>645515.95285512507</v>
      </c>
      <c r="G142" s="2">
        <f t="shared" si="35"/>
        <v>645515.95285512507</v>
      </c>
      <c r="H142" s="2">
        <f t="shared" si="32"/>
        <v>55338958.632189229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664014.29069295526</v>
      </c>
      <c r="Q142" s="2">
        <f t="shared" si="36"/>
        <v>650000</v>
      </c>
      <c r="R142" s="2">
        <f t="shared" si="33"/>
        <v>56843860.571632266</v>
      </c>
      <c r="S142" s="2">
        <f t="shared" si="16"/>
        <v>645515.95285512507</v>
      </c>
      <c r="T142" s="2">
        <f t="shared" si="17"/>
        <v>13739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44549854.571632251</v>
      </c>
      <c r="Z142" s="2" t="str">
        <f t="shared" si="8"/>
        <v>HERE</v>
      </c>
      <c r="AA142" s="2">
        <f>IF(Z142="HERE",Y142,AA141+Graph!$G$1*1000)</f>
        <v>44549854.571632251</v>
      </c>
      <c r="AB142" s="2">
        <f t="shared" si="20"/>
        <v>370282</v>
      </c>
      <c r="AC142" s="2">
        <f t="shared" si="31"/>
        <v>12294006</v>
      </c>
      <c r="AD142" s="3">
        <f t="shared" si="10"/>
        <v>44549854.571632251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35794527.529984042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70</v>
      </c>
      <c r="C143" s="7"/>
      <c r="D143" s="2" t="e">
        <f t="shared" si="11"/>
        <v>#N/A</v>
      </c>
      <c r="E143" s="2" t="e">
        <f t="shared" si="22"/>
        <v>#N/A</v>
      </c>
      <c r="F143" s="2">
        <v>648549.97805325687</v>
      </c>
      <c r="G143" s="2">
        <f t="shared" si="35"/>
        <v>648549.97805325687</v>
      </c>
      <c r="H143" s="2">
        <f t="shared" si="32"/>
        <v>55987508.610242486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667208.64986792207</v>
      </c>
      <c r="Q143" s="2">
        <f t="shared" si="36"/>
        <v>650000</v>
      </c>
      <c r="R143" s="2">
        <f t="shared" si="33"/>
        <v>57493860.571632266</v>
      </c>
      <c r="S143" s="2">
        <f t="shared" si="16"/>
        <v>648549.97805325687</v>
      </c>
      <c r="T143" s="2">
        <f t="shared" si="17"/>
        <v>13739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44847374.571632251</v>
      </c>
      <c r="Z143" s="2" t="str">
        <f t="shared" si="8"/>
        <v>HERE</v>
      </c>
      <c r="AA143" s="2">
        <f>IF(Z143="HERE",Y143,AA142+Graph!$G$1*1000)</f>
        <v>44847374.571632251</v>
      </c>
      <c r="AB143" s="2">
        <f t="shared" si="20"/>
        <v>297520</v>
      </c>
      <c r="AC143" s="2">
        <f t="shared" si="31"/>
        <v>12646486</v>
      </c>
      <c r="AD143" s="3">
        <f t="shared" si="10"/>
        <v>44847374.571632251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36161177.326458357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71</v>
      </c>
      <c r="C144" s="7"/>
      <c r="D144" s="2" t="e">
        <f t="shared" si="11"/>
        <v>#N/A</v>
      </c>
      <c r="E144" s="2" t="e">
        <f t="shared" si="22"/>
        <v>#N/A</v>
      </c>
      <c r="F144" s="2">
        <v>651584.00325138867</v>
      </c>
      <c r="G144" s="2">
        <f t="shared" si="35"/>
        <v>636261</v>
      </c>
      <c r="H144" s="2">
        <f t="shared" si="32"/>
        <v>56623769.610242486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670403.00904288888</v>
      </c>
      <c r="Q144" s="2">
        <f t="shared" si="36"/>
        <v>650000</v>
      </c>
      <c r="R144" s="2">
        <f t="shared" si="33"/>
        <v>58143860.571632266</v>
      </c>
      <c r="S144" s="2">
        <f t="shared" si="16"/>
        <v>636261</v>
      </c>
      <c r="T144" s="2">
        <f t="shared" si="17"/>
        <v>13739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45085562.571632251</v>
      </c>
      <c r="Z144" s="2" t="str">
        <f t="shared" si="8"/>
        <v>HERE</v>
      </c>
      <c r="AA144" s="2">
        <f>IF(Z144="HERE",Y144,AA143+Graph!$G$1*1000)</f>
        <v>45085562.571632251</v>
      </c>
      <c r="AB144" s="2">
        <f t="shared" si="20"/>
        <v>238188</v>
      </c>
      <c r="AC144" s="2">
        <f t="shared" si="31"/>
        <v>13058298</v>
      </c>
      <c r="AD144" s="3">
        <f t="shared" si="10"/>
        <v>45085562.571632251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36412478.096190132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72</v>
      </c>
      <c r="C145" s="7"/>
      <c r="D145" s="2" t="e">
        <f t="shared" si="11"/>
        <v>#N/A</v>
      </c>
      <c r="E145" s="2" t="e">
        <f t="shared" si="22"/>
        <v>#N/A</v>
      </c>
      <c r="F145" s="2">
        <v>654618.02844952047</v>
      </c>
      <c r="G145" s="2">
        <f t="shared" si="35"/>
        <v>636261</v>
      </c>
      <c r="H145" s="2">
        <f t="shared" si="32"/>
        <v>57260030.610242486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673597.36821785569</v>
      </c>
      <c r="Q145" s="2">
        <f t="shared" si="36"/>
        <v>650000</v>
      </c>
      <c r="R145" s="2">
        <f t="shared" si="33"/>
        <v>58793860.571632266</v>
      </c>
      <c r="S145" s="2">
        <f t="shared" si="16"/>
        <v>636261</v>
      </c>
      <c r="T145" s="2">
        <f t="shared" si="17"/>
        <v>13739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45284752.571632251</v>
      </c>
      <c r="Z145" s="2" t="str">
        <f t="shared" si="8"/>
        <v>HERE</v>
      </c>
      <c r="AA145" s="2">
        <f>IF(Z145="HERE",Y145,AA144+Graph!$G$1*1000)</f>
        <v>45284752.571632251</v>
      </c>
      <c r="AB145" s="2">
        <f t="shared" si="20"/>
        <v>199190</v>
      </c>
      <c r="AC145" s="2">
        <f t="shared" si="31"/>
        <v>13509108</v>
      </c>
      <c r="AD145" s="3">
        <f t="shared" si="10"/>
        <v>45284752.571632251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36649360.539179355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73</v>
      </c>
      <c r="C146" s="7"/>
      <c r="D146" s="2" t="e">
        <f t="shared" si="11"/>
        <v>#N/A</v>
      </c>
      <c r="E146" s="2" t="e">
        <f t="shared" si="22"/>
        <v>#N/A</v>
      </c>
      <c r="F146" s="2">
        <v>657652.05364765227</v>
      </c>
      <c r="G146" s="2">
        <f t="shared" si="35"/>
        <v>636261</v>
      </c>
      <c r="H146" s="2">
        <f t="shared" si="32"/>
        <v>57896291.610242486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676791.7273928225</v>
      </c>
      <c r="Q146" s="2">
        <f t="shared" si="36"/>
        <v>650000</v>
      </c>
      <c r="R146" s="2">
        <f t="shared" si="33"/>
        <v>59443860.571632266</v>
      </c>
      <c r="S146" s="2">
        <f t="shared" si="16"/>
        <v>636261</v>
      </c>
      <c r="T146" s="2">
        <f t="shared" si="17"/>
        <v>13739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45431636.571632251</v>
      </c>
      <c r="Z146" s="2" t="str">
        <f t="shared" si="8"/>
        <v>HERE</v>
      </c>
      <c r="AA146" s="2">
        <f>IF(Z146="HERE",Y146,AA145+Graph!$G$1*1000)</f>
        <v>45431636.571632251</v>
      </c>
      <c r="AB146" s="2">
        <f t="shared" si="20"/>
        <v>146884</v>
      </c>
      <c r="AC146" s="2">
        <f t="shared" si="31"/>
        <v>14012224</v>
      </c>
      <c r="AD146" s="3">
        <f t="shared" si="10"/>
        <v>45431636.571632251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36849722.955426052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74</v>
      </c>
      <c r="C147" s="7"/>
      <c r="D147" s="2" t="e">
        <f t="shared" si="11"/>
        <v>#N/A</v>
      </c>
      <c r="E147" s="2" t="e">
        <f t="shared" si="22"/>
        <v>#N/A</v>
      </c>
      <c r="F147" s="2">
        <v>660686.07884578407</v>
      </c>
      <c r="G147" s="2">
        <f t="shared" si="35"/>
        <v>636261</v>
      </c>
      <c r="H147" s="2">
        <f t="shared" si="32"/>
        <v>58532552.610242486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679986.08656778932</v>
      </c>
      <c r="Q147" s="2">
        <f t="shared" si="36"/>
        <v>650000</v>
      </c>
      <c r="R147" s="2">
        <f t="shared" si="33"/>
        <v>60093860.571632266</v>
      </c>
      <c r="S147" s="2">
        <f t="shared" si="16"/>
        <v>636261</v>
      </c>
      <c r="T147" s="2">
        <f t="shared" si="17"/>
        <v>13739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45537033.571632251</v>
      </c>
      <c r="Z147" s="2" t="str">
        <f t="shared" si="8"/>
        <v>HERE</v>
      </c>
      <c r="AA147" s="2">
        <f>IF(Z147="HERE",Y147,AA146+Graph!$G$1*1000)</f>
        <v>45537033.571632251</v>
      </c>
      <c r="AB147" s="2">
        <f t="shared" si="20"/>
        <v>105397</v>
      </c>
      <c r="AC147" s="2">
        <f t="shared" si="31"/>
        <v>14556827</v>
      </c>
      <c r="AD147" s="3">
        <f t="shared" si="10"/>
        <v>45537033.571632251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36994826.244930215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75</v>
      </c>
      <c r="C148" s="7"/>
      <c r="D148" s="2" t="e">
        <f t="shared" si="11"/>
        <v>#N/A</v>
      </c>
      <c r="E148" s="2" t="e">
        <f t="shared" si="22"/>
        <v>#N/A</v>
      </c>
      <c r="F148" s="2">
        <v>663720.10404391587</v>
      </c>
      <c r="G148" s="2">
        <f t="shared" si="35"/>
        <v>636261</v>
      </c>
      <c r="H148" s="2">
        <f t="shared" si="32"/>
        <v>59168813.610242486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683180.44574275613</v>
      </c>
      <c r="Q148" s="2">
        <f t="shared" si="36"/>
        <v>650000</v>
      </c>
      <c r="R148" s="2">
        <f t="shared" si="33"/>
        <v>60743860.571632266</v>
      </c>
      <c r="S148" s="2">
        <f t="shared" si="16"/>
        <v>636261</v>
      </c>
      <c r="T148" s="2">
        <f t="shared" si="17"/>
        <v>13739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45681671.571632251</v>
      </c>
      <c r="Z148" s="2" t="str">
        <f t="shared" si="8"/>
        <v>HERE</v>
      </c>
      <c r="AA148" s="2">
        <f>IF(Z148="HERE",Y148,AA147+Graph!$G$1*1000)</f>
        <v>45681671.571632251</v>
      </c>
      <c r="AB148" s="2">
        <f t="shared" si="20"/>
        <v>144638</v>
      </c>
      <c r="AC148" s="2">
        <f t="shared" si="31"/>
        <v>15062189</v>
      </c>
      <c r="AD148" s="3">
        <f t="shared" si="10"/>
        <v>45681671.571632251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37131140.757691845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76</v>
      </c>
      <c r="C149" s="7"/>
      <c r="D149" s="2" t="e">
        <f t="shared" si="11"/>
        <v>#N/A</v>
      </c>
      <c r="E149" s="2" t="e">
        <f t="shared" si="22"/>
        <v>#N/A</v>
      </c>
      <c r="F149" s="2">
        <v>666754.12924204767</v>
      </c>
      <c r="G149" s="2">
        <f t="shared" si="35"/>
        <v>636261</v>
      </c>
      <c r="H149" s="2">
        <f t="shared" si="32"/>
        <v>59805074.610242486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686374.80491769314</v>
      </c>
      <c r="Q149" s="2">
        <f t="shared" si="36"/>
        <v>650000</v>
      </c>
      <c r="R149" s="2">
        <f t="shared" si="33"/>
        <v>61393860.571632266</v>
      </c>
      <c r="S149" s="2">
        <f t="shared" si="16"/>
        <v>636261</v>
      </c>
      <c r="T149" s="2">
        <f t="shared" si="17"/>
        <v>13739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46093709.571632251</v>
      </c>
      <c r="Z149" s="2" t="str">
        <f t="shared" si="8"/>
        <v>HERE</v>
      </c>
      <c r="AA149" s="2">
        <f>IF(Z149="HERE",Y149,AA148+Graph!$G$1*1000)</f>
        <v>46093709.571632251</v>
      </c>
      <c r="AB149" s="2">
        <f t="shared" si="20"/>
        <v>412038</v>
      </c>
      <c r="AC149" s="2">
        <f t="shared" si="31"/>
        <v>15300151</v>
      </c>
      <c r="AD149" s="3">
        <f t="shared" si="10"/>
        <v>46093709.571632251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37501293.043710954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77</v>
      </c>
      <c r="C150" s="7"/>
      <c r="D150" s="2" t="e">
        <f t="shared" si="11"/>
        <v>#N/A</v>
      </c>
      <c r="E150" s="2" t="e">
        <f t="shared" si="22"/>
        <v>#N/A</v>
      </c>
      <c r="F150" s="2">
        <v>669788.15444014966</v>
      </c>
      <c r="G150" s="2">
        <f t="shared" si="35"/>
        <v>636261</v>
      </c>
      <c r="H150" s="2">
        <f t="shared" si="32"/>
        <v>60441335.610242486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689569.16409265995</v>
      </c>
      <c r="Q150" s="2">
        <f t="shared" si="36"/>
        <v>650000</v>
      </c>
      <c r="R150" s="2">
        <f t="shared" si="33"/>
        <v>62043860.571632266</v>
      </c>
      <c r="S150" s="2">
        <f t="shared" si="16"/>
        <v>636261</v>
      </c>
      <c r="T150" s="2">
        <f t="shared" si="17"/>
        <v>13739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46467753.571632251</v>
      </c>
      <c r="Z150" s="2" t="str">
        <f t="shared" si="8"/>
        <v>HERE</v>
      </c>
      <c r="AA150" s="2">
        <f>IF(Z150="HERE",Y150,AA149+Graph!$G$1*1000)</f>
        <v>46467753.571632251</v>
      </c>
      <c r="AB150" s="2">
        <f t="shared" si="20"/>
        <v>374044</v>
      </c>
      <c r="AC150" s="2">
        <f t="shared" si="31"/>
        <v>15576107</v>
      </c>
      <c r="AD150" s="3">
        <f t="shared" si="10"/>
        <v>46467753.571632251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37823700.202987529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78</v>
      </c>
      <c r="C151" s="7"/>
      <c r="D151" s="2" t="e">
        <f t="shared" si="11"/>
        <v>#N/A</v>
      </c>
      <c r="E151" s="2" t="e">
        <f t="shared" si="22"/>
        <v>#N/A</v>
      </c>
      <c r="F151" s="2">
        <v>672822.17963828146</v>
      </c>
      <c r="G151" s="2">
        <f t="shared" si="35"/>
        <v>636261</v>
      </c>
      <c r="H151" s="2">
        <f t="shared" si="32"/>
        <v>61077596.610242486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692763.52326762676</v>
      </c>
      <c r="Q151" s="2">
        <f t="shared" si="36"/>
        <v>650000</v>
      </c>
      <c r="R151" s="2">
        <f t="shared" si="33"/>
        <v>62693860.571632266</v>
      </c>
      <c r="S151" s="2">
        <f t="shared" si="16"/>
        <v>636261</v>
      </c>
      <c r="T151" s="2">
        <f t="shared" si="17"/>
        <v>13739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46752888.571632251</v>
      </c>
      <c r="Z151" s="2" t="str">
        <f t="shared" si="8"/>
        <v>HERE</v>
      </c>
      <c r="AA151" s="2">
        <f>IF(Z151="HERE",Y151,AA150+Graph!$G$1*1000)</f>
        <v>46752888.571632251</v>
      </c>
      <c r="AB151" s="2">
        <f t="shared" si="20"/>
        <v>285135</v>
      </c>
      <c r="AC151" s="2">
        <f t="shared" si="31"/>
        <v>15940972</v>
      </c>
      <c r="AD151" s="3">
        <f t="shared" si="10"/>
        <v>46752888.571632251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38122451.235521577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79</v>
      </c>
      <c r="C152" s="7"/>
      <c r="D152" s="2" t="e">
        <f t="shared" si="11"/>
        <v>#N/A</v>
      </c>
      <c r="E152" s="2" t="e">
        <f t="shared" si="22"/>
        <v>#N/A</v>
      </c>
      <c r="F152" s="2">
        <v>675856.20483641326</v>
      </c>
      <c r="G152" s="2">
        <f t="shared" si="35"/>
        <v>636261</v>
      </c>
      <c r="H152" s="2">
        <f t="shared" si="32"/>
        <v>61713857.610242486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695957.88244259357</v>
      </c>
      <c r="Q152" s="2">
        <f t="shared" si="36"/>
        <v>650000</v>
      </c>
      <c r="R152" s="2">
        <f t="shared" si="33"/>
        <v>63343860.571632266</v>
      </c>
      <c r="S152" s="2">
        <f t="shared" si="16"/>
        <v>636261</v>
      </c>
      <c r="T152" s="2">
        <f t="shared" si="17"/>
        <v>13739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46920778.571632251</v>
      </c>
      <c r="Z152" s="2" t="str">
        <f t="shared" si="8"/>
        <v>HERE</v>
      </c>
      <c r="AA152" s="2">
        <f>IF(Z152="HERE",Y152,AA151+Graph!$G$1*1000)</f>
        <v>46920778.571632251</v>
      </c>
      <c r="AB152" s="2">
        <f t="shared" si="20"/>
        <v>167890</v>
      </c>
      <c r="AC152" s="2">
        <f t="shared" si="31"/>
        <v>16423082</v>
      </c>
      <c r="AD152" s="3">
        <f t="shared" si="10"/>
        <v>46920778.571632251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38448049.741313092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80</v>
      </c>
      <c r="C153" s="7"/>
      <c r="D153" s="2" t="e">
        <f t="shared" si="11"/>
        <v>#N/A</v>
      </c>
      <c r="E153" s="2" t="e">
        <f t="shared" si="22"/>
        <v>#N/A</v>
      </c>
      <c r="F153" s="2">
        <v>678890.23003454506</v>
      </c>
      <c r="G153" s="2">
        <f t="shared" si="35"/>
        <v>636261</v>
      </c>
      <c r="H153" s="2">
        <f t="shared" si="32"/>
        <v>62350118.610242486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699152.24161756039</v>
      </c>
      <c r="Q153" s="2">
        <f t="shared" si="36"/>
        <v>650000</v>
      </c>
      <c r="R153" s="2">
        <f t="shared" si="33"/>
        <v>63993860.571632266</v>
      </c>
      <c r="S153" s="2">
        <f t="shared" si="16"/>
        <v>636261</v>
      </c>
      <c r="T153" s="2">
        <f t="shared" si="17"/>
        <v>13739</v>
      </c>
      <c r="U153" s="2">
        <f t="shared" si="18"/>
        <v>650000</v>
      </c>
      <c r="V153" s="2">
        <f t="shared" si="34"/>
        <v>16875536</v>
      </c>
      <c r="W153" s="2">
        <f t="shared" si="19"/>
        <v>452454</v>
      </c>
      <c r="X153" s="2">
        <f t="shared" si="6"/>
        <v>197546</v>
      </c>
      <c r="Y153" s="2">
        <f t="shared" si="30"/>
        <v>47118324.571632251</v>
      </c>
      <c r="Z153" s="2" t="str">
        <f t="shared" si="8"/>
        <v>HERE</v>
      </c>
      <c r="AA153" s="2">
        <f>IF(Z153="HERE",Y153,AA152+Graph!$G$1*1000)</f>
        <v>47118324.571632251</v>
      </c>
      <c r="AB153" s="2">
        <f t="shared" si="20"/>
        <v>197546</v>
      </c>
      <c r="AC153" s="2">
        <f t="shared" si="31"/>
        <v>16875536</v>
      </c>
      <c r="AD153" s="3">
        <f t="shared" si="10"/>
        <v>47118324.571632251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38639526.120362081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81</v>
      </c>
      <c r="C154" s="7"/>
      <c r="D154" s="2" t="e">
        <f t="shared" si="11"/>
        <v>#N/A</v>
      </c>
      <c r="E154" s="2" t="e">
        <f t="shared" si="22"/>
        <v>#N/A</v>
      </c>
      <c r="F154" s="2">
        <v>681924.25523267686</v>
      </c>
      <c r="G154" s="2">
        <f t="shared" si="35"/>
        <v>636261</v>
      </c>
      <c r="H154" s="2">
        <f t="shared" si="32"/>
        <v>62986379.610242486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702346.6007925272</v>
      </c>
      <c r="Q154" s="2">
        <f t="shared" si="36"/>
        <v>650000</v>
      </c>
      <c r="R154" s="2">
        <f t="shared" si="33"/>
        <v>64643860.571632266</v>
      </c>
      <c r="S154" s="2">
        <f t="shared" si="16"/>
        <v>636261</v>
      </c>
      <c r="T154" s="2">
        <f t="shared" si="17"/>
        <v>13739</v>
      </c>
      <c r="U154" s="2">
        <f t="shared" si="18"/>
        <v>650000</v>
      </c>
      <c r="V154" s="2">
        <f t="shared" si="34"/>
        <v>17247442</v>
      </c>
      <c r="W154" s="2">
        <f t="shared" si="19"/>
        <v>371906</v>
      </c>
      <c r="X154" s="2">
        <f t="shared" si="6"/>
        <v>278094</v>
      </c>
      <c r="Y154" s="2">
        <f t="shared" si="30"/>
        <v>47396418.571632251</v>
      </c>
      <c r="Z154" s="2" t="str">
        <f t="shared" si="8"/>
        <v>HERE</v>
      </c>
      <c r="AA154" s="2">
        <f>IF(Z154="HERE",Y154,AA153+Graph!$G$1*1000)</f>
        <v>47396418.571632251</v>
      </c>
      <c r="AB154" s="2">
        <f t="shared" si="20"/>
        <v>278094</v>
      </c>
      <c r="AC154" s="2">
        <f t="shared" si="31"/>
        <v>17247442</v>
      </c>
      <c r="AD154" s="3">
        <f t="shared" si="10"/>
        <v>47396418.571632251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38796672.07266853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82</v>
      </c>
      <c r="C155" s="7"/>
      <c r="D155" s="2" t="e">
        <f t="shared" si="11"/>
        <v>#N/A</v>
      </c>
      <c r="E155" s="2" t="e">
        <f t="shared" si="22"/>
        <v>#N/A</v>
      </c>
      <c r="F155" s="2">
        <v>684958.28043080866</v>
      </c>
      <c r="G155" s="2">
        <f t="shared" si="35"/>
        <v>636261</v>
      </c>
      <c r="H155" s="2">
        <f t="shared" si="32"/>
        <v>63622640.610242486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705540.95996749401</v>
      </c>
      <c r="Q155" s="2">
        <f t="shared" si="36"/>
        <v>650000</v>
      </c>
      <c r="R155" s="2">
        <f t="shared" si="33"/>
        <v>65293860.571632266</v>
      </c>
      <c r="S155" s="2">
        <f t="shared" si="16"/>
        <v>636261</v>
      </c>
      <c r="T155" s="2">
        <f t="shared" si="17"/>
        <v>13739</v>
      </c>
      <c r="U155" s="2">
        <f t="shared" si="18"/>
        <v>650000</v>
      </c>
      <c r="V155" s="2">
        <f t="shared" si="34"/>
        <v>17582121</v>
      </c>
      <c r="W155" s="2">
        <f t="shared" si="19"/>
        <v>334679</v>
      </c>
      <c r="X155" s="2">
        <f t="shared" si="6"/>
        <v>315321</v>
      </c>
      <c r="Y155" s="2">
        <f t="shared" si="30"/>
        <v>47711739.571632251</v>
      </c>
      <c r="Z155" s="2" t="str">
        <f t="shared" si="8"/>
        <v>HERE</v>
      </c>
      <c r="AA155" s="2">
        <f>IF(Z155="HERE",Y155,AA154+Graph!$G$1*1000)</f>
        <v>47711739.571632251</v>
      </c>
      <c r="AB155" s="2">
        <f t="shared" si="20"/>
        <v>315321</v>
      </c>
      <c r="AC155" s="2">
        <f t="shared" si="31"/>
        <v>17582121</v>
      </c>
      <c r="AD155" s="3">
        <f t="shared" si="10"/>
        <v>47711739.571632251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38862654.89823246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83</v>
      </c>
      <c r="C156" s="7"/>
      <c r="D156" s="2" t="e">
        <f t="shared" si="11"/>
        <v>#N/A</v>
      </c>
      <c r="E156" s="2" t="e">
        <f t="shared" si="22"/>
        <v>#N/A</v>
      </c>
      <c r="F156" s="2">
        <v>687992.30562894046</v>
      </c>
      <c r="G156" s="2">
        <f t="shared" si="35"/>
        <v>636261</v>
      </c>
      <c r="H156" s="2">
        <f t="shared" si="32"/>
        <v>64258901.610242486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708735.31914246082</v>
      </c>
      <c r="Q156" s="2">
        <f t="shared" si="36"/>
        <v>650000</v>
      </c>
      <c r="R156" s="2">
        <f t="shared" si="33"/>
        <v>65943860.571632266</v>
      </c>
      <c r="S156" s="2">
        <f t="shared" si="16"/>
        <v>636261</v>
      </c>
      <c r="T156" s="2">
        <f t="shared" si="17"/>
        <v>13739</v>
      </c>
      <c r="U156" s="2">
        <f t="shared" si="18"/>
        <v>650000</v>
      </c>
      <c r="V156" s="2">
        <f t="shared" si="34"/>
        <v>17723840</v>
      </c>
      <c r="W156" s="2">
        <f t="shared" si="19"/>
        <v>141719</v>
      </c>
      <c r="X156" s="2">
        <f t="shared" si="6"/>
        <v>508281</v>
      </c>
      <c r="Y156" s="2">
        <f t="shared" si="30"/>
        <v>48220020.571632251</v>
      </c>
      <c r="Z156" s="2" t="str">
        <f t="shared" si="8"/>
        <v>HERE</v>
      </c>
      <c r="AA156" s="2">
        <f>IF(Z156="HERE",Y156,AA155+Graph!$G$1*1000)</f>
        <v>48220020.571632251</v>
      </c>
      <c r="AB156" s="2">
        <f t="shared" si="20"/>
        <v>508281</v>
      </c>
      <c r="AC156" s="2">
        <f t="shared" si="31"/>
        <v>17723840</v>
      </c>
      <c r="AD156" s="3">
        <f t="shared" si="10"/>
        <v>48220020.571632251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39168960.997053854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84</v>
      </c>
      <c r="C157" s="7"/>
      <c r="D157" s="2" t="e">
        <f t="shared" si="11"/>
        <v>#N/A</v>
      </c>
      <c r="E157" s="2" t="e">
        <f t="shared" si="22"/>
        <v>#N/A</v>
      </c>
      <c r="F157" s="2">
        <v>691026.33082707226</v>
      </c>
      <c r="G157" s="2">
        <f t="shared" si="35"/>
        <v>636261</v>
      </c>
      <c r="H157" s="2">
        <f t="shared" si="32"/>
        <v>64895162.610242486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711929.67831742764</v>
      </c>
      <c r="Q157" s="2">
        <f t="shared" si="36"/>
        <v>650000</v>
      </c>
      <c r="R157" s="2">
        <f t="shared" si="33"/>
        <v>66593860.571632266</v>
      </c>
      <c r="S157" s="2">
        <f t="shared" si="16"/>
        <v>636261</v>
      </c>
      <c r="T157" s="2">
        <f t="shared" si="17"/>
        <v>13739</v>
      </c>
      <c r="U157" s="2">
        <f t="shared" si="18"/>
        <v>650000</v>
      </c>
      <c r="V157" s="2">
        <f t="shared" si="34"/>
        <v>17916181</v>
      </c>
      <c r="W157" s="2">
        <f t="shared" si="19"/>
        <v>192341</v>
      </c>
      <c r="X157" s="2">
        <f t="shared" si="6"/>
        <v>457659</v>
      </c>
      <c r="Y157" s="2">
        <f t="shared" si="30"/>
        <v>48677679.571632251</v>
      </c>
      <c r="Z157" s="2" t="str">
        <f t="shared" si="8"/>
        <v>HERE</v>
      </c>
      <c r="AA157" s="2">
        <f>IF(Z157="HERE",Y157,AA156+Graph!$G$1*1000)</f>
        <v>48677679.571632251</v>
      </c>
      <c r="AB157" s="2">
        <f t="shared" si="20"/>
        <v>457659</v>
      </c>
      <c r="AC157" s="2">
        <f t="shared" si="31"/>
        <v>17916181</v>
      </c>
      <c r="AD157" s="3">
        <f t="shared" si="10"/>
        <v>48677679.571632251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39451528.519132718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85</v>
      </c>
      <c r="C158" s="7"/>
      <c r="D158" s="2" t="e">
        <f t="shared" si="11"/>
        <v>#N/A</v>
      </c>
      <c r="E158" s="2" t="e">
        <f t="shared" si="22"/>
        <v>#N/A</v>
      </c>
      <c r="F158" s="2">
        <v>694060.35602520406</v>
      </c>
      <c r="G158" s="2">
        <f t="shared" si="35"/>
        <v>636261</v>
      </c>
      <c r="H158" s="2">
        <f t="shared" si="32"/>
        <v>65531423.610242486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715124.03749239445</v>
      </c>
      <c r="Q158" s="2">
        <f t="shared" si="36"/>
        <v>650000</v>
      </c>
      <c r="R158" s="2">
        <f t="shared" si="33"/>
        <v>67243860.571632266</v>
      </c>
      <c r="S158" s="2">
        <f t="shared" si="16"/>
        <v>636261</v>
      </c>
      <c r="T158" s="2">
        <f t="shared" si="17"/>
        <v>13739</v>
      </c>
      <c r="U158" s="2">
        <f t="shared" si="18"/>
        <v>650000</v>
      </c>
      <c r="V158" s="2">
        <f t="shared" si="34"/>
        <v>18355383.239382252</v>
      </c>
      <c r="W158" s="2">
        <f t="shared" si="19"/>
        <v>439202.2393822521</v>
      </c>
      <c r="X158" s="2">
        <f t="shared" si="6"/>
        <v>210797.7606177479</v>
      </c>
      <c r="Y158" s="2">
        <f t="shared" si="30"/>
        <v>48888477.332249999</v>
      </c>
      <c r="Z158" s="2" t="str">
        <f t="shared" si="8"/>
        <v>HERE</v>
      </c>
      <c r="AA158" s="2">
        <f>IF(Z158="HERE",Y158,AA157+Graph!$G$1*1000)</f>
        <v>48888477.332249999</v>
      </c>
      <c r="AB158" s="2">
        <f t="shared" si="20"/>
        <v>210797.7606177479</v>
      </c>
      <c r="AC158" s="2">
        <f t="shared" si="31"/>
        <v>18355383.239382252</v>
      </c>
      <c r="AD158" s="3">
        <f t="shared" si="10"/>
        <v>48888477.332249999</v>
      </c>
      <c r="AE158" s="2">
        <f>IF(AE156&gt;=52800000,52800000,IF(AB137=Graph!G$1*1000,AE157+Graph!G$1*1000,AC158))</f>
        <v>18355383.239382252</v>
      </c>
      <c r="AF158" s="3">
        <f t="shared" si="21"/>
        <v>18355383.239382252</v>
      </c>
      <c r="AG158" s="3">
        <f t="shared" si="29"/>
        <v>39716224.164469026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86</v>
      </c>
      <c r="C159" s="7"/>
      <c r="D159" s="2" t="e">
        <f t="shared" si="11"/>
        <v>#N/A</v>
      </c>
      <c r="E159" s="2" t="e">
        <f t="shared" si="22"/>
        <v>#N/A</v>
      </c>
      <c r="F159" s="2">
        <v>697094.38122333586</v>
      </c>
      <c r="G159" s="2">
        <f t="shared" si="35"/>
        <v>636261</v>
      </c>
      <c r="H159" s="2">
        <f t="shared" si="32"/>
        <v>66167684.610242486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718318.39666736126</v>
      </c>
      <c r="Q159" s="2">
        <f t="shared" si="36"/>
        <v>650000</v>
      </c>
      <c r="R159" s="2">
        <f t="shared" si="33"/>
        <v>67893860.571632266</v>
      </c>
      <c r="S159" s="2">
        <f t="shared" si="16"/>
        <v>636261</v>
      </c>
      <c r="T159" s="2">
        <f t="shared" si="17"/>
        <v>13739</v>
      </c>
      <c r="U159" s="2">
        <f t="shared" si="18"/>
        <v>650000</v>
      </c>
      <c r="V159" s="2">
        <f t="shared" si="34"/>
        <v>18797619.503962636</v>
      </c>
      <c r="W159" s="2">
        <f t="shared" si="19"/>
        <v>442236.2645803839</v>
      </c>
      <c r="X159" s="2">
        <f t="shared" si="6"/>
        <v>207763.7354196161</v>
      </c>
      <c r="Y159" s="2">
        <f t="shared" ref="Y159:Y222" si="37">IF(COUNT($C160)=0,IF(COUNT($C159)=1,C159,SUM(Y158+X159)),C159)</f>
        <v>49096241.067669615</v>
      </c>
      <c r="Z159" s="2" t="str">
        <f t="shared" si="8"/>
        <v>HERE</v>
      </c>
      <c r="AA159" s="2">
        <f>IF(Z159="HERE",Y159,AA158+Graph!$G$1*1000)</f>
        <v>49096241.067669615</v>
      </c>
      <c r="AB159" s="2">
        <f t="shared" si="20"/>
        <v>207763.7354196161</v>
      </c>
      <c r="AC159" s="2">
        <f t="shared" ref="AC159:AC222" si="38">IF(Z160="HERE",V159,AC158)</f>
        <v>18797619.503962636</v>
      </c>
      <c r="AD159" s="3">
        <f t="shared" si="10"/>
        <v>49096241.067669615</v>
      </c>
      <c r="AE159" s="2">
        <f>IF(AE157&gt;=52800000,52800000,IF(AB138=Graph!G$1*1000,AE158+Graph!G$1*1000,AC159))</f>
        <v>18797619.503962636</v>
      </c>
      <c r="AF159" s="3">
        <f t="shared" si="21"/>
        <v>18797619.503962636</v>
      </c>
      <c r="AG159" s="3">
        <f t="shared" si="29"/>
        <v>39902560.564469032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87</v>
      </c>
      <c r="C160" s="7"/>
      <c r="D160" s="2" t="e">
        <f t="shared" si="11"/>
        <v>#N/A</v>
      </c>
      <c r="E160" s="2" t="e">
        <f t="shared" si="22"/>
        <v>#N/A</v>
      </c>
      <c r="F160" s="2">
        <v>700128.40642146766</v>
      </c>
      <c r="G160" s="2">
        <f t="shared" si="35"/>
        <v>636261</v>
      </c>
      <c r="H160" s="2">
        <f t="shared" ref="H160:H223" si="39">IF(COUNT($C161)=0,IF(COUNT($C160)=1,C160,SUM(H159+G160)),C160)</f>
        <v>66803945.610242486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721512.75584232807</v>
      </c>
      <c r="Q160" s="2">
        <f t="shared" si="36"/>
        <v>650000</v>
      </c>
      <c r="R160" s="2">
        <f t="shared" ref="R160:R223" si="40">IF(COUNT($C161)=0,IF(COUNT($C160)=1,M160,SUM(R159+Q160)),M160)</f>
        <v>68543860.571632266</v>
      </c>
      <c r="S160" s="2">
        <f t="shared" si="16"/>
        <v>636261</v>
      </c>
      <c r="T160" s="2">
        <f t="shared" si="17"/>
        <v>13739</v>
      </c>
      <c r="U160" s="2">
        <f t="shared" si="18"/>
        <v>650000</v>
      </c>
      <c r="V160" s="2">
        <f t="shared" si="34"/>
        <v>19242889.793741152</v>
      </c>
      <c r="W160" s="2">
        <f t="shared" si="19"/>
        <v>445270.2897785157</v>
      </c>
      <c r="X160" s="2">
        <f t="shared" si="6"/>
        <v>204729.7102214843</v>
      </c>
      <c r="Y160" s="2">
        <f t="shared" si="37"/>
        <v>49300970.777891099</v>
      </c>
      <c r="Z160" s="2" t="str">
        <f t="shared" si="8"/>
        <v>HERE</v>
      </c>
      <c r="AA160" s="2">
        <f>IF(Z160="HERE",Y160,AA159+Graph!$G$1*1000)</f>
        <v>49300970.777891099</v>
      </c>
      <c r="AB160" s="2">
        <f t="shared" si="20"/>
        <v>204729.7102214843</v>
      </c>
      <c r="AC160" s="2">
        <f t="shared" si="38"/>
        <v>19242889.793741152</v>
      </c>
      <c r="AD160" s="3">
        <f t="shared" si="10"/>
        <v>49300970.777891099</v>
      </c>
      <c r="AE160" s="2">
        <f>IF(AE158&gt;=52800000,52800000,IF(AB139=Graph!G$1*1000,AE159+Graph!G$1*1000,AC160))</f>
        <v>19242889.793741152</v>
      </c>
      <c r="AF160" s="3">
        <f t="shared" si="21"/>
        <v>19242889.793741152</v>
      </c>
      <c r="AG160" s="3">
        <f t="shared" si="29"/>
        <v>40079084.564469032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88</v>
      </c>
      <c r="C161" s="7"/>
      <c r="D161" s="2" t="e">
        <f t="shared" si="11"/>
        <v>#N/A</v>
      </c>
      <c r="E161" s="2" t="e">
        <f t="shared" si="22"/>
        <v>#N/A</v>
      </c>
      <c r="F161" s="2">
        <v>703162.43161959946</v>
      </c>
      <c r="G161" s="2">
        <f t="shared" si="35"/>
        <v>636261</v>
      </c>
      <c r="H161" s="2">
        <f t="shared" si="39"/>
        <v>67440206.610242486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724707.11501729488</v>
      </c>
      <c r="Q161" s="2">
        <f t="shared" si="36"/>
        <v>650000</v>
      </c>
      <c r="R161" s="2">
        <f t="shared" si="40"/>
        <v>69193860.571632266</v>
      </c>
      <c r="S161" s="2">
        <f t="shared" si="16"/>
        <v>636261</v>
      </c>
      <c r="T161" s="2">
        <f t="shared" si="17"/>
        <v>13739</v>
      </c>
      <c r="U161" s="2">
        <f t="shared" si="18"/>
        <v>650000</v>
      </c>
      <c r="V161" s="2">
        <f t="shared" si="34"/>
        <v>19691194.108717799</v>
      </c>
      <c r="W161" s="2">
        <f t="shared" si="19"/>
        <v>448304.3149766475</v>
      </c>
      <c r="X161" s="2">
        <f t="shared" si="6"/>
        <v>201695.6850233525</v>
      </c>
      <c r="Y161" s="2">
        <f t="shared" si="37"/>
        <v>49502666.462914452</v>
      </c>
      <c r="Z161" s="2" t="str">
        <f t="shared" si="8"/>
        <v>HERE</v>
      </c>
      <c r="AA161" s="2">
        <f>IF(Z161="HERE",Y161,AA160+Graph!$G$1*1000)</f>
        <v>49502666.462914452</v>
      </c>
      <c r="AB161" s="2">
        <f t="shared" si="20"/>
        <v>201695.6850233525</v>
      </c>
      <c r="AC161" s="2">
        <f t="shared" si="38"/>
        <v>19691194.108717799</v>
      </c>
      <c r="AD161" s="3">
        <f t="shared" si="10"/>
        <v>49502666.462914452</v>
      </c>
      <c r="AE161" s="2">
        <f>IF(AE159&gt;=52800000,52800000,IF(AB140=Graph!G$1*1000,AE160+Graph!G$1*1000,AC161))</f>
        <v>19691194.108717799</v>
      </c>
      <c r="AF161" s="3">
        <f t="shared" si="21"/>
        <v>19691194.108717799</v>
      </c>
      <c r="AG161" s="3">
        <f t="shared" si="29"/>
        <v>40244046.014469028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89</v>
      </c>
      <c r="C162" s="7"/>
      <c r="D162" s="2" t="e">
        <f t="shared" si="11"/>
        <v>#N/A</v>
      </c>
      <c r="E162" s="2" t="e">
        <f t="shared" si="22"/>
        <v>#N/A</v>
      </c>
      <c r="F162" s="2">
        <v>706196.45681773126</v>
      </c>
      <c r="G162" s="2">
        <f t="shared" si="35"/>
        <v>636261</v>
      </c>
      <c r="H162" s="2">
        <f t="shared" si="39"/>
        <v>68076467.610242486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727901.47419223189</v>
      </c>
      <c r="Q162" s="2">
        <f t="shared" si="36"/>
        <v>650000</v>
      </c>
      <c r="R162" s="2">
        <f t="shared" si="40"/>
        <v>69843860.571632266</v>
      </c>
      <c r="S162" s="2">
        <f t="shared" si="16"/>
        <v>636261</v>
      </c>
      <c r="T162" s="2">
        <f t="shared" si="17"/>
        <v>13739</v>
      </c>
      <c r="U162" s="2">
        <f t="shared" si="18"/>
        <v>650000</v>
      </c>
      <c r="V162" s="2">
        <f t="shared" si="34"/>
        <v>20142532.448892578</v>
      </c>
      <c r="W162" s="2">
        <f t="shared" si="19"/>
        <v>451338.3401747793</v>
      </c>
      <c r="X162" s="2">
        <f t="shared" si="6"/>
        <v>198661.6598252207</v>
      </c>
      <c r="Y162" s="2">
        <f t="shared" si="37"/>
        <v>49701328.122739673</v>
      </c>
      <c r="Z162" s="2" t="str">
        <f t="shared" si="8"/>
        <v>HERE</v>
      </c>
      <c r="AA162" s="2">
        <f>IF(Z162="HERE",Y162,AA161+Graph!$G$1*1000)</f>
        <v>49701328.122739673</v>
      </c>
      <c r="AB162" s="2">
        <f t="shared" si="20"/>
        <v>198661.6598252207</v>
      </c>
      <c r="AC162" s="2">
        <f t="shared" si="38"/>
        <v>20142532.448892578</v>
      </c>
      <c r="AD162" s="3">
        <f t="shared" si="10"/>
        <v>49701328.122739673</v>
      </c>
      <c r="AE162" s="2">
        <f>IF(AE160&gt;=52800000,52800000,IF(AB141=Graph!G$1*1000,AE161+Graph!G$1*1000,AC162))</f>
        <v>20142532.448892578</v>
      </c>
      <c r="AF162" s="3">
        <f t="shared" si="21"/>
        <v>20142532.448892578</v>
      </c>
      <c r="AG162" s="3">
        <f t="shared" si="29"/>
        <v>40362329.714469023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90</v>
      </c>
      <c r="C163" s="7"/>
      <c r="D163" s="2" t="e">
        <f t="shared" si="11"/>
        <v>#N/A</v>
      </c>
      <c r="E163" s="2" t="e">
        <f t="shared" si="22"/>
        <v>#N/A</v>
      </c>
      <c r="F163" s="2">
        <v>709230.48201586306</v>
      </c>
      <c r="G163" s="2">
        <f t="shared" si="35"/>
        <v>636261</v>
      </c>
      <c r="H163" s="2">
        <f t="shared" si="39"/>
        <v>68712728.610242486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731095.83336719871</v>
      </c>
      <c r="Q163" s="2">
        <f t="shared" si="36"/>
        <v>650000</v>
      </c>
      <c r="R163" s="2">
        <f t="shared" si="40"/>
        <v>70493860.571632266</v>
      </c>
      <c r="S163" s="2">
        <f t="shared" si="16"/>
        <v>636261</v>
      </c>
      <c r="T163" s="2">
        <f t="shared" si="17"/>
        <v>13739</v>
      </c>
      <c r="U163" s="2">
        <f t="shared" si="18"/>
        <v>650000</v>
      </c>
      <c r="V163" s="2">
        <f t="shared" si="34"/>
        <v>20596904.81426549</v>
      </c>
      <c r="W163" s="2">
        <f t="shared" si="19"/>
        <v>454372.3653729111</v>
      </c>
      <c r="X163" s="2">
        <f t="shared" si="6"/>
        <v>195627.6346270889</v>
      </c>
      <c r="Y163" s="2">
        <f t="shared" si="37"/>
        <v>49896955.757366762</v>
      </c>
      <c r="Z163" s="2" t="str">
        <f t="shared" si="8"/>
        <v>HERE</v>
      </c>
      <c r="AA163" s="2">
        <f>IF(Z163="HERE",Y163,AA162+Graph!$G$1*1000)</f>
        <v>49896955.757366762</v>
      </c>
      <c r="AB163" s="2">
        <f t="shared" si="20"/>
        <v>195627.6346270889</v>
      </c>
      <c r="AC163" s="2">
        <f t="shared" si="38"/>
        <v>20596904.81426549</v>
      </c>
      <c r="AD163" s="3">
        <f t="shared" si="10"/>
        <v>49896955.757366762</v>
      </c>
      <c r="AE163" s="2">
        <f>IF(AE161&gt;=52800000,52800000,IF(AB142=Graph!G$1*1000,AE162+Graph!G$1*1000,AC163))</f>
        <v>20596904.81426549</v>
      </c>
      <c r="AF163" s="3">
        <f t="shared" si="21"/>
        <v>20596904.81426549</v>
      </c>
      <c r="AG163" s="3">
        <f t="shared" si="29"/>
        <v>40709569.414469026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91</v>
      </c>
      <c r="C164" s="7"/>
      <c r="D164" s="2" t="e">
        <f t="shared" si="11"/>
        <v>#N/A</v>
      </c>
      <c r="E164" s="2" t="e">
        <f t="shared" si="22"/>
        <v>#N/A</v>
      </c>
      <c r="F164" s="2">
        <v>712264.50721399486</v>
      </c>
      <c r="G164" s="2">
        <f t="shared" si="35"/>
        <v>636261</v>
      </c>
      <c r="H164" s="2">
        <f t="shared" si="39"/>
        <v>69348989.610242486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734290.19254216552</v>
      </c>
      <c r="Q164" s="2">
        <f t="shared" si="36"/>
        <v>650000</v>
      </c>
      <c r="R164" s="2">
        <f t="shared" si="40"/>
        <v>71143860.571632266</v>
      </c>
      <c r="S164" s="2">
        <f t="shared" si="16"/>
        <v>636261</v>
      </c>
      <c r="T164" s="2">
        <f t="shared" si="17"/>
        <v>13739</v>
      </c>
      <c r="U164" s="2">
        <f t="shared" si="18"/>
        <v>650000</v>
      </c>
      <c r="V164" s="2">
        <f t="shared" si="34"/>
        <v>21054311.204836532</v>
      </c>
      <c r="W164" s="2">
        <f t="shared" si="19"/>
        <v>457406.3905710429</v>
      </c>
      <c r="X164" s="2">
        <f t="shared" si="6"/>
        <v>192593.6094289571</v>
      </c>
      <c r="Y164" s="2">
        <f t="shared" si="37"/>
        <v>50089549.366795719</v>
      </c>
      <c r="Z164" s="2" t="str">
        <f t="shared" si="8"/>
        <v>HERE</v>
      </c>
      <c r="AA164" s="2">
        <f>IF(Z164="HERE",Y164,AA163+Graph!$G$1*1000)</f>
        <v>50089549.366795719</v>
      </c>
      <c r="AB164" s="2">
        <f t="shared" si="20"/>
        <v>192593.6094289571</v>
      </c>
      <c r="AC164" s="2">
        <f t="shared" si="38"/>
        <v>21054311.204836532</v>
      </c>
      <c r="AD164" s="3">
        <f t="shared" si="10"/>
        <v>50089549.366795719</v>
      </c>
      <c r="AE164" s="2">
        <f>IF(AE162&gt;=52800000,52800000,IF(AB143=Graph!G$1*1000,AE163+Graph!G$1*1000,AC164))</f>
        <v>21054311.204836532</v>
      </c>
      <c r="AF164" s="3">
        <f t="shared" si="21"/>
        <v>21054311.204836532</v>
      </c>
      <c r="AG164" s="3">
        <f t="shared" si="29"/>
        <v>40994961.414469026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92</v>
      </c>
      <c r="C165" s="7"/>
      <c r="D165" s="2" t="e">
        <f t="shared" si="11"/>
        <v>#N/A</v>
      </c>
      <c r="E165" s="2" t="e">
        <f t="shared" si="22"/>
        <v>#N/A</v>
      </c>
      <c r="F165" s="2">
        <v>715298.53241212666</v>
      </c>
      <c r="G165" s="2">
        <f t="shared" si="35"/>
        <v>636261</v>
      </c>
      <c r="H165" s="2">
        <f t="shared" si="39"/>
        <v>69985250.610242486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737484.55171713233</v>
      </c>
      <c r="Q165" s="2">
        <f t="shared" si="36"/>
        <v>650000</v>
      </c>
      <c r="R165" s="2">
        <f t="shared" si="40"/>
        <v>71793860.571632266</v>
      </c>
      <c r="S165" s="2">
        <f t="shared" si="16"/>
        <v>636261</v>
      </c>
      <c r="T165" s="2">
        <f t="shared" si="17"/>
        <v>13739</v>
      </c>
      <c r="U165" s="2">
        <f t="shared" si="18"/>
        <v>650000</v>
      </c>
      <c r="V165" s="2">
        <f t="shared" si="34"/>
        <v>21514751.620605707</v>
      </c>
      <c r="W165" s="2">
        <f t="shared" si="19"/>
        <v>460440.4157691747</v>
      </c>
      <c r="X165" s="2">
        <f t="shared" si="6"/>
        <v>189559.5842308253</v>
      </c>
      <c r="Y165" s="2">
        <f t="shared" si="37"/>
        <v>50279108.951026544</v>
      </c>
      <c r="Z165" s="2" t="str">
        <f t="shared" si="8"/>
        <v>HERE</v>
      </c>
      <c r="AA165" s="2">
        <f>IF(Z165="HERE",Y165,AA164+Graph!$G$1*1000)</f>
        <v>50279108.951026544</v>
      </c>
      <c r="AB165" s="2">
        <f t="shared" si="20"/>
        <v>189559.5842308253</v>
      </c>
      <c r="AC165" s="2">
        <f t="shared" si="38"/>
        <v>21514751.620605707</v>
      </c>
      <c r="AD165" s="3">
        <f t="shared" si="10"/>
        <v>50279108.951026544</v>
      </c>
      <c r="AE165" s="2">
        <f>IF(AE163&gt;=52800000,52800000,IF(AB144=Graph!G$1*1000,AE164+Graph!G$1*1000,AC165))</f>
        <v>21514751.620605707</v>
      </c>
      <c r="AF165" s="3">
        <f t="shared" si="21"/>
        <v>21514751.620605707</v>
      </c>
      <c r="AG165" s="3">
        <f t="shared" si="29"/>
        <v>41229921.214469023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93</v>
      </c>
      <c r="C166" s="7"/>
      <c r="D166" s="2" t="e">
        <f t="shared" si="11"/>
        <v>#N/A</v>
      </c>
      <c r="E166" s="2" t="e">
        <f t="shared" si="22"/>
        <v>#N/A</v>
      </c>
      <c r="F166" s="2">
        <v>718332.55761025846</v>
      </c>
      <c r="G166" s="2">
        <f t="shared" ref="G166:G229" si="41">IF(F166&gt;650000,$AK$31*1000,F166)</f>
        <v>636261</v>
      </c>
      <c r="H166" s="2">
        <f t="shared" si="39"/>
        <v>70621511.610242486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740678.91089209914</v>
      </c>
      <c r="Q166" s="2">
        <f t="shared" ref="Q166:Q229" si="42">IF(P166&gt;650000,650000,P166)</f>
        <v>650000</v>
      </c>
      <c r="R166" s="2">
        <f t="shared" si="40"/>
        <v>72443860.571632266</v>
      </c>
      <c r="S166" s="2">
        <f t="shared" si="16"/>
        <v>636261</v>
      </c>
      <c r="T166" s="2">
        <f t="shared" si="17"/>
        <v>13739</v>
      </c>
      <c r="U166" s="2">
        <f t="shared" si="18"/>
        <v>650000</v>
      </c>
      <c r="V166" s="2">
        <f t="shared" si="34"/>
        <v>21978226.061573014</v>
      </c>
      <c r="W166" s="2">
        <f t="shared" si="19"/>
        <v>463474.44096730649</v>
      </c>
      <c r="X166" s="2">
        <f t="shared" si="6"/>
        <v>186525.55903269351</v>
      </c>
      <c r="Y166" s="2">
        <f t="shared" si="37"/>
        <v>50465634.510059237</v>
      </c>
      <c r="Z166" s="2" t="str">
        <f t="shared" si="8"/>
        <v>HERE</v>
      </c>
      <c r="AA166" s="2">
        <f>IF(Z166="HERE",Y166,AA165+Graph!$G$1*1000)</f>
        <v>50465634.510059237</v>
      </c>
      <c r="AB166" s="2">
        <f t="shared" si="20"/>
        <v>186525.55903269351</v>
      </c>
      <c r="AC166" s="2">
        <f t="shared" si="38"/>
        <v>21978226.061573014</v>
      </c>
      <c r="AD166" s="3">
        <f t="shared" si="10"/>
        <v>50465634.510059237</v>
      </c>
      <c r="AE166" s="2">
        <f>IF(AE164&gt;=52800000,52800000,IF(AB145=Graph!G$1*1000,AE165+Graph!G$1*1000,AC166))</f>
        <v>21978226.061573014</v>
      </c>
      <c r="AF166" s="3">
        <f t="shared" si="21"/>
        <v>21978226.061573014</v>
      </c>
      <c r="AG166" s="3">
        <f t="shared" si="29"/>
        <v>41431732.714469023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94</v>
      </c>
      <c r="C167" s="7"/>
      <c r="D167" s="2" t="e">
        <f t="shared" si="11"/>
        <v>#N/A</v>
      </c>
      <c r="E167" s="2" t="e">
        <f t="shared" si="22"/>
        <v>#N/A</v>
      </c>
      <c r="F167" s="2">
        <v>721366.58280839026</v>
      </c>
      <c r="G167" s="2">
        <f t="shared" si="41"/>
        <v>636261</v>
      </c>
      <c r="H167" s="2">
        <f t="shared" si="39"/>
        <v>71257772.610242486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743873.27006706595</v>
      </c>
      <c r="Q167" s="2">
        <f t="shared" si="42"/>
        <v>650000</v>
      </c>
      <c r="R167" s="2">
        <f t="shared" si="40"/>
        <v>73093860.571632266</v>
      </c>
      <c r="S167" s="2">
        <f t="shared" si="16"/>
        <v>636261</v>
      </c>
      <c r="T167" s="2">
        <f t="shared" si="17"/>
        <v>13739</v>
      </c>
      <c r="U167" s="2">
        <f t="shared" si="18"/>
        <v>650000</v>
      </c>
      <c r="V167" s="2">
        <f t="shared" si="34"/>
        <v>22444734.527738422</v>
      </c>
      <c r="W167" s="2">
        <f t="shared" si="19"/>
        <v>466508.46616540849</v>
      </c>
      <c r="X167" s="2">
        <f t="shared" si="6"/>
        <v>183491.53383459151</v>
      </c>
      <c r="Y167" s="2">
        <f t="shared" si="37"/>
        <v>50649126.043893829</v>
      </c>
      <c r="Z167" s="2" t="str">
        <f t="shared" si="8"/>
        <v>HERE</v>
      </c>
      <c r="AA167" s="2">
        <f>IF(Z167="HERE",Y167,AA166+Graph!$G$1*1000)</f>
        <v>50649126.043893829</v>
      </c>
      <c r="AB167" s="2">
        <f t="shared" si="20"/>
        <v>183491.53383459151</v>
      </c>
      <c r="AC167" s="2">
        <f t="shared" si="38"/>
        <v>22444734.527738422</v>
      </c>
      <c r="AD167" s="3">
        <f t="shared" si="10"/>
        <v>50649126.043893829</v>
      </c>
      <c r="AE167" s="2">
        <f>IF(AE165&gt;=52800000,52800000,IF(AB146=Graph!G$1*1000,AE166+Graph!G$1*1000,AC167))</f>
        <v>22444734.527738422</v>
      </c>
      <c r="AF167" s="3">
        <f t="shared" si="21"/>
        <v>22444734.527738422</v>
      </c>
      <c r="AG167" s="3">
        <f t="shared" si="29"/>
        <v>41589084.114469029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95</v>
      </c>
      <c r="C168" s="7"/>
      <c r="D168" s="2" t="e">
        <f t="shared" si="11"/>
        <v>#N/A</v>
      </c>
      <c r="E168" s="2" t="e">
        <f t="shared" si="22"/>
        <v>#N/A</v>
      </c>
      <c r="F168" s="2">
        <v>724400.60800652206</v>
      </c>
      <c r="G168" s="2">
        <f t="shared" si="41"/>
        <v>636261</v>
      </c>
      <c r="H168" s="2">
        <f t="shared" si="39"/>
        <v>71894033.610242486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747067.62924203277</v>
      </c>
      <c r="Q168" s="2">
        <f t="shared" si="42"/>
        <v>650000</v>
      </c>
      <c r="R168" s="2">
        <f t="shared" si="40"/>
        <v>73743860.571632266</v>
      </c>
      <c r="S168" s="2">
        <f t="shared" si="16"/>
        <v>636261</v>
      </c>
      <c r="T168" s="2">
        <f t="shared" si="17"/>
        <v>13739</v>
      </c>
      <c r="U168" s="2">
        <f t="shared" si="18"/>
        <v>650000</v>
      </c>
      <c r="V168" s="2">
        <f t="shared" si="34"/>
        <v>22914277.019101962</v>
      </c>
      <c r="W168" s="2">
        <f t="shared" si="19"/>
        <v>469542.49136354029</v>
      </c>
      <c r="X168" s="2">
        <f t="shared" si="6"/>
        <v>180457.50863645971</v>
      </c>
      <c r="Y168" s="2">
        <f t="shared" si="37"/>
        <v>50829583.552530289</v>
      </c>
      <c r="Z168" s="2" t="str">
        <f t="shared" si="8"/>
        <v>HERE</v>
      </c>
      <c r="AA168" s="2">
        <f>IF(Z168="HERE",Y168,AA167+Graph!$G$1*1000)</f>
        <v>50829583.552530289</v>
      </c>
      <c r="AB168" s="2">
        <f t="shared" si="20"/>
        <v>180457.50863645971</v>
      </c>
      <c r="AC168" s="2">
        <f t="shared" si="38"/>
        <v>22914277.019101962</v>
      </c>
      <c r="AD168" s="3">
        <f t="shared" si="10"/>
        <v>50829583.552530289</v>
      </c>
      <c r="AE168" s="2">
        <f>IF(AE166&gt;=52800000,52800000,IF(AB147=Graph!G$1*1000,AE167+Graph!G$1*1000,AC168))</f>
        <v>22914277.019101962</v>
      </c>
      <c r="AF168" s="3">
        <f t="shared" si="21"/>
        <v>22914277.019101962</v>
      </c>
      <c r="AG168" s="3">
        <f t="shared" si="29"/>
        <v>41711171.564469032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96</v>
      </c>
      <c r="C169" s="7"/>
      <c r="D169" s="2" t="e">
        <f t="shared" si="11"/>
        <v>#N/A</v>
      </c>
      <c r="E169" s="2" t="e">
        <f t="shared" si="22"/>
        <v>#N/A</v>
      </c>
      <c r="F169" s="2">
        <v>727434.63320465386</v>
      </c>
      <c r="G169" s="2">
        <f t="shared" si="41"/>
        <v>636261</v>
      </c>
      <c r="H169" s="2">
        <f t="shared" si="39"/>
        <v>72530294.610242486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750261.98841699958</v>
      </c>
      <c r="Q169" s="2">
        <f t="shared" si="42"/>
        <v>650000</v>
      </c>
      <c r="R169" s="2">
        <f t="shared" si="40"/>
        <v>74393860.571632266</v>
      </c>
      <c r="S169" s="2">
        <f t="shared" si="16"/>
        <v>636261</v>
      </c>
      <c r="T169" s="2">
        <f t="shared" si="17"/>
        <v>13739</v>
      </c>
      <c r="U169" s="2">
        <f t="shared" si="18"/>
        <v>650000</v>
      </c>
      <c r="V169" s="2">
        <f t="shared" si="34"/>
        <v>23386853.535663635</v>
      </c>
      <c r="W169" s="2">
        <f t="shared" si="19"/>
        <v>472576.51656167209</v>
      </c>
      <c r="X169" s="2">
        <f t="shared" si="6"/>
        <v>177423.48343832791</v>
      </c>
      <c r="Y169" s="2">
        <f t="shared" si="37"/>
        <v>51007007.035968617</v>
      </c>
      <c r="Z169" s="2" t="str">
        <f t="shared" si="8"/>
        <v>HERE</v>
      </c>
      <c r="AA169" s="2">
        <f>IF(Z169="HERE",Y169,AA168+Graph!$G$1*1000)</f>
        <v>51007007.035968617</v>
      </c>
      <c r="AB169" s="2">
        <f t="shared" si="20"/>
        <v>177423.48343832791</v>
      </c>
      <c r="AC169" s="2">
        <f t="shared" si="38"/>
        <v>23386853.535663635</v>
      </c>
      <c r="AD169" s="3">
        <f t="shared" si="10"/>
        <v>51007007.035968617</v>
      </c>
      <c r="AE169" s="2">
        <f>IF(AE167&gt;=52800000,52800000,IF(AB148=Graph!G$1*1000,AE168+Graph!G$1*1000,AC169))</f>
        <v>23386853.535663635</v>
      </c>
      <c r="AF169" s="3">
        <f t="shared" si="21"/>
        <v>23386853.535663635</v>
      </c>
      <c r="AG169" s="3">
        <f t="shared" si="29"/>
        <v>41866613.864469029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97</v>
      </c>
      <c r="C170" s="7"/>
      <c r="D170" s="2" t="e">
        <f t="shared" si="11"/>
        <v>#N/A</v>
      </c>
      <c r="E170" s="2" t="e">
        <f t="shared" si="22"/>
        <v>#N/A</v>
      </c>
      <c r="F170" s="2">
        <v>730468.65840278566</v>
      </c>
      <c r="G170" s="2">
        <f t="shared" si="41"/>
        <v>636261</v>
      </c>
      <c r="H170" s="2">
        <f t="shared" si="39"/>
        <v>73166555.610242486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753456.34759196639</v>
      </c>
      <c r="Q170" s="2">
        <f t="shared" si="42"/>
        <v>650000</v>
      </c>
      <c r="R170" s="2">
        <f t="shared" si="40"/>
        <v>75043860.571632266</v>
      </c>
      <c r="S170" s="2">
        <f t="shared" si="16"/>
        <v>636261</v>
      </c>
      <c r="T170" s="2">
        <f t="shared" si="17"/>
        <v>13739</v>
      </c>
      <c r="U170" s="2">
        <f t="shared" si="18"/>
        <v>650000</v>
      </c>
      <c r="V170" s="2">
        <f t="shared" si="34"/>
        <v>23862464.077423438</v>
      </c>
      <c r="W170" s="2">
        <f t="shared" si="19"/>
        <v>475610.54175980389</v>
      </c>
      <c r="X170" s="2">
        <f t="shared" si="6"/>
        <v>174389.45824019611</v>
      </c>
      <c r="Y170" s="2">
        <f t="shared" si="37"/>
        <v>51181396.494208813</v>
      </c>
      <c r="Z170" s="2" t="str">
        <f t="shared" si="8"/>
        <v>HERE</v>
      </c>
      <c r="AA170" s="2">
        <f>IF(Z170="HERE",Y170,AA169+Graph!$G$1*1000)</f>
        <v>51181396.494208813</v>
      </c>
      <c r="AB170" s="2">
        <f t="shared" si="20"/>
        <v>174389.45824019611</v>
      </c>
      <c r="AC170" s="2">
        <f t="shared" si="38"/>
        <v>23862464.077423438</v>
      </c>
      <c r="AD170" s="3">
        <f t="shared" si="10"/>
        <v>51181396.494208813</v>
      </c>
      <c r="AE170" s="2">
        <f>IF(AE168&gt;=52800000,52800000,IF(AB149=Graph!G$1*1000,AE169+Graph!G$1*1000,AC170))</f>
        <v>23862464.077423438</v>
      </c>
      <c r="AF170" s="3">
        <f t="shared" si="21"/>
        <v>23862464.077423438</v>
      </c>
      <c r="AG170" s="3">
        <f t="shared" si="29"/>
        <v>42249346.164469026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98</v>
      </c>
      <c r="C171" s="7"/>
      <c r="D171" s="2" t="e">
        <f t="shared" si="11"/>
        <v>#N/A</v>
      </c>
      <c r="E171" s="2" t="e">
        <f t="shared" si="22"/>
        <v>#N/A</v>
      </c>
      <c r="F171" s="2">
        <v>733502.68360091746</v>
      </c>
      <c r="G171" s="2">
        <f t="shared" si="41"/>
        <v>636261</v>
      </c>
      <c r="H171" s="2">
        <f t="shared" si="39"/>
        <v>73802816.610242486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756650.7067669332</v>
      </c>
      <c r="Q171" s="2">
        <f t="shared" si="42"/>
        <v>650000</v>
      </c>
      <c r="R171" s="2">
        <f t="shared" si="40"/>
        <v>75693860.571632266</v>
      </c>
      <c r="S171" s="2">
        <f t="shared" si="16"/>
        <v>636261</v>
      </c>
      <c r="T171" s="2">
        <f t="shared" si="17"/>
        <v>13739</v>
      </c>
      <c r="U171" s="2">
        <f t="shared" si="18"/>
        <v>650000</v>
      </c>
      <c r="V171" s="2">
        <f t="shared" si="34"/>
        <v>24341108.644381374</v>
      </c>
      <c r="W171" s="2">
        <f t="shared" si="19"/>
        <v>478644.56695793569</v>
      </c>
      <c r="X171" s="2">
        <f t="shared" si="6"/>
        <v>171355.43304206431</v>
      </c>
      <c r="Y171" s="2">
        <f t="shared" si="37"/>
        <v>51352751.927250877</v>
      </c>
      <c r="Z171" s="2" t="str">
        <f t="shared" si="8"/>
        <v>HERE</v>
      </c>
      <c r="AA171" s="2">
        <f>IF(Z171="HERE",Y171,AA170+Graph!$G$1*1000)</f>
        <v>51352751.927250877</v>
      </c>
      <c r="AB171" s="2">
        <f t="shared" si="20"/>
        <v>171355.43304206431</v>
      </c>
      <c r="AC171" s="2">
        <f t="shared" si="38"/>
        <v>24341108.644381374</v>
      </c>
      <c r="AD171" s="3">
        <f t="shared" si="10"/>
        <v>51352751.927250877</v>
      </c>
      <c r="AE171" s="2">
        <f>IF(AE169&gt;=52800000,52800000,IF(AB150=Graph!G$1*1000,AE170+Graph!G$1*1000,AC171))</f>
        <v>24341108.644381374</v>
      </c>
      <c r="AF171" s="3">
        <f t="shared" si="21"/>
        <v>24341108.644381374</v>
      </c>
      <c r="AG171" s="3">
        <f t="shared" si="29"/>
        <v>42599783.564469032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99</v>
      </c>
      <c r="C172" s="7"/>
      <c r="D172" s="2" t="e">
        <f t="shared" si="11"/>
        <v>#N/A</v>
      </c>
      <c r="E172" s="2" t="e">
        <f t="shared" si="22"/>
        <v>#N/A</v>
      </c>
      <c r="F172" s="2">
        <v>736536.70879901946</v>
      </c>
      <c r="G172" s="2">
        <f t="shared" si="41"/>
        <v>636261</v>
      </c>
      <c r="H172" s="2">
        <f t="shared" si="39"/>
        <v>74439077.610242486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759845.06594190001</v>
      </c>
      <c r="Q172" s="2">
        <f t="shared" si="42"/>
        <v>650000</v>
      </c>
      <c r="R172" s="2">
        <f t="shared" si="40"/>
        <v>76343860.571632266</v>
      </c>
      <c r="S172" s="2">
        <f t="shared" si="16"/>
        <v>636261</v>
      </c>
      <c r="T172" s="2">
        <f t="shared" si="17"/>
        <v>13739</v>
      </c>
      <c r="U172" s="2">
        <f t="shared" si="18"/>
        <v>650000</v>
      </c>
      <c r="V172" s="2">
        <f t="shared" si="34"/>
        <v>24822787.236537442</v>
      </c>
      <c r="W172" s="2">
        <f t="shared" si="19"/>
        <v>481678.59215606749</v>
      </c>
      <c r="X172" s="2">
        <f t="shared" si="6"/>
        <v>168321.40784393251</v>
      </c>
      <c r="Y172" s="2">
        <f t="shared" si="37"/>
        <v>51521073.33509481</v>
      </c>
      <c r="Z172" s="2" t="str">
        <f t="shared" si="8"/>
        <v>HERE</v>
      </c>
      <c r="AA172" s="2">
        <f>IF(Z172="HERE",Y172,AA171+Graph!$G$1*1000)</f>
        <v>51521073.33509481</v>
      </c>
      <c r="AB172" s="2">
        <f t="shared" si="20"/>
        <v>168321.40784393251</v>
      </c>
      <c r="AC172" s="2">
        <f t="shared" si="38"/>
        <v>24822787.236537442</v>
      </c>
      <c r="AD172" s="3">
        <f t="shared" si="10"/>
        <v>51521073.33509481</v>
      </c>
      <c r="AE172" s="2">
        <f>IF(AE170&gt;=52800000,52800000,IF(AB151=Graph!G$1*1000,AE171+Graph!G$1*1000,AC172))</f>
        <v>24822787.236537442</v>
      </c>
      <c r="AF172" s="3">
        <f t="shared" si="21"/>
        <v>24822787.236537442</v>
      </c>
      <c r="AG172" s="3">
        <f t="shared" si="29"/>
        <v>42874648.314469032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100</v>
      </c>
      <c r="C173" s="7"/>
      <c r="D173" s="2" t="e">
        <f t="shared" si="11"/>
        <v>#N/A</v>
      </c>
      <c r="E173" s="2" t="e">
        <f t="shared" si="22"/>
        <v>#N/A</v>
      </c>
      <c r="F173" s="2">
        <v>739570.73399715126</v>
      </c>
      <c r="G173" s="2">
        <f t="shared" si="41"/>
        <v>636261</v>
      </c>
      <c r="H173" s="2">
        <f t="shared" si="39"/>
        <v>75075338.610242486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763039.42511686683</v>
      </c>
      <c r="Q173" s="2">
        <f t="shared" si="42"/>
        <v>650000</v>
      </c>
      <c r="R173" s="2">
        <f t="shared" si="40"/>
        <v>76993860.571632266</v>
      </c>
      <c r="S173" s="2">
        <f t="shared" si="16"/>
        <v>636261</v>
      </c>
      <c r="T173" s="2">
        <f t="shared" si="17"/>
        <v>13739</v>
      </c>
      <c r="U173" s="2">
        <f t="shared" si="18"/>
        <v>650000</v>
      </c>
      <c r="V173" s="2">
        <f t="shared" si="34"/>
        <v>25307499.853891641</v>
      </c>
      <c r="W173" s="2">
        <f t="shared" si="19"/>
        <v>484712.61735419929</v>
      </c>
      <c r="X173" s="2">
        <f t="shared" si="6"/>
        <v>165287.38264580071</v>
      </c>
      <c r="Y173" s="2">
        <f t="shared" si="37"/>
        <v>51686360.71774061</v>
      </c>
      <c r="Z173" s="2" t="str">
        <f t="shared" si="8"/>
        <v>HERE</v>
      </c>
      <c r="AA173" s="2">
        <f>IF(Z173="HERE",Y173,AA172+Graph!$G$1*1000)</f>
        <v>51686360.71774061</v>
      </c>
      <c r="AB173" s="2">
        <f t="shared" si="20"/>
        <v>165287.38264580071</v>
      </c>
      <c r="AC173" s="2">
        <f t="shared" si="38"/>
        <v>25307499.853891641</v>
      </c>
      <c r="AD173" s="3">
        <f t="shared" si="10"/>
        <v>51686360.71774061</v>
      </c>
      <c r="AE173" s="2">
        <f>IF(AE171&gt;=52800000,52800000,IF(AB152=Graph!G$1*1000,AE172+Graph!G$1*1000,AC173))</f>
        <v>25307499.853891641</v>
      </c>
      <c r="AF173" s="3">
        <f t="shared" si="21"/>
        <v>25307499.853891641</v>
      </c>
      <c r="AG173" s="3">
        <f t="shared" si="29"/>
        <v>43049854.814469032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101</v>
      </c>
      <c r="C174" s="7"/>
      <c r="D174" s="2" t="e">
        <f t="shared" si="11"/>
        <v>#N/A</v>
      </c>
      <c r="E174" s="2" t="e">
        <f t="shared" si="22"/>
        <v>#N/A</v>
      </c>
      <c r="F174" s="2">
        <v>742604.75919528306</v>
      </c>
      <c r="G174" s="2">
        <f t="shared" si="41"/>
        <v>636261</v>
      </c>
      <c r="H174" s="2">
        <f t="shared" si="39"/>
        <v>75711599.610242486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766233.78429180384</v>
      </c>
      <c r="Q174" s="2">
        <f t="shared" si="42"/>
        <v>650000</v>
      </c>
      <c r="R174" s="2">
        <f t="shared" si="40"/>
        <v>77643860.571632266</v>
      </c>
      <c r="S174" s="2">
        <f t="shared" si="16"/>
        <v>636261</v>
      </c>
      <c r="T174" s="2">
        <f t="shared" si="17"/>
        <v>13739</v>
      </c>
      <c r="U174" s="2">
        <f t="shared" si="18"/>
        <v>650000</v>
      </c>
      <c r="V174" s="2">
        <f t="shared" si="34"/>
        <v>25795246.496443972</v>
      </c>
      <c r="W174" s="2">
        <f t="shared" si="19"/>
        <v>487746.64255233109</v>
      </c>
      <c r="X174" s="2">
        <f t="shared" si="6"/>
        <v>162253.35744766891</v>
      </c>
      <c r="Y174" s="2">
        <f t="shared" si="37"/>
        <v>51848614.075188279</v>
      </c>
      <c r="Z174" s="2" t="str">
        <f t="shared" si="8"/>
        <v>HERE</v>
      </c>
      <c r="AA174" s="2">
        <f>IF(Z174="HERE",Y174,AA173+Graph!$G$1*1000)</f>
        <v>51848614.075188279</v>
      </c>
      <c r="AB174" s="2">
        <f t="shared" si="20"/>
        <v>162253.35744766891</v>
      </c>
      <c r="AC174" s="2">
        <f t="shared" si="38"/>
        <v>25795246.496443972</v>
      </c>
      <c r="AD174" s="3">
        <f t="shared" si="10"/>
        <v>51848614.075188279</v>
      </c>
      <c r="AE174" s="2">
        <f>IF(AE172&gt;=52800000,52800000,IF(AB153=Graph!G$1*1000,AE173+Graph!G$1*1000,AC174))</f>
        <v>25795246.496443972</v>
      </c>
      <c r="AF174" s="3">
        <f t="shared" si="21"/>
        <v>25795246.496443972</v>
      </c>
      <c r="AG174" s="3">
        <f t="shared" si="29"/>
        <v>43250268.914469026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102</v>
      </c>
      <c r="C175" s="7"/>
      <c r="D175" s="2" t="e">
        <f t="shared" si="11"/>
        <v>#N/A</v>
      </c>
      <c r="E175" s="2" t="e">
        <f t="shared" si="22"/>
        <v>#N/A</v>
      </c>
      <c r="F175" s="2">
        <v>745638.78439341486</v>
      </c>
      <c r="G175" s="2">
        <f t="shared" si="41"/>
        <v>636261</v>
      </c>
      <c r="H175" s="2">
        <f t="shared" si="39"/>
        <v>76347860.610242486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769428.14346677065</v>
      </c>
      <c r="Q175" s="2">
        <f t="shared" si="42"/>
        <v>650000</v>
      </c>
      <c r="R175" s="2">
        <f t="shared" si="40"/>
        <v>78293860.571632266</v>
      </c>
      <c r="S175" s="2">
        <f t="shared" si="16"/>
        <v>636261</v>
      </c>
      <c r="T175" s="2">
        <f t="shared" si="17"/>
        <v>13739</v>
      </c>
      <c r="U175" s="2">
        <f t="shared" si="18"/>
        <v>650000</v>
      </c>
      <c r="V175" s="2">
        <f t="shared" si="34"/>
        <v>26286027.164194435</v>
      </c>
      <c r="W175" s="2">
        <f t="shared" si="19"/>
        <v>490780.66775046289</v>
      </c>
      <c r="X175" s="2">
        <f t="shared" si="6"/>
        <v>159219.33224953711</v>
      </c>
      <c r="Y175" s="2">
        <f t="shared" si="37"/>
        <v>52007833.407437816</v>
      </c>
      <c r="Z175" s="2" t="str">
        <f t="shared" si="8"/>
        <v>HERE</v>
      </c>
      <c r="AA175" s="2">
        <f>IF(Z175="HERE",Y175,AA174+Graph!$G$1*1000)</f>
        <v>52007833.407437816</v>
      </c>
      <c r="AB175" s="2">
        <f t="shared" si="20"/>
        <v>159219.33224953711</v>
      </c>
      <c r="AC175" s="2">
        <f t="shared" si="38"/>
        <v>26286027.164194435</v>
      </c>
      <c r="AD175" s="3">
        <f t="shared" si="10"/>
        <v>52007833.407437816</v>
      </c>
      <c r="AE175" s="2">
        <f>IF(AE173&gt;=52800000,52800000,IF(AB154=Graph!G$1*1000,AE174+Graph!G$1*1000,AC175))</f>
        <v>26286027.164194435</v>
      </c>
      <c r="AF175" s="3">
        <f t="shared" si="21"/>
        <v>26286027.164194435</v>
      </c>
      <c r="AG175" s="3">
        <f t="shared" si="29"/>
        <v>43519148.814469032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103</v>
      </c>
      <c r="C176" s="7"/>
      <c r="D176" s="2" t="e">
        <f t="shared" si="11"/>
        <v>#N/A</v>
      </c>
      <c r="E176" s="2" t="e">
        <f t="shared" si="22"/>
        <v>#N/A</v>
      </c>
      <c r="F176" s="2">
        <v>748672.80959154665</v>
      </c>
      <c r="G176" s="2">
        <f t="shared" si="41"/>
        <v>636261</v>
      </c>
      <c r="H176" s="2">
        <f t="shared" si="39"/>
        <v>76984121.610242486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772622.50264173746</v>
      </c>
      <c r="Q176" s="2">
        <f t="shared" si="42"/>
        <v>650000</v>
      </c>
      <c r="R176" s="2">
        <f t="shared" si="40"/>
        <v>78943860.571632266</v>
      </c>
      <c r="S176" s="2">
        <f t="shared" si="16"/>
        <v>636261</v>
      </c>
      <c r="T176" s="2">
        <f t="shared" si="17"/>
        <v>13739</v>
      </c>
      <c r="U176" s="2">
        <f t="shared" si="18"/>
        <v>650000</v>
      </c>
      <c r="V176" s="2">
        <f t="shared" si="34"/>
        <v>26779841.85714303</v>
      </c>
      <c r="W176" s="2">
        <f t="shared" si="19"/>
        <v>493814.69294859469</v>
      </c>
      <c r="X176" s="2">
        <f t="shared" si="6"/>
        <v>156185.30705140531</v>
      </c>
      <c r="Y176" s="2">
        <f t="shared" si="37"/>
        <v>52164018.714489222</v>
      </c>
      <c r="Z176" s="2" t="str">
        <f t="shared" si="8"/>
        <v>HERE</v>
      </c>
      <c r="AA176" s="2">
        <f>IF(Z176="HERE",Y176,AA175+Graph!$G$1*1000)</f>
        <v>52164018.714489222</v>
      </c>
      <c r="AB176" s="2">
        <f t="shared" si="20"/>
        <v>156185.30705140531</v>
      </c>
      <c r="AC176" s="2">
        <f t="shared" si="38"/>
        <v>26779841.85714303</v>
      </c>
      <c r="AD176" s="3">
        <f t="shared" si="10"/>
        <v>52164018.714489222</v>
      </c>
      <c r="AE176" s="2">
        <f>IF(AE174&gt;=52800000,52800000,IF(AB155=Graph!G$1*1000,AE175+Graph!G$1*1000,AC176))</f>
        <v>26779841.85714303</v>
      </c>
      <c r="AF176" s="3">
        <f t="shared" si="21"/>
        <v>26779841.85714303</v>
      </c>
      <c r="AG176" s="3">
        <f t="shared" si="29"/>
        <v>43819671.664469026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104</v>
      </c>
      <c r="C177" s="7"/>
      <c r="D177" s="2" t="e">
        <f t="shared" si="11"/>
        <v>#N/A</v>
      </c>
      <c r="E177" s="2" t="e">
        <f t="shared" si="22"/>
        <v>#N/A</v>
      </c>
      <c r="F177" s="2">
        <v>751706.83478967845</v>
      </c>
      <c r="G177" s="2">
        <f t="shared" si="41"/>
        <v>636261</v>
      </c>
      <c r="H177" s="2">
        <f t="shared" si="39"/>
        <v>77620382.610242486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775816.86181670427</v>
      </c>
      <c r="Q177" s="2">
        <f t="shared" si="42"/>
        <v>650000</v>
      </c>
      <c r="R177" s="2">
        <f t="shared" si="40"/>
        <v>79593860.571632266</v>
      </c>
      <c r="S177" s="2">
        <f t="shared" si="16"/>
        <v>636261</v>
      </c>
      <c r="T177" s="2">
        <f t="shared" si="17"/>
        <v>13739</v>
      </c>
      <c r="U177" s="2">
        <f t="shared" si="18"/>
        <v>650000</v>
      </c>
      <c r="V177" s="2">
        <f t="shared" si="34"/>
        <v>27276690.575289756</v>
      </c>
      <c r="W177" s="2">
        <f t="shared" si="19"/>
        <v>496848.71814672649</v>
      </c>
      <c r="X177" s="2">
        <f t="shared" si="6"/>
        <v>153151.28185327351</v>
      </c>
      <c r="Y177" s="2">
        <f t="shared" si="37"/>
        <v>52317169.996342495</v>
      </c>
      <c r="Z177" s="2" t="str">
        <f t="shared" si="8"/>
        <v>HERE</v>
      </c>
      <c r="AA177" s="2">
        <f>IF(Z177="HERE",Y177,AA176+Graph!$G$1*1000)</f>
        <v>52317169.996342495</v>
      </c>
      <c r="AB177" s="2">
        <f t="shared" si="20"/>
        <v>153151.28185327351</v>
      </c>
      <c r="AC177" s="2">
        <f t="shared" si="38"/>
        <v>27276690.575289756</v>
      </c>
      <c r="AD177" s="3">
        <f t="shared" si="10"/>
        <v>52317169.996342495</v>
      </c>
      <c r="AE177" s="2">
        <f>IF(AE175&gt;=52800000,52800000,IF(AB156=Graph!G$1*1000,AE176+Graph!G$1*1000,AC177))</f>
        <v>27276690.575289756</v>
      </c>
      <c r="AF177" s="3">
        <f t="shared" si="21"/>
        <v>27276690.575289756</v>
      </c>
      <c r="AG177" s="3">
        <f t="shared" si="29"/>
        <v>44284210.514469028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105</v>
      </c>
      <c r="C178" s="7"/>
      <c r="D178" s="2" t="e">
        <f t="shared" si="11"/>
        <v>#N/A</v>
      </c>
      <c r="E178" s="2" t="e">
        <f t="shared" si="22"/>
        <v>#N/A</v>
      </c>
      <c r="F178" s="2">
        <v>754740.85998781025</v>
      </c>
      <c r="G178" s="2">
        <f t="shared" si="41"/>
        <v>636261</v>
      </c>
      <c r="H178" s="2">
        <f t="shared" si="39"/>
        <v>78256643.610242486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779011.22099167109</v>
      </c>
      <c r="Q178" s="2">
        <f t="shared" si="42"/>
        <v>650000</v>
      </c>
      <c r="R178" s="2">
        <f t="shared" si="40"/>
        <v>80243860.571632266</v>
      </c>
      <c r="S178" s="2">
        <f t="shared" si="16"/>
        <v>636261</v>
      </c>
      <c r="T178" s="2">
        <f t="shared" si="17"/>
        <v>13739</v>
      </c>
      <c r="U178" s="2">
        <f t="shared" si="18"/>
        <v>650000</v>
      </c>
      <c r="V178" s="2">
        <f t="shared" si="34"/>
        <v>27776573.318634614</v>
      </c>
      <c r="W178" s="2">
        <f t="shared" si="19"/>
        <v>499882.74334485829</v>
      </c>
      <c r="X178" s="2">
        <f t="shared" si="6"/>
        <v>150117.25665514171</v>
      </c>
      <c r="Y178" s="2">
        <f t="shared" si="37"/>
        <v>52467287.252997637</v>
      </c>
      <c r="Z178" s="2" t="str">
        <f t="shared" si="8"/>
        <v>HERE</v>
      </c>
      <c r="AA178" s="2">
        <f>IF(Z178="HERE",Y178,AA177+Graph!$G$1*1000)</f>
        <v>52467287.252997637</v>
      </c>
      <c r="AB178" s="2">
        <f t="shared" si="20"/>
        <v>150117.25665514171</v>
      </c>
      <c r="AC178" s="2">
        <f t="shared" si="38"/>
        <v>27776573.318634614</v>
      </c>
      <c r="AD178" s="3">
        <f t="shared" si="10"/>
        <v>52467287.252997637</v>
      </c>
      <c r="AE178" s="2">
        <f>IF(AE176&gt;=52800000,52800000,IF(AB157=Graph!G$1*1000,AE177+Graph!G$1*1000,AC178))</f>
        <v>27776573.318634614</v>
      </c>
      <c r="AF178" s="3">
        <f t="shared" si="21"/>
        <v>27776573.318634614</v>
      </c>
      <c r="AG178" s="3">
        <f t="shared" si="29"/>
        <v>44705720.664469026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106</v>
      </c>
      <c r="C179" s="7"/>
      <c r="D179" s="2" t="e">
        <f t="shared" si="11"/>
        <v>#N/A</v>
      </c>
      <c r="E179" s="2" t="e">
        <f t="shared" si="22"/>
        <v>#N/A</v>
      </c>
      <c r="F179" s="2">
        <v>757774.88518594205</v>
      </c>
      <c r="G179" s="2">
        <f t="shared" si="41"/>
        <v>636261</v>
      </c>
      <c r="H179" s="2">
        <f t="shared" si="39"/>
        <v>78892904.610242486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782205.5801666379</v>
      </c>
      <c r="Q179" s="2">
        <f t="shared" si="42"/>
        <v>650000</v>
      </c>
      <c r="R179" s="2">
        <f t="shared" si="40"/>
        <v>80893860.571632266</v>
      </c>
      <c r="S179" s="2">
        <f t="shared" si="16"/>
        <v>636261</v>
      </c>
      <c r="T179" s="2">
        <f t="shared" si="17"/>
        <v>13739</v>
      </c>
      <c r="U179" s="2">
        <f t="shared" si="18"/>
        <v>650000</v>
      </c>
      <c r="V179" s="2">
        <f t="shared" si="34"/>
        <v>28279490.087177604</v>
      </c>
      <c r="W179" s="2">
        <f t="shared" si="19"/>
        <v>502916.76854299009</v>
      </c>
      <c r="X179" s="2">
        <f t="shared" si="6"/>
        <v>147083.23145700991</v>
      </c>
      <c r="Y179" s="2">
        <f t="shared" si="37"/>
        <v>52614370.484454647</v>
      </c>
      <c r="Z179" s="2" t="str">
        <f t="shared" si="8"/>
        <v>HERE</v>
      </c>
      <c r="AA179" s="2">
        <f>IF(Z179="HERE",Y179,AA178+Graph!$G$1*1000)</f>
        <v>52614370.484454647</v>
      </c>
      <c r="AB179" s="2">
        <f t="shared" si="20"/>
        <v>147083.23145700991</v>
      </c>
      <c r="AC179" s="2">
        <f t="shared" si="38"/>
        <v>28279490.087177604</v>
      </c>
      <c r="AD179" s="3">
        <f t="shared" si="10"/>
        <v>52614370.484454647</v>
      </c>
      <c r="AE179" s="2">
        <f>IF(AE177&gt;=52800000,52800000,IF(AB158=Graph!G$1*1000,AE178+Graph!G$1*1000,AC179))</f>
        <v>28279490.087177604</v>
      </c>
      <c r="AF179" s="3">
        <f t="shared" si="21"/>
        <v>28279490.087177604</v>
      </c>
      <c r="AG179" s="3">
        <f t="shared" si="29"/>
        <v>44917398.760994114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107</v>
      </c>
      <c r="C180" s="7"/>
      <c r="D180" s="2" t="e">
        <f t="shared" si="11"/>
        <v>#N/A</v>
      </c>
      <c r="E180" s="2" t="e">
        <f t="shared" si="22"/>
        <v>#N/A</v>
      </c>
      <c r="F180" s="2">
        <v>760808.91038407385</v>
      </c>
      <c r="G180" s="2">
        <f t="shared" si="41"/>
        <v>636261</v>
      </c>
      <c r="H180" s="2">
        <f t="shared" si="39"/>
        <v>79529165.610242486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785399.93934160471</v>
      </c>
      <c r="Q180" s="2">
        <f t="shared" si="42"/>
        <v>650000</v>
      </c>
      <c r="R180" s="2">
        <f t="shared" si="40"/>
        <v>81543860.571632266</v>
      </c>
      <c r="S180" s="2">
        <f t="shared" si="16"/>
        <v>636261</v>
      </c>
      <c r="T180" s="2">
        <f t="shared" si="17"/>
        <v>13739</v>
      </c>
      <c r="U180" s="2">
        <f t="shared" si="18"/>
        <v>650000</v>
      </c>
      <c r="V180" s="2">
        <f t="shared" si="34"/>
        <v>28785440.880918726</v>
      </c>
      <c r="W180" s="2">
        <f t="shared" si="19"/>
        <v>505950.79374112189</v>
      </c>
      <c r="X180" s="2">
        <f t="shared" si="6"/>
        <v>144049.20625887811</v>
      </c>
      <c r="Y180" s="2">
        <f t="shared" si="37"/>
        <v>52758419.690713525</v>
      </c>
      <c r="Z180" s="2" t="str">
        <f t="shared" si="8"/>
        <v>HERE</v>
      </c>
      <c r="AA180" s="2">
        <f>IF(Z180="HERE",Y180,AA179+Graph!$G$1*1000)</f>
        <v>52758419.690713525</v>
      </c>
      <c r="AB180" s="2">
        <f t="shared" si="20"/>
        <v>144049.20625887811</v>
      </c>
      <c r="AC180" s="2">
        <f t="shared" si="38"/>
        <v>28785440.880918726</v>
      </c>
      <c r="AD180" s="3">
        <f t="shared" si="10"/>
        <v>52758419.690713525</v>
      </c>
      <c r="AE180" s="2">
        <f>IF(AE178&gt;=52800000,52800000,IF(AB159=Graph!G$1*1000,AE179+Graph!G$1*1000,AC180))</f>
        <v>28785440.880918726</v>
      </c>
      <c r="AF180" s="3">
        <f t="shared" si="21"/>
        <v>28785440.880918726</v>
      </c>
      <c r="AG180" s="3">
        <f t="shared" si="29"/>
        <v>45126497.936100788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108</v>
      </c>
      <c r="C181" s="7"/>
      <c r="D181" s="2" t="e">
        <f t="shared" si="11"/>
        <v>#N/A</v>
      </c>
      <c r="E181" s="2" t="e">
        <f t="shared" si="22"/>
        <v>#N/A</v>
      </c>
      <c r="F181" s="2">
        <v>763842.93558220565</v>
      </c>
      <c r="G181" s="2">
        <f t="shared" si="41"/>
        <v>636261</v>
      </c>
      <c r="H181" s="2">
        <f t="shared" si="39"/>
        <v>80165426.610242486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788594.29851657152</v>
      </c>
      <c r="Q181" s="2">
        <f t="shared" si="42"/>
        <v>650000</v>
      </c>
      <c r="R181" s="2">
        <f t="shared" si="40"/>
        <v>82193860.571632266</v>
      </c>
      <c r="S181" s="2">
        <f t="shared" si="16"/>
        <v>636261</v>
      </c>
      <c r="T181" s="2">
        <f t="shared" si="17"/>
        <v>13739</v>
      </c>
      <c r="U181" s="2">
        <f t="shared" si="18"/>
        <v>650000</v>
      </c>
      <c r="V181" s="2">
        <f t="shared" si="34"/>
        <v>29294425.69985798</v>
      </c>
      <c r="W181" s="2">
        <f t="shared" si="19"/>
        <v>508984.81893925369</v>
      </c>
      <c r="X181" s="2">
        <f t="shared" si="6"/>
        <v>141015.18106074631</v>
      </c>
      <c r="Y181" s="2">
        <f t="shared" si="37"/>
        <v>52899434.871774271</v>
      </c>
      <c r="Z181" s="2" t="str">
        <f t="shared" si="8"/>
        <v>HERE</v>
      </c>
      <c r="AA181" s="2">
        <f>IF(Z181="HERE",Y181,AA180+Graph!$G$1*1000)</f>
        <v>52899434.871774271</v>
      </c>
      <c r="AB181" s="2">
        <f t="shared" si="20"/>
        <v>141015.18106074631</v>
      </c>
      <c r="AC181" s="2">
        <f t="shared" si="38"/>
        <v>29294425.69985798</v>
      </c>
      <c r="AD181" s="3">
        <f t="shared" si="10"/>
        <v>52800000</v>
      </c>
      <c r="AE181" s="2">
        <f>IF(AE179&gt;=52800000,52800000,IF(AB160=Graph!G$1*1000,AE180+Graph!G$1*1000,AC181))</f>
        <v>29294425.69985798</v>
      </c>
      <c r="AF181" s="3">
        <f t="shared" si="21"/>
        <v>29294425.69985798</v>
      </c>
      <c r="AG181" s="3">
        <f t="shared" si="29"/>
        <v>45333018.189789049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109</v>
      </c>
      <c r="C182" s="7"/>
      <c r="D182" s="2" t="e">
        <f t="shared" si="11"/>
        <v>#N/A</v>
      </c>
      <c r="E182" s="2" t="e">
        <f t="shared" si="22"/>
        <v>#N/A</v>
      </c>
      <c r="F182" s="2">
        <v>766876.96078033745</v>
      </c>
      <c r="G182" s="2">
        <f t="shared" si="41"/>
        <v>636261</v>
      </c>
      <c r="H182" s="2">
        <f t="shared" si="39"/>
        <v>80801687.610242486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791788.65769153833</v>
      </c>
      <c r="Q182" s="2">
        <f t="shared" si="42"/>
        <v>650000</v>
      </c>
      <c r="R182" s="2">
        <f t="shared" si="40"/>
        <v>82843860.571632266</v>
      </c>
      <c r="S182" s="2">
        <f t="shared" si="16"/>
        <v>636261</v>
      </c>
      <c r="T182" s="2">
        <f t="shared" si="17"/>
        <v>13739</v>
      </c>
      <c r="U182" s="2">
        <f t="shared" si="18"/>
        <v>650000</v>
      </c>
      <c r="V182" s="2">
        <f t="shared" si="34"/>
        <v>29806444.543995366</v>
      </c>
      <c r="W182" s="2">
        <f t="shared" si="19"/>
        <v>512018.84413738549</v>
      </c>
      <c r="X182" s="2">
        <f t="shared" si="6"/>
        <v>137981.15586261451</v>
      </c>
      <c r="Y182" s="2">
        <f t="shared" si="37"/>
        <v>53037416.027636886</v>
      </c>
      <c r="Z182" s="2" t="str">
        <f t="shared" si="8"/>
        <v>HERE</v>
      </c>
      <c r="AA182" s="2">
        <f>IF(Z182="HERE",Y182,AA181+Graph!$G$1*1000)</f>
        <v>53037416.027636886</v>
      </c>
      <c r="AB182" s="2">
        <f t="shared" si="20"/>
        <v>137981.15586261451</v>
      </c>
      <c r="AC182" s="2">
        <f t="shared" si="38"/>
        <v>29806444.543995366</v>
      </c>
      <c r="AD182" s="3">
        <f t="shared" si="10"/>
        <v>52800000</v>
      </c>
      <c r="AE182" s="2">
        <f>IF(AE180&gt;=52800000,52800000,IF(AB161=Graph!G$1*1000,AE181+Graph!G$1*1000,AC182))</f>
        <v>29806444.543995366</v>
      </c>
      <c r="AF182" s="3">
        <f t="shared" si="21"/>
        <v>29806444.543995366</v>
      </c>
      <c r="AG182" s="3">
        <f t="shared" si="29"/>
        <v>45536959.522058897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110</v>
      </c>
      <c r="C183" s="7"/>
      <c r="D183" s="2" t="e">
        <f t="shared" si="11"/>
        <v>#N/A</v>
      </c>
      <c r="E183" s="2" t="e">
        <f t="shared" si="22"/>
        <v>#N/A</v>
      </c>
      <c r="F183" s="2">
        <v>769910.98597846925</v>
      </c>
      <c r="G183" s="2">
        <f t="shared" si="41"/>
        <v>636261</v>
      </c>
      <c r="H183" s="2">
        <f t="shared" si="39"/>
        <v>81437948.610242486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794983.01686650515</v>
      </c>
      <c r="Q183" s="2">
        <f t="shared" si="42"/>
        <v>650000</v>
      </c>
      <c r="R183" s="2">
        <f t="shared" si="40"/>
        <v>83493860.571632266</v>
      </c>
      <c r="S183" s="2">
        <f t="shared" si="16"/>
        <v>636261</v>
      </c>
      <c r="T183" s="2">
        <f t="shared" si="17"/>
        <v>13739</v>
      </c>
      <c r="U183" s="2">
        <f t="shared" si="18"/>
        <v>650000</v>
      </c>
      <c r="V183" s="2">
        <f t="shared" si="34"/>
        <v>30321497.413330883</v>
      </c>
      <c r="W183" s="2">
        <f t="shared" si="19"/>
        <v>515052.86933551729</v>
      </c>
      <c r="X183" s="2">
        <f t="shared" si="6"/>
        <v>134947.13066448271</v>
      </c>
      <c r="Y183" s="2">
        <f t="shared" si="37"/>
        <v>53172363.158301368</v>
      </c>
      <c r="Z183" s="2" t="str">
        <f t="shared" si="8"/>
        <v>HERE</v>
      </c>
      <c r="AA183" s="2">
        <f>IF(Z183="HERE",Y183,AA182+Graph!$G$1*1000)</f>
        <v>53172363.158301368</v>
      </c>
      <c r="AB183" s="2">
        <f t="shared" si="20"/>
        <v>134947.13066448271</v>
      </c>
      <c r="AC183" s="2">
        <f t="shared" si="38"/>
        <v>30321497.413330883</v>
      </c>
      <c r="AD183" s="3">
        <f t="shared" si="10"/>
        <v>52800000</v>
      </c>
      <c r="AE183" s="2">
        <f>IF(AE181&gt;=52800000,52800000,IF(AB162=Graph!G$1*1000,AE182+Graph!G$1*1000,AC183))</f>
        <v>30321497.413330883</v>
      </c>
      <c r="AF183" s="3">
        <f t="shared" si="21"/>
        <v>30321497.413330883</v>
      </c>
      <c r="AG183" s="3">
        <f t="shared" si="29"/>
        <v>45738321.932910338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111</v>
      </c>
      <c r="C184" s="7"/>
      <c r="D184" s="2" t="e">
        <f t="shared" si="11"/>
        <v>#N/A</v>
      </c>
      <c r="E184" s="2" t="e">
        <f t="shared" si="22"/>
        <v>#N/A</v>
      </c>
      <c r="F184" s="2">
        <v>772945.01117660105</v>
      </c>
      <c r="G184" s="2">
        <f t="shared" si="41"/>
        <v>636261</v>
      </c>
      <c r="H184" s="2">
        <f t="shared" si="39"/>
        <v>82074209.610242486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798177.37604147196</v>
      </c>
      <c r="Q184" s="2">
        <f t="shared" si="42"/>
        <v>650000</v>
      </c>
      <c r="R184" s="2">
        <f t="shared" si="40"/>
        <v>84143860.571632266</v>
      </c>
      <c r="S184" s="2">
        <f t="shared" si="16"/>
        <v>636261</v>
      </c>
      <c r="T184" s="2">
        <f t="shared" si="17"/>
        <v>13739</v>
      </c>
      <c r="U184" s="2">
        <f t="shared" si="18"/>
        <v>650000</v>
      </c>
      <c r="V184" s="2">
        <f t="shared" si="34"/>
        <v>30839584.307864532</v>
      </c>
      <c r="W184" s="2">
        <f t="shared" si="19"/>
        <v>518086.89453364909</v>
      </c>
      <c r="X184" s="2">
        <f t="shared" si="6"/>
        <v>131913.10546635091</v>
      </c>
      <c r="Y184" s="2">
        <f t="shared" si="37"/>
        <v>53304276.263767719</v>
      </c>
      <c r="Z184" s="2" t="str">
        <f t="shared" si="8"/>
        <v>HERE</v>
      </c>
      <c r="AA184" s="2">
        <f>IF(Z184="HERE",Y184,AA183+Graph!$G$1*1000)</f>
        <v>53304276.263767719</v>
      </c>
      <c r="AB184" s="2">
        <f t="shared" si="20"/>
        <v>131913.10546635091</v>
      </c>
      <c r="AC184" s="2">
        <f t="shared" si="38"/>
        <v>30839584.307864532</v>
      </c>
      <c r="AD184" s="3">
        <f t="shared" si="10"/>
        <v>52800000</v>
      </c>
      <c r="AE184" s="2">
        <f>IF(AE182&gt;=52800000,52800000,IF(AB163=Graph!G$1*1000,AE183+Graph!G$1*1000,AC184))</f>
        <v>30839584.307864532</v>
      </c>
      <c r="AF184" s="3">
        <f t="shared" si="21"/>
        <v>30839584.307864532</v>
      </c>
      <c r="AG184" s="3">
        <f t="shared" si="29"/>
        <v>45937105.422343366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112</v>
      </c>
      <c r="C185" s="7"/>
      <c r="D185" s="2" t="e">
        <f t="shared" si="11"/>
        <v>#N/A</v>
      </c>
      <c r="E185" s="2" t="e">
        <f t="shared" si="22"/>
        <v>#N/A</v>
      </c>
      <c r="F185" s="2">
        <v>775979.03637473285</v>
      </c>
      <c r="G185" s="2">
        <f t="shared" si="41"/>
        <v>636261</v>
      </c>
      <c r="H185" s="2">
        <f t="shared" si="39"/>
        <v>82710470.610242486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801371.73521643877</v>
      </c>
      <c r="Q185" s="2">
        <f t="shared" si="42"/>
        <v>650000</v>
      </c>
      <c r="R185" s="2">
        <f t="shared" si="40"/>
        <v>84793860.571632266</v>
      </c>
      <c r="S185" s="2">
        <f t="shared" si="16"/>
        <v>636261</v>
      </c>
      <c r="T185" s="2">
        <f t="shared" si="17"/>
        <v>13739</v>
      </c>
      <c r="U185" s="2">
        <f t="shared" si="18"/>
        <v>650000</v>
      </c>
      <c r="V185" s="2">
        <f t="shared" si="34"/>
        <v>31360705.227596313</v>
      </c>
      <c r="W185" s="2">
        <f t="shared" si="19"/>
        <v>521120.91973178089</v>
      </c>
      <c r="X185" s="2">
        <f t="shared" si="6"/>
        <v>128879.08026821911</v>
      </c>
      <c r="Y185" s="2">
        <f t="shared" si="37"/>
        <v>53433155.344035938</v>
      </c>
      <c r="Z185" s="2" t="str">
        <f t="shared" si="8"/>
        <v>HERE</v>
      </c>
      <c r="AA185" s="2">
        <f>IF(Z185="HERE",Y185,AA184+Graph!$G$1*1000)</f>
        <v>53433155.344035938</v>
      </c>
      <c r="AB185" s="2">
        <f t="shared" si="20"/>
        <v>128879.08026821911</v>
      </c>
      <c r="AC185" s="2">
        <f t="shared" si="38"/>
        <v>31360705.227596313</v>
      </c>
      <c r="AD185" s="3">
        <f t="shared" si="10"/>
        <v>52800000</v>
      </c>
      <c r="AE185" s="2">
        <f>IF(AE183&gt;=52800000,52800000,IF(AB164=Graph!G$1*1000,AE184+Graph!G$1*1000,AC185))</f>
        <v>31360705.227596313</v>
      </c>
      <c r="AF185" s="3">
        <f t="shared" si="21"/>
        <v>31360705.227596313</v>
      </c>
      <c r="AG185" s="3">
        <f t="shared" si="29"/>
        <v>46133309.990357973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113</v>
      </c>
      <c r="C186" s="7"/>
      <c r="D186" s="2" t="e">
        <f t="shared" si="11"/>
        <v>#N/A</v>
      </c>
      <c r="E186" s="2" t="e">
        <f t="shared" si="22"/>
        <v>#N/A</v>
      </c>
      <c r="F186" s="2">
        <v>779013.06157286465</v>
      </c>
      <c r="G186" s="2">
        <f t="shared" si="41"/>
        <v>636261</v>
      </c>
      <c r="H186" s="2">
        <f t="shared" si="39"/>
        <v>83346731.610242486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804566.09439140558</v>
      </c>
      <c r="Q186" s="2">
        <f t="shared" si="42"/>
        <v>650000</v>
      </c>
      <c r="R186" s="2">
        <f t="shared" si="40"/>
        <v>85443860.571632266</v>
      </c>
      <c r="S186" s="2">
        <f t="shared" si="16"/>
        <v>636261</v>
      </c>
      <c r="T186" s="2">
        <f t="shared" si="17"/>
        <v>13739</v>
      </c>
      <c r="U186" s="2">
        <f t="shared" si="18"/>
        <v>650000</v>
      </c>
      <c r="V186" s="2">
        <f t="shared" si="34"/>
        <v>31884860.172526225</v>
      </c>
      <c r="W186" s="2">
        <f t="shared" si="19"/>
        <v>524154.94492991269</v>
      </c>
      <c r="X186" s="2">
        <f t="shared" si="6"/>
        <v>125845.05507008731</v>
      </c>
      <c r="Y186" s="2">
        <f t="shared" si="37"/>
        <v>53559000.399106026</v>
      </c>
      <c r="Z186" s="2" t="str">
        <f t="shared" si="8"/>
        <v>HERE</v>
      </c>
      <c r="AA186" s="2">
        <f>IF(Z186="HERE",Y186,AA185+Graph!$G$1*1000)</f>
        <v>53559000.399106026</v>
      </c>
      <c r="AB186" s="2">
        <f t="shared" si="20"/>
        <v>125845.05507008731</v>
      </c>
      <c r="AC186" s="2">
        <f t="shared" si="38"/>
        <v>31884860.172526225</v>
      </c>
      <c r="AD186" s="3">
        <f t="shared" si="10"/>
        <v>52800000</v>
      </c>
      <c r="AE186" s="2">
        <f>IF(AE184&gt;=52800000,52800000,IF(AB165=Graph!G$1*1000,AE185+Graph!G$1*1000,AC186))</f>
        <v>31884860.172526225</v>
      </c>
      <c r="AF186" s="3">
        <f t="shared" si="21"/>
        <v>31884860.172526225</v>
      </c>
      <c r="AG186" s="3">
        <f t="shared" si="29"/>
        <v>46326935.636954181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114</v>
      </c>
      <c r="C187" s="7"/>
      <c r="D187" s="2" t="e">
        <f t="shared" si="11"/>
        <v>#N/A</v>
      </c>
      <c r="E187" s="2" t="e">
        <f t="shared" si="22"/>
        <v>#N/A</v>
      </c>
      <c r="F187" s="2">
        <v>782047.08677099645</v>
      </c>
      <c r="G187" s="2">
        <f t="shared" si="41"/>
        <v>636261</v>
      </c>
      <c r="H187" s="2">
        <f t="shared" si="39"/>
        <v>83982992.610242486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807760.45356634259</v>
      </c>
      <c r="Q187" s="2">
        <f t="shared" si="42"/>
        <v>650000</v>
      </c>
      <c r="R187" s="2">
        <f t="shared" si="40"/>
        <v>86093860.571632266</v>
      </c>
      <c r="S187" s="2">
        <f t="shared" si="16"/>
        <v>636261</v>
      </c>
      <c r="T187" s="2">
        <f t="shared" si="17"/>
        <v>13739</v>
      </c>
      <c r="U187" s="2">
        <f t="shared" si="18"/>
        <v>650000</v>
      </c>
      <c r="V187" s="2">
        <f t="shared" si="34"/>
        <v>32412049.14265427</v>
      </c>
      <c r="W187" s="2">
        <f t="shared" si="19"/>
        <v>527188.97012804449</v>
      </c>
      <c r="X187" s="2">
        <f t="shared" si="6"/>
        <v>122811.02987195551</v>
      </c>
      <c r="Y187" s="2">
        <f t="shared" si="37"/>
        <v>53681811.428977981</v>
      </c>
      <c r="Z187" s="2" t="str">
        <f t="shared" si="8"/>
        <v>HERE</v>
      </c>
      <c r="AA187" s="2">
        <f>IF(Z187="HERE",Y187,AA186+Graph!$G$1*1000)</f>
        <v>53681811.428977981</v>
      </c>
      <c r="AB187" s="2">
        <f t="shared" si="20"/>
        <v>122811.02987195551</v>
      </c>
      <c r="AC187" s="2">
        <f t="shared" si="38"/>
        <v>32412049.14265427</v>
      </c>
      <c r="AD187" s="3">
        <f t="shared" si="10"/>
        <v>52800000</v>
      </c>
      <c r="AE187" s="2">
        <f>IF(AE185&gt;=52800000,52800000,IF(AB166=Graph!G$1*1000,AE186+Graph!G$1*1000,AC187))</f>
        <v>32412049.14265427</v>
      </c>
      <c r="AF187" s="3">
        <f t="shared" si="21"/>
        <v>32412049.14265427</v>
      </c>
      <c r="AG187" s="3">
        <f t="shared" si="29"/>
        <v>46517982.362131968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115</v>
      </c>
      <c r="C188" s="7"/>
      <c r="D188" s="2" t="e">
        <f t="shared" si="11"/>
        <v>#N/A</v>
      </c>
      <c r="E188" s="2" t="e">
        <f t="shared" si="22"/>
        <v>#N/A</v>
      </c>
      <c r="F188" s="2">
        <v>785081.11196912825</v>
      </c>
      <c r="G188" s="2">
        <f t="shared" si="41"/>
        <v>636261</v>
      </c>
      <c r="H188" s="2">
        <f t="shared" si="39"/>
        <v>84619253.610242486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810954.8127413094</v>
      </c>
      <c r="Q188" s="2">
        <f t="shared" si="42"/>
        <v>650000</v>
      </c>
      <c r="R188" s="2">
        <f t="shared" si="40"/>
        <v>86743860.571632266</v>
      </c>
      <c r="S188" s="2">
        <f t="shared" si="16"/>
        <v>636261</v>
      </c>
      <c r="T188" s="2">
        <f t="shared" si="17"/>
        <v>13739</v>
      </c>
      <c r="U188" s="2">
        <f t="shared" si="18"/>
        <v>650000</v>
      </c>
      <c r="V188" s="2">
        <f t="shared" si="34"/>
        <v>32942272.137980446</v>
      </c>
      <c r="W188" s="2">
        <f t="shared" si="19"/>
        <v>530222.99532617629</v>
      </c>
      <c r="X188" s="2">
        <f t="shared" si="6"/>
        <v>119777.00467382371</v>
      </c>
      <c r="Y188" s="2">
        <f t="shared" si="37"/>
        <v>53801588.433651805</v>
      </c>
      <c r="Z188" s="2" t="str">
        <f t="shared" si="8"/>
        <v>HERE</v>
      </c>
      <c r="AA188" s="2">
        <f>IF(Z188="HERE",Y188,AA187+Graph!$G$1*1000)</f>
        <v>53801588.433651805</v>
      </c>
      <c r="AB188" s="2">
        <f t="shared" si="20"/>
        <v>119777.00467382371</v>
      </c>
      <c r="AC188" s="2">
        <f t="shared" si="38"/>
        <v>32942272.137980446</v>
      </c>
      <c r="AD188" s="3">
        <f t="shared" si="10"/>
        <v>52800000</v>
      </c>
      <c r="AE188" s="2">
        <f>IF(AE186&gt;=52800000,52800000,IF(AB167=Graph!G$1*1000,AE187+Graph!G$1*1000,AC188))</f>
        <v>32942272.137980446</v>
      </c>
      <c r="AF188" s="3">
        <f t="shared" si="21"/>
        <v>32942272.137980446</v>
      </c>
      <c r="AG188" s="3">
        <f t="shared" si="29"/>
        <v>46706450.165891364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116</v>
      </c>
      <c r="C189" s="7"/>
      <c r="D189" s="2" t="e">
        <f t="shared" si="11"/>
        <v>#N/A</v>
      </c>
      <c r="E189" s="2" t="e">
        <f t="shared" si="22"/>
        <v>#N/A</v>
      </c>
      <c r="F189" s="2">
        <v>788115.13716726005</v>
      </c>
      <c r="G189" s="2">
        <f t="shared" si="41"/>
        <v>636261</v>
      </c>
      <c r="H189" s="2">
        <f t="shared" si="39"/>
        <v>85255514.610242486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814149.17191627622</v>
      </c>
      <c r="Q189" s="2">
        <f t="shared" si="42"/>
        <v>650000</v>
      </c>
      <c r="R189" s="2">
        <f t="shared" si="40"/>
        <v>87393860.571632266</v>
      </c>
      <c r="S189" s="2">
        <f t="shared" si="16"/>
        <v>636261</v>
      </c>
      <c r="T189" s="2">
        <f t="shared" si="17"/>
        <v>13739</v>
      </c>
      <c r="U189" s="2">
        <f t="shared" si="18"/>
        <v>650000</v>
      </c>
      <c r="V189" s="2">
        <f t="shared" si="34"/>
        <v>33475529.158504725</v>
      </c>
      <c r="W189" s="2">
        <f t="shared" si="19"/>
        <v>533257.02052427828</v>
      </c>
      <c r="X189" s="2">
        <f t="shared" si="6"/>
        <v>116742.97947572172</v>
      </c>
      <c r="Y189" s="2">
        <f t="shared" si="37"/>
        <v>53918331.413127527</v>
      </c>
      <c r="Z189" s="2" t="str">
        <f t="shared" si="8"/>
        <v>HERE</v>
      </c>
      <c r="AA189" s="2">
        <f>IF(Z189="HERE",Y189,AA188+Graph!$G$1*1000)</f>
        <v>53918331.413127527</v>
      </c>
      <c r="AB189" s="2">
        <f t="shared" si="20"/>
        <v>116742.97947572172</v>
      </c>
      <c r="AC189" s="2">
        <f t="shared" si="38"/>
        <v>33475529.158504725</v>
      </c>
      <c r="AD189" s="3">
        <f t="shared" si="10"/>
        <v>52800000</v>
      </c>
      <c r="AE189" s="2">
        <f>IF(AE187&gt;=52800000,52800000,IF(AB168=Graph!G$1*1000,AE188+Graph!G$1*1000,AC189))</f>
        <v>33475529.158504725</v>
      </c>
      <c r="AF189" s="3">
        <f t="shared" si="21"/>
        <v>33475529.158504725</v>
      </c>
      <c r="AG189" s="3">
        <f t="shared" si="29"/>
        <v>46892339.048232362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117</v>
      </c>
      <c r="C190" s="7"/>
      <c r="D190" s="2" t="e">
        <f t="shared" si="11"/>
        <v>#N/A</v>
      </c>
      <c r="E190" s="2" t="e">
        <f t="shared" si="22"/>
        <v>#N/A</v>
      </c>
      <c r="F190" s="2">
        <v>791149.16236539185</v>
      </c>
      <c r="G190" s="2">
        <f t="shared" si="41"/>
        <v>636261</v>
      </c>
      <c r="H190" s="2">
        <f t="shared" si="39"/>
        <v>85891775.610242486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817343.53109124303</v>
      </c>
      <c r="Q190" s="2">
        <f t="shared" si="42"/>
        <v>650000</v>
      </c>
      <c r="R190" s="2">
        <f t="shared" si="40"/>
        <v>88043860.571632266</v>
      </c>
      <c r="S190" s="2">
        <f t="shared" si="16"/>
        <v>636261</v>
      </c>
      <c r="T190" s="2">
        <f t="shared" si="17"/>
        <v>13739</v>
      </c>
      <c r="U190" s="2">
        <f t="shared" si="18"/>
        <v>650000</v>
      </c>
      <c r="V190" s="2">
        <f t="shared" si="34"/>
        <v>34011820.204227135</v>
      </c>
      <c r="W190" s="2">
        <f t="shared" si="19"/>
        <v>536291.04572241008</v>
      </c>
      <c r="X190" s="2">
        <f t="shared" si="6"/>
        <v>113708.95427758992</v>
      </c>
      <c r="Y190" s="2">
        <f t="shared" si="37"/>
        <v>54032040.367405117</v>
      </c>
      <c r="Z190" s="2" t="str">
        <f t="shared" si="8"/>
        <v>HERE</v>
      </c>
      <c r="AA190" s="2">
        <f>IF(Z190="HERE",Y190,AA189+Graph!$G$1*1000)</f>
        <v>54032040.367405117</v>
      </c>
      <c r="AB190" s="2">
        <f t="shared" si="20"/>
        <v>113708.95427758992</v>
      </c>
      <c r="AC190" s="2">
        <f t="shared" si="38"/>
        <v>34011820.204227135</v>
      </c>
      <c r="AD190" s="3">
        <f t="shared" si="10"/>
        <v>52800000</v>
      </c>
      <c r="AE190" s="2">
        <f>IF(AE188&gt;=52800000,52800000,IF(AB169=Graph!G$1*1000,AE189+Graph!G$1*1000,AC190))</f>
        <v>34011820.204227135</v>
      </c>
      <c r="AF190" s="3">
        <f t="shared" si="21"/>
        <v>34011820.204227135</v>
      </c>
      <c r="AG190" s="3">
        <f t="shared" si="29"/>
        <v>47075649.009154938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118</v>
      </c>
      <c r="C191" s="7"/>
      <c r="D191" s="2" t="e">
        <f t="shared" si="11"/>
        <v>#N/A</v>
      </c>
      <c r="E191" s="2" t="e">
        <f t="shared" si="22"/>
        <v>#N/A</v>
      </c>
      <c r="F191" s="2">
        <v>794183.18756352365</v>
      </c>
      <c r="G191" s="2">
        <f t="shared" si="41"/>
        <v>636261</v>
      </c>
      <c r="H191" s="2">
        <f t="shared" si="39"/>
        <v>86528036.610242486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820537.89026620984</v>
      </c>
      <c r="Q191" s="2">
        <f t="shared" si="42"/>
        <v>650000</v>
      </c>
      <c r="R191" s="2">
        <f t="shared" si="40"/>
        <v>88693860.571632266</v>
      </c>
      <c r="S191" s="2">
        <f t="shared" si="16"/>
        <v>636261</v>
      </c>
      <c r="T191" s="2">
        <f t="shared" si="17"/>
        <v>13739</v>
      </c>
      <c r="U191" s="2">
        <f t="shared" si="18"/>
        <v>650000</v>
      </c>
      <c r="V191" s="2">
        <f t="shared" si="34"/>
        <v>34551145.275147676</v>
      </c>
      <c r="W191" s="2">
        <f t="shared" si="19"/>
        <v>539325.07092054188</v>
      </c>
      <c r="X191" s="2">
        <f t="shared" si="6"/>
        <v>110674.92907945812</v>
      </c>
      <c r="Y191" s="2">
        <f t="shared" si="37"/>
        <v>54142715.296484575</v>
      </c>
      <c r="Z191" s="2" t="str">
        <f t="shared" si="8"/>
        <v>HERE</v>
      </c>
      <c r="AA191" s="2">
        <f>IF(Z191="HERE",Y191,AA190+Graph!$G$1*1000)</f>
        <v>54142715.296484575</v>
      </c>
      <c r="AB191" s="2">
        <f t="shared" si="20"/>
        <v>110674.92907945812</v>
      </c>
      <c r="AC191" s="2">
        <f t="shared" si="38"/>
        <v>34551145.275147676</v>
      </c>
      <c r="AD191" s="3">
        <f t="shared" si="10"/>
        <v>52800000</v>
      </c>
      <c r="AE191" s="2">
        <f>IF(AE189&gt;=52800000,52800000,IF(AB170=Graph!G$1*1000,AE190+Graph!G$1*1000,AC191))</f>
        <v>34551145.275147676</v>
      </c>
      <c r="AF191" s="3">
        <f t="shared" si="21"/>
        <v>34551145.275147676</v>
      </c>
      <c r="AG191" s="3">
        <f t="shared" si="29"/>
        <v>47256380.048659101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119</v>
      </c>
      <c r="C192" s="7"/>
      <c r="D192" s="2" t="e">
        <f t="shared" si="11"/>
        <v>#N/A</v>
      </c>
      <c r="E192" s="2" t="e">
        <f t="shared" si="22"/>
        <v>#N/A</v>
      </c>
      <c r="F192" s="2">
        <v>797217.21276165545</v>
      </c>
      <c r="G192" s="2">
        <f t="shared" si="41"/>
        <v>636261</v>
      </c>
      <c r="H192" s="2">
        <f t="shared" si="39"/>
        <v>87164297.610242486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823732.24944117665</v>
      </c>
      <c r="Q192" s="2">
        <f t="shared" si="42"/>
        <v>650000</v>
      </c>
      <c r="R192" s="2">
        <f t="shared" si="40"/>
        <v>89343860.571632266</v>
      </c>
      <c r="S192" s="2">
        <f t="shared" si="16"/>
        <v>636261</v>
      </c>
      <c r="T192" s="2">
        <f t="shared" si="17"/>
        <v>13739</v>
      </c>
      <c r="U192" s="2">
        <f t="shared" si="18"/>
        <v>650000</v>
      </c>
      <c r="V192" s="2">
        <f t="shared" si="34"/>
        <v>35093504.37126635</v>
      </c>
      <c r="W192" s="2">
        <f t="shared" si="19"/>
        <v>542359.09611867368</v>
      </c>
      <c r="X192" s="2">
        <f t="shared" si="6"/>
        <v>107640.90388132632</v>
      </c>
      <c r="Y192" s="2">
        <f t="shared" si="37"/>
        <v>54250356.200365901</v>
      </c>
      <c r="Z192" s="2" t="str">
        <f t="shared" si="8"/>
        <v>HERE</v>
      </c>
      <c r="AA192" s="2">
        <f>IF(Z192="HERE",Y192,AA191+Graph!$G$1*1000)</f>
        <v>54250356.200365901</v>
      </c>
      <c r="AB192" s="2">
        <f t="shared" si="20"/>
        <v>107640.90388132632</v>
      </c>
      <c r="AC192" s="2">
        <f t="shared" si="38"/>
        <v>35093504.37126635</v>
      </c>
      <c r="AD192" s="3">
        <f t="shared" si="10"/>
        <v>52800000</v>
      </c>
      <c r="AE192" s="2">
        <f>IF(AE190&gt;=52800000,52800000,IF(AB171=Graph!G$1*1000,AE191+Graph!G$1*1000,AC192))</f>
        <v>35093504.37126635</v>
      </c>
      <c r="AF192" s="3">
        <f t="shared" si="21"/>
        <v>35093504.37126635</v>
      </c>
      <c r="AG192" s="3">
        <f t="shared" si="29"/>
        <v>47434532.166744858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120</v>
      </c>
      <c r="C193" s="7"/>
      <c r="D193" s="2" t="e">
        <f t="shared" si="11"/>
        <v>#N/A</v>
      </c>
      <c r="E193" s="2" t="e">
        <f t="shared" si="22"/>
        <v>#N/A</v>
      </c>
      <c r="F193" s="2">
        <v>800251.23795978725</v>
      </c>
      <c r="G193" s="2">
        <f t="shared" si="41"/>
        <v>636261</v>
      </c>
      <c r="H193" s="2">
        <f t="shared" si="39"/>
        <v>87800558.610242486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826926.60861614347</v>
      </c>
      <c r="Q193" s="2">
        <f t="shared" si="42"/>
        <v>650000</v>
      </c>
      <c r="R193" s="2">
        <f t="shared" si="40"/>
        <v>89993860.571632266</v>
      </c>
      <c r="S193" s="2">
        <f t="shared" si="16"/>
        <v>636261</v>
      </c>
      <c r="T193" s="2">
        <f t="shared" si="17"/>
        <v>13739</v>
      </c>
      <c r="U193" s="2">
        <f t="shared" si="18"/>
        <v>650000</v>
      </c>
      <c r="V193" s="2">
        <f t="shared" si="34"/>
        <v>35638897.492583156</v>
      </c>
      <c r="W193" s="2">
        <f t="shared" si="19"/>
        <v>545393.12131680548</v>
      </c>
      <c r="X193" s="2">
        <f t="shared" si="6"/>
        <v>104606.87868319452</v>
      </c>
      <c r="Y193" s="2">
        <f t="shared" si="37"/>
        <v>54354963.079049096</v>
      </c>
      <c r="Z193" s="2" t="str">
        <f t="shared" si="8"/>
        <v>HERE</v>
      </c>
      <c r="AA193" s="2">
        <f>IF(Z193="HERE",Y193,AA192+Graph!$G$1*1000)</f>
        <v>54354963.079049096</v>
      </c>
      <c r="AB193" s="2">
        <f t="shared" si="20"/>
        <v>104606.87868319452</v>
      </c>
      <c r="AC193" s="2">
        <f t="shared" si="38"/>
        <v>35638897.492583156</v>
      </c>
      <c r="AD193" s="3">
        <f t="shared" si="10"/>
        <v>52800000</v>
      </c>
      <c r="AE193" s="2">
        <f>IF(AE191&gt;=52800000,52800000,IF(AB172=Graph!G$1*1000,AE192+Graph!G$1*1000,AC193))</f>
        <v>35638897.492583156</v>
      </c>
      <c r="AF193" s="3">
        <f t="shared" si="21"/>
        <v>35638897.492583156</v>
      </c>
      <c r="AG193" s="3">
        <f t="shared" si="29"/>
        <v>47610105.363412201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121</v>
      </c>
      <c r="C194" s="7"/>
      <c r="D194" s="2" t="e">
        <f t="shared" si="11"/>
        <v>#N/A</v>
      </c>
      <c r="E194" s="2" t="e">
        <f t="shared" si="22"/>
        <v>#N/A</v>
      </c>
      <c r="F194" s="2">
        <v>803285.26315788925</v>
      </c>
      <c r="G194" s="2">
        <f t="shared" si="41"/>
        <v>636261</v>
      </c>
      <c r="H194" s="2">
        <f t="shared" si="39"/>
        <v>88436819.610242486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830120.96779111028</v>
      </c>
      <c r="Q194" s="2">
        <f t="shared" si="42"/>
        <v>650000</v>
      </c>
      <c r="R194" s="2">
        <f t="shared" si="40"/>
        <v>90643860.571632266</v>
      </c>
      <c r="S194" s="2">
        <f t="shared" si="16"/>
        <v>636261</v>
      </c>
      <c r="T194" s="2">
        <f t="shared" si="17"/>
        <v>13739</v>
      </c>
      <c r="U194" s="2">
        <f t="shared" si="18"/>
        <v>650000</v>
      </c>
      <c r="V194" s="2">
        <f t="shared" si="34"/>
        <v>36187324.639098093</v>
      </c>
      <c r="W194" s="2">
        <f t="shared" si="19"/>
        <v>548427.14651493728</v>
      </c>
      <c r="X194" s="2">
        <f t="shared" si="6"/>
        <v>101572.85348506272</v>
      </c>
      <c r="Y194" s="2">
        <f t="shared" si="37"/>
        <v>54456535.932534158</v>
      </c>
      <c r="Z194" s="2" t="str">
        <f t="shared" si="8"/>
        <v>HERE</v>
      </c>
      <c r="AA194" s="2">
        <f>IF(Z194="HERE",Y194,AA193+Graph!$G$1*1000)</f>
        <v>54456535.932534158</v>
      </c>
      <c r="AB194" s="2">
        <f t="shared" si="20"/>
        <v>101572.85348506272</v>
      </c>
      <c r="AC194" s="2">
        <f t="shared" si="38"/>
        <v>36187324.639098093</v>
      </c>
      <c r="AD194" s="3">
        <f t="shared" si="10"/>
        <v>52800000</v>
      </c>
      <c r="AE194" s="2">
        <f>IF(AE192&gt;=52800000,52800000,IF(AB173=Graph!G$1*1000,AE193+Graph!G$1*1000,AC194))</f>
        <v>36187324.639098093</v>
      </c>
      <c r="AF194" s="3">
        <f t="shared" si="21"/>
        <v>36187324.639098093</v>
      </c>
      <c r="AG194" s="3">
        <f t="shared" si="29"/>
        <v>47783099.638661131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122</v>
      </c>
      <c r="C195" s="7"/>
      <c r="D195" s="2" t="e">
        <f t="shared" si="11"/>
        <v>#N/A</v>
      </c>
      <c r="E195" s="2" t="e">
        <f t="shared" si="22"/>
        <v>#N/A</v>
      </c>
      <c r="F195" s="2">
        <v>806319.28835602105</v>
      </c>
      <c r="G195" s="2">
        <f t="shared" si="41"/>
        <v>636261</v>
      </c>
      <c r="H195" s="2">
        <f t="shared" si="39"/>
        <v>89073080.610242486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833315.32696607709</v>
      </c>
      <c r="Q195" s="2">
        <f t="shared" si="42"/>
        <v>650000</v>
      </c>
      <c r="R195" s="2">
        <f t="shared" si="40"/>
        <v>91293860.571632266</v>
      </c>
      <c r="S195" s="2">
        <f t="shared" si="16"/>
        <v>636261</v>
      </c>
      <c r="T195" s="2">
        <f t="shared" si="17"/>
        <v>13739</v>
      </c>
      <c r="U195" s="2">
        <f t="shared" si="18"/>
        <v>650000</v>
      </c>
      <c r="V195" s="2">
        <f t="shared" si="34"/>
        <v>36738785.810811162</v>
      </c>
      <c r="W195" s="2">
        <f t="shared" si="19"/>
        <v>551461.17171306908</v>
      </c>
      <c r="X195" s="2">
        <f t="shared" si="6"/>
        <v>98538.828286930919</v>
      </c>
      <c r="Y195" s="2">
        <f t="shared" si="37"/>
        <v>54555074.760821089</v>
      </c>
      <c r="Z195" s="2" t="str">
        <f t="shared" si="8"/>
        <v>HERE</v>
      </c>
      <c r="AA195" s="2">
        <f>IF(Z195="HERE",Y195,AA194+Graph!$G$1*1000)</f>
        <v>54555074.760821089</v>
      </c>
      <c r="AB195" s="2">
        <f t="shared" si="20"/>
        <v>98538.828286930919</v>
      </c>
      <c r="AC195" s="2">
        <f t="shared" si="38"/>
        <v>36738785.810811162</v>
      </c>
      <c r="AD195" s="3">
        <f t="shared" si="10"/>
        <v>52800000</v>
      </c>
      <c r="AE195" s="2">
        <f>IF(AE193&gt;=52800000,52800000,IF(AB174=Graph!G$1*1000,AE194+Graph!G$1*1000,AC195))</f>
        <v>36738785.810811162</v>
      </c>
      <c r="AF195" s="3">
        <f t="shared" si="21"/>
        <v>36738785.810811162</v>
      </c>
      <c r="AG195" s="3">
        <f t="shared" si="29"/>
        <v>47953514.992491648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123</v>
      </c>
      <c r="C196" s="7"/>
      <c r="D196" s="2" t="e">
        <f t="shared" si="11"/>
        <v>#N/A</v>
      </c>
      <c r="E196" s="2" t="e">
        <f t="shared" si="22"/>
        <v>#N/A</v>
      </c>
      <c r="F196" s="2">
        <v>809353.31355415285</v>
      </c>
      <c r="G196" s="2">
        <f t="shared" si="41"/>
        <v>636261</v>
      </c>
      <c r="H196" s="2">
        <f t="shared" si="39"/>
        <v>89709341.610242486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836509.6861410439</v>
      </c>
      <c r="Q196" s="2">
        <f t="shared" si="42"/>
        <v>650000</v>
      </c>
      <c r="R196" s="2">
        <f t="shared" si="40"/>
        <v>91943860.571632266</v>
      </c>
      <c r="S196" s="2">
        <f t="shared" si="16"/>
        <v>636261</v>
      </c>
      <c r="T196" s="2">
        <f t="shared" si="17"/>
        <v>13739</v>
      </c>
      <c r="U196" s="2">
        <f t="shared" si="18"/>
        <v>650000</v>
      </c>
      <c r="V196" s="2">
        <f t="shared" si="34"/>
        <v>37293281.007722363</v>
      </c>
      <c r="W196" s="2">
        <f t="shared" si="19"/>
        <v>554495.19691120088</v>
      </c>
      <c r="X196" s="2">
        <f t="shared" si="6"/>
        <v>95504.803088799119</v>
      </c>
      <c r="Y196" s="2">
        <f t="shared" si="37"/>
        <v>54650579.563909888</v>
      </c>
      <c r="Z196" s="2" t="str">
        <f t="shared" si="8"/>
        <v>HERE</v>
      </c>
      <c r="AA196" s="2">
        <f>IF(Z196="HERE",Y196,AA195+Graph!$G$1*1000)</f>
        <v>54650579.563909888</v>
      </c>
      <c r="AB196" s="2">
        <f t="shared" si="20"/>
        <v>95504.803088799119</v>
      </c>
      <c r="AC196" s="2">
        <f t="shared" si="38"/>
        <v>37293281.007722363</v>
      </c>
      <c r="AD196" s="3">
        <f t="shared" si="10"/>
        <v>52800000</v>
      </c>
      <c r="AE196" s="2">
        <f>IF(AE194&gt;=52800000,52800000,IF(AB175=Graph!G$1*1000,AE195+Graph!G$1*1000,AC196))</f>
        <v>37293281.007722363</v>
      </c>
      <c r="AF196" s="3">
        <f t="shared" si="21"/>
        <v>37293281.007722363</v>
      </c>
      <c r="AG196" s="3">
        <f t="shared" si="29"/>
        <v>48121351.424903758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124</v>
      </c>
      <c r="C197" s="7"/>
      <c r="D197" s="2" t="e">
        <f t="shared" si="11"/>
        <v>#N/A</v>
      </c>
      <c r="E197" s="2" t="e">
        <f t="shared" si="22"/>
        <v>#N/A</v>
      </c>
      <c r="F197" s="2">
        <v>812387.33875228465</v>
      </c>
      <c r="G197" s="2">
        <f t="shared" si="41"/>
        <v>636261</v>
      </c>
      <c r="H197" s="2">
        <f t="shared" si="39"/>
        <v>90345602.610242486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839704.04531601071</v>
      </c>
      <c r="Q197" s="2">
        <f t="shared" si="42"/>
        <v>650000</v>
      </c>
      <c r="R197" s="2">
        <f t="shared" si="40"/>
        <v>92593860.571632266</v>
      </c>
      <c r="S197" s="2">
        <f t="shared" si="16"/>
        <v>636261</v>
      </c>
      <c r="T197" s="2">
        <f t="shared" si="17"/>
        <v>13739</v>
      </c>
      <c r="U197" s="2">
        <f t="shared" si="18"/>
        <v>650000</v>
      </c>
      <c r="V197" s="2">
        <f t="shared" si="34"/>
        <v>37850810.229831696</v>
      </c>
      <c r="W197" s="2">
        <f t="shared" si="19"/>
        <v>557529.22210933268</v>
      </c>
      <c r="X197" s="2">
        <f t="shared" si="6"/>
        <v>92470.777890667319</v>
      </c>
      <c r="Y197" s="2">
        <f t="shared" si="37"/>
        <v>54743050.341800556</v>
      </c>
      <c r="Z197" s="2" t="str">
        <f t="shared" si="8"/>
        <v>HERE</v>
      </c>
      <c r="AA197" s="2">
        <f>IF(Z197="HERE",Y197,AA196+Graph!$G$1*1000)</f>
        <v>54743050.341800556</v>
      </c>
      <c r="AB197" s="2">
        <f t="shared" si="20"/>
        <v>92470.777890667319</v>
      </c>
      <c r="AC197" s="2">
        <f t="shared" si="38"/>
        <v>37850810.229831696</v>
      </c>
      <c r="AD197" s="3">
        <f t="shared" si="10"/>
        <v>52800000</v>
      </c>
      <c r="AE197" s="2">
        <f>IF(AE195&gt;=52800000,52800000,IF(AB176=Graph!G$1*1000,AE196+Graph!G$1*1000,AC197))</f>
        <v>37850810.229831696</v>
      </c>
      <c r="AF197" s="3">
        <f t="shared" si="21"/>
        <v>37850810.229831696</v>
      </c>
      <c r="AG197" s="3">
        <f t="shared" si="29"/>
        <v>48286608.935897455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125</v>
      </c>
      <c r="C198" s="7"/>
      <c r="D198" s="2" t="e">
        <f t="shared" si="11"/>
        <v>#N/A</v>
      </c>
      <c r="E198" s="2" t="e">
        <f t="shared" si="22"/>
        <v>#N/A</v>
      </c>
      <c r="F198" s="2">
        <v>815421.36395041645</v>
      </c>
      <c r="G198" s="2">
        <f t="shared" si="41"/>
        <v>636261</v>
      </c>
      <c r="H198" s="2">
        <f t="shared" si="39"/>
        <v>90981863.610242486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842898.40449097753</v>
      </c>
      <c r="Q198" s="2">
        <f t="shared" si="42"/>
        <v>650000</v>
      </c>
      <c r="R198" s="2">
        <f t="shared" si="40"/>
        <v>93243860.571632266</v>
      </c>
      <c r="S198" s="2">
        <f t="shared" si="16"/>
        <v>636261</v>
      </c>
      <c r="T198" s="2">
        <f t="shared" si="17"/>
        <v>13739</v>
      </c>
      <c r="U198" s="2">
        <f t="shared" si="18"/>
        <v>650000</v>
      </c>
      <c r="V198" s="2">
        <f t="shared" si="34"/>
        <v>38411373.47713916</v>
      </c>
      <c r="W198" s="2">
        <f t="shared" si="19"/>
        <v>560563.24730746448</v>
      </c>
      <c r="X198" s="2">
        <f t="shared" si="6"/>
        <v>89436.75269253552</v>
      </c>
      <c r="Y198" s="2">
        <f t="shared" si="37"/>
        <v>54832487.094493091</v>
      </c>
      <c r="Z198" s="2" t="str">
        <f t="shared" si="8"/>
        <v>HERE</v>
      </c>
      <c r="AA198" s="2">
        <f>IF(Z198="HERE",Y198,AA197+Graph!$G$1*1000)</f>
        <v>54832487.094493091</v>
      </c>
      <c r="AB198" s="2">
        <f t="shared" si="20"/>
        <v>89436.75269253552</v>
      </c>
      <c r="AC198" s="2">
        <f t="shared" si="38"/>
        <v>38411373.47713916</v>
      </c>
      <c r="AD198" s="3">
        <f t="shared" si="10"/>
        <v>52800000</v>
      </c>
      <c r="AE198" s="2">
        <f>IF(AE196&gt;=52800000,52800000,IF(AB177=Graph!G$1*1000,AE197+Graph!G$1*1000,AC198))</f>
        <v>38411373.47713916</v>
      </c>
      <c r="AF198" s="3">
        <f t="shared" si="21"/>
        <v>38411373.47713916</v>
      </c>
      <c r="AG198" s="3">
        <f t="shared" si="29"/>
        <v>48449287.52547273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126</v>
      </c>
      <c r="C199" s="7"/>
      <c r="D199" s="2" t="e">
        <f t="shared" si="11"/>
        <v>#N/A</v>
      </c>
      <c r="E199" s="2" t="e">
        <f t="shared" si="22"/>
        <v>#N/A</v>
      </c>
      <c r="F199" s="2">
        <v>818455.38914854825</v>
      </c>
      <c r="G199" s="2">
        <f t="shared" si="41"/>
        <v>636261</v>
      </c>
      <c r="H199" s="2">
        <f t="shared" si="39"/>
        <v>91618124.610242486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846092.76366591454</v>
      </c>
      <c r="Q199" s="2">
        <f t="shared" si="42"/>
        <v>650000</v>
      </c>
      <c r="R199" s="2">
        <f t="shared" si="40"/>
        <v>93893860.571632266</v>
      </c>
      <c r="S199" s="2">
        <f t="shared" si="16"/>
        <v>636261</v>
      </c>
      <c r="T199" s="2">
        <f t="shared" si="17"/>
        <v>13739</v>
      </c>
      <c r="U199" s="2">
        <f t="shared" si="18"/>
        <v>650000</v>
      </c>
      <c r="V199" s="2">
        <f t="shared" si="34"/>
        <v>38974970.749644756</v>
      </c>
      <c r="W199" s="2">
        <f t="shared" si="19"/>
        <v>563597.27250559628</v>
      </c>
      <c r="X199" s="2">
        <f t="shared" si="6"/>
        <v>86402.72749440372</v>
      </c>
      <c r="Y199" s="2">
        <f t="shared" si="37"/>
        <v>54918889.821987495</v>
      </c>
      <c r="Z199" s="2" t="str">
        <f t="shared" si="8"/>
        <v>HERE</v>
      </c>
      <c r="AA199" s="2">
        <f>IF(Z199="HERE",Y199,AA198+Graph!$G$1*1000)</f>
        <v>54918889.821987495</v>
      </c>
      <c r="AB199" s="2">
        <f t="shared" si="20"/>
        <v>86402.72749440372</v>
      </c>
      <c r="AC199" s="2">
        <f t="shared" si="38"/>
        <v>38974970.749644756</v>
      </c>
      <c r="AD199" s="3">
        <f t="shared" si="10"/>
        <v>52800000</v>
      </c>
      <c r="AE199" s="2">
        <f>IF(AE197&gt;=52800000,52800000,IF(AB178=Graph!G$1*1000,AE198+Graph!G$1*1000,AC199))</f>
        <v>38974970.749644756</v>
      </c>
      <c r="AF199" s="3">
        <f t="shared" si="21"/>
        <v>38974970.749644756</v>
      </c>
      <c r="AG199" s="3">
        <f t="shared" si="29"/>
        <v>48609387.193629608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127</v>
      </c>
      <c r="C200" s="7"/>
      <c r="D200" s="2" t="e">
        <f t="shared" si="11"/>
        <v>#N/A</v>
      </c>
      <c r="E200" s="2" t="e">
        <f t="shared" si="22"/>
        <v>#N/A</v>
      </c>
      <c r="F200" s="2">
        <v>821489.41434668005</v>
      </c>
      <c r="G200" s="2">
        <f t="shared" si="41"/>
        <v>636261</v>
      </c>
      <c r="H200" s="2">
        <f t="shared" si="39"/>
        <v>92254385.610242486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849287.12284088135</v>
      </c>
      <c r="Q200" s="2">
        <f t="shared" si="42"/>
        <v>650000</v>
      </c>
      <c r="R200" s="2">
        <f t="shared" si="40"/>
        <v>94543860.571632266</v>
      </c>
      <c r="S200" s="2">
        <f t="shared" si="16"/>
        <v>636261</v>
      </c>
      <c r="T200" s="2">
        <f t="shared" si="17"/>
        <v>13739</v>
      </c>
      <c r="U200" s="2">
        <f t="shared" si="18"/>
        <v>650000</v>
      </c>
      <c r="V200" s="2">
        <f t="shared" si="34"/>
        <v>39541602.047348484</v>
      </c>
      <c r="W200" s="2">
        <f t="shared" si="19"/>
        <v>566631.29770372808</v>
      </c>
      <c r="X200" s="2">
        <f t="shared" si="6"/>
        <v>83368.70229627192</v>
      </c>
      <c r="Y200" s="2">
        <f t="shared" si="37"/>
        <v>55002258.524283767</v>
      </c>
      <c r="Z200" s="2" t="str">
        <f t="shared" si="8"/>
        <v>HERE</v>
      </c>
      <c r="AA200" s="2">
        <f>IF(Z200="HERE",Y200,AA199+Graph!$G$1*1000)</f>
        <v>55002258.524283767</v>
      </c>
      <c r="AB200" s="2">
        <f t="shared" si="20"/>
        <v>83368.70229627192</v>
      </c>
      <c r="AC200" s="2">
        <f t="shared" si="38"/>
        <v>39541602.047348484</v>
      </c>
      <c r="AD200" s="3">
        <f t="shared" si="10"/>
        <v>52800000</v>
      </c>
      <c r="AE200" s="2">
        <f>IF(AE198&gt;=52800000,52800000,IF(AB179=Graph!G$1*1000,AE199+Graph!G$1*1000,AC200))</f>
        <v>39541602.047348484</v>
      </c>
      <c r="AF200" s="3">
        <f t="shared" si="21"/>
        <v>39541602.047348484</v>
      </c>
      <c r="AG200" s="3">
        <f t="shared" si="29"/>
        <v>48766907.940368064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128</v>
      </c>
      <c r="C201" s="7"/>
      <c r="D201" s="2" t="e">
        <f t="shared" si="11"/>
        <v>#N/A</v>
      </c>
      <c r="E201" s="2" t="e">
        <f t="shared" si="22"/>
        <v>#N/A</v>
      </c>
      <c r="F201" s="2">
        <v>824523.43954481184</v>
      </c>
      <c r="G201" s="2">
        <f t="shared" si="41"/>
        <v>636261</v>
      </c>
      <c r="H201" s="2">
        <f t="shared" si="39"/>
        <v>92890646.610242486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852481.48201584816</v>
      </c>
      <c r="Q201" s="2">
        <f t="shared" si="42"/>
        <v>650000</v>
      </c>
      <c r="R201" s="2">
        <f t="shared" si="40"/>
        <v>95193860.571632266</v>
      </c>
      <c r="S201" s="2">
        <f t="shared" si="16"/>
        <v>636261</v>
      </c>
      <c r="T201" s="2">
        <f t="shared" si="17"/>
        <v>13739</v>
      </c>
      <c r="U201" s="2">
        <f t="shared" si="18"/>
        <v>650000</v>
      </c>
      <c r="V201" s="2">
        <f t="shared" si="34"/>
        <v>40111267.370250344</v>
      </c>
      <c r="W201" s="2">
        <f t="shared" si="19"/>
        <v>569665.32290185988</v>
      </c>
      <c r="X201" s="2">
        <f t="shared" si="6"/>
        <v>80334.677098140121</v>
      </c>
      <c r="Y201" s="2">
        <f t="shared" si="37"/>
        <v>55082593.201381907</v>
      </c>
      <c r="Z201" s="2" t="str">
        <f t="shared" si="8"/>
        <v>HERE</v>
      </c>
      <c r="AA201" s="2">
        <f>IF(Z201="HERE",Y201,AA200+Graph!$G$1*1000)</f>
        <v>55082593.201381907</v>
      </c>
      <c r="AB201" s="2">
        <f t="shared" si="20"/>
        <v>80334.677098140121</v>
      </c>
      <c r="AC201" s="2">
        <f t="shared" si="38"/>
        <v>40111267.370250344</v>
      </c>
      <c r="AD201" s="3">
        <f t="shared" si="10"/>
        <v>52800000</v>
      </c>
      <c r="AE201" s="2">
        <f>IF(AE199&gt;=52800000,52800000,IF(AB180=Graph!G$1*1000,AE200+Graph!G$1*1000,AC201))</f>
        <v>40111267.370250344</v>
      </c>
      <c r="AF201" s="3">
        <f t="shared" si="21"/>
        <v>40111267.370250344</v>
      </c>
      <c r="AG201" s="3">
        <f t="shared" si="29"/>
        <v>48921849.765688106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129</v>
      </c>
      <c r="C202" s="7"/>
      <c r="D202" s="2" t="e">
        <f t="shared" si="11"/>
        <v>#N/A</v>
      </c>
      <c r="E202" s="2" t="e">
        <f t="shared" si="22"/>
        <v>#N/A</v>
      </c>
      <c r="F202" s="2">
        <v>827557.46474294364</v>
      </c>
      <c r="G202" s="2">
        <f t="shared" si="41"/>
        <v>636261</v>
      </c>
      <c r="H202" s="2">
        <f t="shared" si="39"/>
        <v>93526907.610242486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855675.84119081497</v>
      </c>
      <c r="Q202" s="2">
        <f t="shared" si="42"/>
        <v>650000</v>
      </c>
      <c r="R202" s="2">
        <f t="shared" si="40"/>
        <v>95843860.571632266</v>
      </c>
      <c r="S202" s="2">
        <f t="shared" si="16"/>
        <v>636261</v>
      </c>
      <c r="T202" s="2">
        <f t="shared" si="17"/>
        <v>13739</v>
      </c>
      <c r="U202" s="2">
        <f t="shared" si="18"/>
        <v>650000</v>
      </c>
      <c r="V202" s="2">
        <f t="shared" si="34"/>
        <v>40683966.718350336</v>
      </c>
      <c r="W202" s="2">
        <f t="shared" si="19"/>
        <v>572699.34809999168</v>
      </c>
      <c r="X202" s="2">
        <f t="shared" si="6"/>
        <v>77300.651900008321</v>
      </c>
      <c r="Y202" s="2">
        <f t="shared" si="37"/>
        <v>55159893.853281915</v>
      </c>
      <c r="Z202" s="2" t="str">
        <f t="shared" si="8"/>
        <v>HERE</v>
      </c>
      <c r="AA202" s="2">
        <f>IF(Z202="HERE",Y202,AA201+Graph!$G$1*1000)</f>
        <v>55159893.853281915</v>
      </c>
      <c r="AB202" s="2">
        <f t="shared" si="20"/>
        <v>77300.651900008321</v>
      </c>
      <c r="AC202" s="2">
        <f t="shared" si="38"/>
        <v>40683966.718350336</v>
      </c>
      <c r="AD202" s="3">
        <f t="shared" si="10"/>
        <v>52800000</v>
      </c>
      <c r="AE202" s="2">
        <f>IF(AE200&gt;=52800000,52800000,IF(AB181=Graph!G$1*1000,AE201+Graph!G$1*1000,AC202))</f>
        <v>40683966.718350336</v>
      </c>
      <c r="AF202" s="3">
        <f t="shared" si="21"/>
        <v>40683966.718350336</v>
      </c>
      <c r="AG202" s="3">
        <f t="shared" si="29"/>
        <v>48984721.284992896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130</v>
      </c>
      <c r="C203" s="7"/>
      <c r="D203" s="2" t="e">
        <f t="shared" si="11"/>
        <v>#N/A</v>
      </c>
      <c r="E203" s="2" t="e">
        <f t="shared" si="22"/>
        <v>#N/A</v>
      </c>
      <c r="F203" s="2">
        <v>830591.48994107544</v>
      </c>
      <c r="G203" s="2">
        <f t="shared" si="41"/>
        <v>636261</v>
      </c>
      <c r="H203" s="2">
        <f t="shared" si="39"/>
        <v>94163168.610242486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858870.20036578178</v>
      </c>
      <c r="Q203" s="2">
        <f t="shared" si="42"/>
        <v>650000</v>
      </c>
      <c r="R203" s="2">
        <f t="shared" si="40"/>
        <v>96493860.571632266</v>
      </c>
      <c r="S203" s="2">
        <f t="shared" si="16"/>
        <v>636261</v>
      </c>
      <c r="T203" s="2">
        <f t="shared" si="17"/>
        <v>13739</v>
      </c>
      <c r="U203" s="2">
        <f t="shared" si="18"/>
        <v>650000</v>
      </c>
      <c r="V203" s="2">
        <f t="shared" si="34"/>
        <v>41259700.091648459</v>
      </c>
      <c r="W203" s="2">
        <f t="shared" si="19"/>
        <v>575733.37329812348</v>
      </c>
      <c r="X203" s="2">
        <f t="shared" si="6"/>
        <v>74266.626701876521</v>
      </c>
      <c r="Y203" s="2">
        <f t="shared" si="37"/>
        <v>55234160.479983792</v>
      </c>
      <c r="Z203" s="2" t="str">
        <f t="shared" si="8"/>
        <v>HERE</v>
      </c>
      <c r="AA203" s="2">
        <f>IF(Z203="HERE",Y203,AA202+Graph!$G$1*1000)</f>
        <v>55234160.479983792</v>
      </c>
      <c r="AB203" s="2">
        <f t="shared" si="20"/>
        <v>74266.626701876521</v>
      </c>
      <c r="AC203" s="2">
        <f t="shared" si="38"/>
        <v>41259700.091648459</v>
      </c>
      <c r="AD203" s="3">
        <f t="shared" si="10"/>
        <v>52800000</v>
      </c>
      <c r="AE203" s="2">
        <f>IF(AE201&gt;=52800000,52800000,IF(AB182=Graph!G$1*1000,AE202+Graph!G$1*1000,AC203))</f>
        <v>41259700.091648459</v>
      </c>
      <c r="AF203" s="3">
        <f t="shared" si="21"/>
        <v>41259700.091648459</v>
      </c>
      <c r="AG203" s="3">
        <f t="shared" si="29"/>
        <v>49010322.227199771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131</v>
      </c>
      <c r="C204" s="7"/>
      <c r="D204" s="2" t="e">
        <f t="shared" si="11"/>
        <v>#N/A</v>
      </c>
      <c r="E204" s="2" t="e">
        <f t="shared" si="22"/>
        <v>#N/A</v>
      </c>
      <c r="F204" s="2">
        <v>833625.51513920724</v>
      </c>
      <c r="G204" s="2">
        <f t="shared" si="41"/>
        <v>636261</v>
      </c>
      <c r="H204" s="2">
        <f t="shared" si="39"/>
        <v>94799429.610242486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862064.5595407486</v>
      </c>
      <c r="Q204" s="2">
        <f t="shared" si="42"/>
        <v>650000</v>
      </c>
      <c r="R204" s="2">
        <f t="shared" si="40"/>
        <v>97143860.571632266</v>
      </c>
      <c r="S204" s="2">
        <f t="shared" si="16"/>
        <v>636261</v>
      </c>
      <c r="T204" s="2">
        <f t="shared" si="17"/>
        <v>13739</v>
      </c>
      <c r="U204" s="2">
        <f t="shared" si="18"/>
        <v>650000</v>
      </c>
      <c r="V204" s="2">
        <f t="shared" si="34"/>
        <v>41838467.490144715</v>
      </c>
      <c r="W204" s="2">
        <f t="shared" si="19"/>
        <v>578767.39849625528</v>
      </c>
      <c r="X204" s="2">
        <f t="shared" si="6"/>
        <v>71232.601503744721</v>
      </c>
      <c r="Y204" s="2">
        <f t="shared" si="37"/>
        <v>55305393.081487536</v>
      </c>
      <c r="Z204" s="2" t="str">
        <f t="shared" si="8"/>
        <v>HERE</v>
      </c>
      <c r="AA204" s="2">
        <f>IF(Z204="HERE",Y204,AA203+Graph!$G$1*1000)</f>
        <v>55305393.081487536</v>
      </c>
      <c r="AB204" s="2">
        <f t="shared" si="20"/>
        <v>71232.601503744721</v>
      </c>
      <c r="AC204" s="2">
        <f t="shared" si="38"/>
        <v>41838467.490144715</v>
      </c>
      <c r="AD204" s="3">
        <f t="shared" si="10"/>
        <v>52800000</v>
      </c>
      <c r="AE204" s="2">
        <f>IF(AE202&gt;=52800000,52800000,IF(AB183=Graph!G$1*1000,AE203+Graph!G$1*1000,AC204))</f>
        <v>41838467.490144715</v>
      </c>
      <c r="AF204" s="3">
        <f t="shared" si="21"/>
        <v>41838467.490144715</v>
      </c>
      <c r="AG204" s="3">
        <f t="shared" si="29"/>
        <v>49036074.870666541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132</v>
      </c>
      <c r="C205" s="7"/>
      <c r="D205" s="2" t="e">
        <f t="shared" si="11"/>
        <v>#N/A</v>
      </c>
      <c r="E205" s="2" t="e">
        <f t="shared" si="22"/>
        <v>#N/A</v>
      </c>
      <c r="F205" s="2">
        <v>836659.54033733904</v>
      </c>
      <c r="G205" s="2">
        <f t="shared" si="41"/>
        <v>636261</v>
      </c>
      <c r="H205" s="2">
        <f t="shared" si="39"/>
        <v>95435690.610242486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865258.91871571541</v>
      </c>
      <c r="Q205" s="2">
        <f t="shared" si="42"/>
        <v>650000</v>
      </c>
      <c r="R205" s="2">
        <f t="shared" si="40"/>
        <v>97793860.571632266</v>
      </c>
      <c r="S205" s="2">
        <f t="shared" si="16"/>
        <v>636261</v>
      </c>
      <c r="T205" s="2">
        <f t="shared" si="17"/>
        <v>13739</v>
      </c>
      <c r="U205" s="2">
        <f t="shared" si="18"/>
        <v>650000</v>
      </c>
      <c r="V205" s="2">
        <f t="shared" si="34"/>
        <v>42420268.913839102</v>
      </c>
      <c r="W205" s="2">
        <f t="shared" si="19"/>
        <v>581801.42369438708</v>
      </c>
      <c r="X205" s="2">
        <f t="shared" si="6"/>
        <v>68198.576305612922</v>
      </c>
      <c r="Y205" s="2">
        <f t="shared" si="37"/>
        <v>55373591.657793149</v>
      </c>
      <c r="Z205" s="2" t="str">
        <f t="shared" si="8"/>
        <v>HERE</v>
      </c>
      <c r="AA205" s="2">
        <f>IF(Z205="HERE",Y205,AA204+Graph!$G$1*1000)</f>
        <v>55373591.657793149</v>
      </c>
      <c r="AB205" s="2">
        <f t="shared" si="20"/>
        <v>68198.576305612922</v>
      </c>
      <c r="AC205" s="2">
        <f t="shared" si="38"/>
        <v>42420268.913839102</v>
      </c>
      <c r="AD205" s="3">
        <f t="shared" si="10"/>
        <v>52800000</v>
      </c>
      <c r="AE205" s="2">
        <f>IF(AE203&gt;=52800000,52800000,IF(AB184=Graph!G$1*1000,AE204+Graph!G$1*1000,AC205))</f>
        <v>42420268.913839102</v>
      </c>
      <c r="AF205" s="3">
        <f t="shared" si="21"/>
        <v>42420268.913839102</v>
      </c>
      <c r="AG205" s="3">
        <f t="shared" si="29"/>
        <v>49061979.21539323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133</v>
      </c>
      <c r="C206" s="7"/>
      <c r="D206" s="2" t="e">
        <f t="shared" si="11"/>
        <v>#N/A</v>
      </c>
      <c r="E206" s="2" t="e">
        <f t="shared" si="22"/>
        <v>#N/A</v>
      </c>
      <c r="F206" s="2">
        <v>839693.56553547084</v>
      </c>
      <c r="G206" s="2">
        <f t="shared" si="41"/>
        <v>636261</v>
      </c>
      <c r="H206" s="2">
        <f t="shared" si="39"/>
        <v>96071951.610242486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868453.27789068222</v>
      </c>
      <c r="Q206" s="2">
        <f t="shared" si="42"/>
        <v>650000</v>
      </c>
      <c r="R206" s="2">
        <f t="shared" si="40"/>
        <v>98443860.571632266</v>
      </c>
      <c r="S206" s="2">
        <f t="shared" si="16"/>
        <v>636261</v>
      </c>
      <c r="T206" s="2">
        <f t="shared" si="17"/>
        <v>13739</v>
      </c>
      <c r="U206" s="2">
        <f t="shared" si="18"/>
        <v>650000</v>
      </c>
      <c r="V206" s="2">
        <f t="shared" si="34"/>
        <v>43005104.362731621</v>
      </c>
      <c r="W206" s="2">
        <f t="shared" si="19"/>
        <v>584835.44889251888</v>
      </c>
      <c r="X206" s="2">
        <f t="shared" si="6"/>
        <v>65164.551107481122</v>
      </c>
      <c r="Y206" s="2">
        <f t="shared" si="37"/>
        <v>55438756.20890063</v>
      </c>
      <c r="Z206" s="2" t="str">
        <f t="shared" si="8"/>
        <v>HERE</v>
      </c>
      <c r="AA206" s="2">
        <f>IF(Z206="HERE",Y206,AA205+Graph!$G$1*1000)</f>
        <v>55438756.20890063</v>
      </c>
      <c r="AB206" s="2">
        <f t="shared" si="20"/>
        <v>65164.551107481122</v>
      </c>
      <c r="AC206" s="2">
        <f t="shared" si="38"/>
        <v>43005104.362731621</v>
      </c>
      <c r="AD206" s="3">
        <f t="shared" si="10"/>
        <v>52800000</v>
      </c>
      <c r="AE206" s="2">
        <f>IF(AE204&gt;=52800000,52800000,IF(AB185=Graph!G$1*1000,AE205+Graph!G$1*1000,AC206))</f>
        <v>43005104.362731621</v>
      </c>
      <c r="AF206" s="3">
        <f t="shared" si="21"/>
        <v>43005104.362731621</v>
      </c>
      <c r="AG206" s="3">
        <f t="shared" si="29"/>
        <v>49088035.261379816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134</v>
      </c>
      <c r="C207" s="7"/>
      <c r="D207" s="2" t="e">
        <f t="shared" si="11"/>
        <v>#N/A</v>
      </c>
      <c r="E207" s="2" t="e">
        <f t="shared" si="22"/>
        <v>#N/A</v>
      </c>
      <c r="F207" s="2">
        <v>842727.59073360264</v>
      </c>
      <c r="G207" s="2">
        <f t="shared" si="41"/>
        <v>636261</v>
      </c>
      <c r="H207" s="2">
        <f t="shared" si="39"/>
        <v>96708212.610242486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871647.63706564903</v>
      </c>
      <c r="Q207" s="2">
        <f t="shared" si="42"/>
        <v>650000</v>
      </c>
      <c r="R207" s="2">
        <f t="shared" si="40"/>
        <v>99093860.571632266</v>
      </c>
      <c r="S207" s="2">
        <f t="shared" si="16"/>
        <v>636261</v>
      </c>
      <c r="T207" s="2">
        <f t="shared" si="17"/>
        <v>13739</v>
      </c>
      <c r="U207" s="2">
        <f t="shared" si="18"/>
        <v>650000</v>
      </c>
      <c r="V207" s="2">
        <f t="shared" si="34"/>
        <v>43592973.836822271</v>
      </c>
      <c r="W207" s="2">
        <f t="shared" si="19"/>
        <v>587869.47409065068</v>
      </c>
      <c r="X207" s="2">
        <f t="shared" si="6"/>
        <v>62130.525909349322</v>
      </c>
      <c r="Y207" s="2">
        <f t="shared" si="37"/>
        <v>55500886.73480998</v>
      </c>
      <c r="Z207" s="2" t="str">
        <f t="shared" si="8"/>
        <v>HERE</v>
      </c>
      <c r="AA207" s="2">
        <f>IF(Z207="HERE",Y207,AA206+Graph!$G$1*1000)</f>
        <v>55500886.73480998</v>
      </c>
      <c r="AB207" s="2">
        <f t="shared" si="20"/>
        <v>62130.525909349322</v>
      </c>
      <c r="AC207" s="2">
        <f t="shared" si="38"/>
        <v>43592973.836822271</v>
      </c>
      <c r="AD207" s="3">
        <f t="shared" si="10"/>
        <v>52800000</v>
      </c>
      <c r="AE207" s="2">
        <f>IF(AE205&gt;=52800000,52800000,IF(AB186=Graph!G$1*1000,AE206+Graph!G$1*1000,AC207))</f>
        <v>43592973.836822271</v>
      </c>
      <c r="AF207" s="3">
        <f t="shared" si="21"/>
        <v>43592973.836822271</v>
      </c>
      <c r="AG207" s="3">
        <f t="shared" si="29"/>
        <v>49114243.008626312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135</v>
      </c>
      <c r="C208" s="7"/>
      <c r="D208" s="2" t="e">
        <f t="shared" si="11"/>
        <v>#N/A</v>
      </c>
      <c r="E208" s="2" t="e">
        <f t="shared" si="22"/>
        <v>#N/A</v>
      </c>
      <c r="F208" s="2">
        <v>845761.61593173444</v>
      </c>
      <c r="G208" s="2">
        <f t="shared" si="41"/>
        <v>636261</v>
      </c>
      <c r="H208" s="2">
        <f t="shared" si="39"/>
        <v>97344473.610242486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874841.99624061584</v>
      </c>
      <c r="Q208" s="2">
        <f t="shared" si="42"/>
        <v>650000</v>
      </c>
      <c r="R208" s="2">
        <f t="shared" si="40"/>
        <v>99743860.571632266</v>
      </c>
      <c r="S208" s="2">
        <f t="shared" si="16"/>
        <v>636261</v>
      </c>
      <c r="T208" s="2">
        <f t="shared" si="17"/>
        <v>13739</v>
      </c>
      <c r="U208" s="2">
        <f t="shared" si="18"/>
        <v>650000</v>
      </c>
      <c r="V208" s="2">
        <f t="shared" si="34"/>
        <v>44183877.336111054</v>
      </c>
      <c r="W208" s="2">
        <f t="shared" si="19"/>
        <v>590903.49928878248</v>
      </c>
      <c r="X208" s="2">
        <f t="shared" si="6"/>
        <v>59096.500711217523</v>
      </c>
      <c r="Y208" s="2">
        <f t="shared" si="37"/>
        <v>55559983.235521197</v>
      </c>
      <c r="Z208" s="2" t="str">
        <f t="shared" si="8"/>
        <v>HERE</v>
      </c>
      <c r="AA208" s="2">
        <f>IF(Z208="HERE",Y208,AA207+Graph!$G$1*1000)</f>
        <v>55559983.235521197</v>
      </c>
      <c r="AB208" s="2">
        <f t="shared" si="20"/>
        <v>59096.500711217523</v>
      </c>
      <c r="AC208" s="2">
        <f t="shared" si="38"/>
        <v>44183877.336111054</v>
      </c>
      <c r="AD208" s="3">
        <f t="shared" si="10"/>
        <v>52800000</v>
      </c>
      <c r="AE208" s="2">
        <f>IF(AE206&gt;=52800000,52800000,IF(AB187=Graph!G$1*1000,AE207+Graph!G$1*1000,AC208))</f>
        <v>44183877.336111054</v>
      </c>
      <c r="AF208" s="3">
        <f t="shared" si="21"/>
        <v>44183877.336111054</v>
      </c>
      <c r="AG208" s="3">
        <f t="shared" si="29"/>
        <v>49140602.457132712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136</v>
      </c>
      <c r="C209" s="7"/>
      <c r="D209" s="2" t="e">
        <f t="shared" si="11"/>
        <v>#N/A</v>
      </c>
      <c r="E209" s="2" t="e">
        <f t="shared" si="22"/>
        <v>#N/A</v>
      </c>
      <c r="F209" s="2">
        <v>848795.64112986624</v>
      </c>
      <c r="G209" s="2">
        <f t="shared" si="41"/>
        <v>636261</v>
      </c>
      <c r="H209" s="2">
        <f t="shared" si="39"/>
        <v>97980734.610242486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878036.35541558266</v>
      </c>
      <c r="Q209" s="2">
        <f t="shared" si="42"/>
        <v>650000</v>
      </c>
      <c r="R209" s="2">
        <f t="shared" si="40"/>
        <v>100393860.57163227</v>
      </c>
      <c r="S209" s="2">
        <f t="shared" si="16"/>
        <v>636261</v>
      </c>
      <c r="T209" s="2">
        <f t="shared" si="17"/>
        <v>13739</v>
      </c>
      <c r="U209" s="2">
        <f t="shared" si="18"/>
        <v>650000</v>
      </c>
      <c r="V209" s="2">
        <f t="shared" si="34"/>
        <v>44777814.860597968</v>
      </c>
      <c r="W209" s="2">
        <f t="shared" si="19"/>
        <v>593937.52448691428</v>
      </c>
      <c r="X209" s="2">
        <f t="shared" si="6"/>
        <v>56062.475513085723</v>
      </c>
      <c r="Y209" s="2">
        <f t="shared" si="37"/>
        <v>55616045.711034283</v>
      </c>
      <c r="Z209" s="2" t="str">
        <f t="shared" si="8"/>
        <v>HERE</v>
      </c>
      <c r="AA209" s="2">
        <f>IF(Z209="HERE",Y209,AA208+Graph!$G$1*1000)</f>
        <v>55616045.711034283</v>
      </c>
      <c r="AB209" s="2">
        <f t="shared" si="20"/>
        <v>56062.475513085723</v>
      </c>
      <c r="AC209" s="2">
        <f t="shared" si="38"/>
        <v>44777814.860597968</v>
      </c>
      <c r="AD209" s="3">
        <f t="shared" si="10"/>
        <v>52800000</v>
      </c>
      <c r="AE209" s="2">
        <f>IF(AE207&gt;=52800000,52800000,IF(AB188=Graph!G$1*1000,AE208+Graph!G$1*1000,AC209))</f>
        <v>44777814.860597968</v>
      </c>
      <c r="AF209" s="3">
        <f t="shared" si="21"/>
        <v>44777814.860597968</v>
      </c>
      <c r="AG209" s="3">
        <f t="shared" si="29"/>
        <v>49167113.606899023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137</v>
      </c>
      <c r="C210" s="7"/>
      <c r="D210" s="2" t="e">
        <f t="shared" si="11"/>
        <v>#N/A</v>
      </c>
      <c r="E210" s="2" t="e">
        <f t="shared" si="22"/>
        <v>#N/A</v>
      </c>
      <c r="F210" s="2">
        <v>851829.66632799804</v>
      </c>
      <c r="G210" s="2">
        <f t="shared" si="41"/>
        <v>636261</v>
      </c>
      <c r="H210" s="2">
        <f t="shared" si="39"/>
        <v>98616995.610242486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881230.71459054947</v>
      </c>
      <c r="Q210" s="2">
        <f t="shared" si="42"/>
        <v>650000</v>
      </c>
      <c r="R210" s="2">
        <f t="shared" si="40"/>
        <v>101043860.57163227</v>
      </c>
      <c r="S210" s="2">
        <f t="shared" si="16"/>
        <v>636261</v>
      </c>
      <c r="T210" s="2">
        <f t="shared" si="17"/>
        <v>13739</v>
      </c>
      <c r="U210" s="2">
        <f t="shared" si="18"/>
        <v>650000</v>
      </c>
      <c r="V210" s="2">
        <f t="shared" si="34"/>
        <v>45374786.410283014</v>
      </c>
      <c r="W210" s="2">
        <f t="shared" si="19"/>
        <v>596971.54968504608</v>
      </c>
      <c r="X210" s="2">
        <f t="shared" si="6"/>
        <v>53028.450314953923</v>
      </c>
      <c r="Y210" s="2">
        <f t="shared" si="37"/>
        <v>55669074.161349237</v>
      </c>
      <c r="Z210" s="2" t="str">
        <f t="shared" si="8"/>
        <v>HERE</v>
      </c>
      <c r="AA210" s="2">
        <f>IF(Z210="HERE",Y210,AA209+Graph!$G$1*1000)</f>
        <v>55669074.161349237</v>
      </c>
      <c r="AB210" s="2">
        <f t="shared" si="20"/>
        <v>53028.450314953923</v>
      </c>
      <c r="AC210" s="2">
        <f t="shared" si="38"/>
        <v>45374786.410283014</v>
      </c>
      <c r="AD210" s="3">
        <f t="shared" si="10"/>
        <v>52800000</v>
      </c>
      <c r="AE210" s="2">
        <f>IF(AE208&gt;=52800000,52800000,IF(AB189=Graph!G$1*1000,AE209+Graph!G$1*1000,AC210))</f>
        <v>45374786.410283014</v>
      </c>
      <c r="AF210" s="3">
        <f t="shared" si="21"/>
        <v>45374786.410283014</v>
      </c>
      <c r="AG210" s="3">
        <f t="shared" si="29"/>
        <v>49193776.457925238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138</v>
      </c>
      <c r="C211" s="7"/>
      <c r="D211" s="2" t="e">
        <f t="shared" si="11"/>
        <v>#N/A</v>
      </c>
      <c r="E211" s="2" t="e">
        <f t="shared" si="22"/>
        <v>#N/A</v>
      </c>
      <c r="F211" s="2">
        <v>854863.69152612984</v>
      </c>
      <c r="G211" s="2">
        <f t="shared" si="41"/>
        <v>636261</v>
      </c>
      <c r="H211" s="2">
        <f t="shared" si="39"/>
        <v>99253256.610242486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884425.07376551628</v>
      </c>
      <c r="Q211" s="2">
        <f t="shared" si="42"/>
        <v>650000</v>
      </c>
      <c r="R211" s="2">
        <f t="shared" si="40"/>
        <v>101693860.57163227</v>
      </c>
      <c r="S211" s="2">
        <f t="shared" si="16"/>
        <v>636261</v>
      </c>
      <c r="T211" s="2">
        <f t="shared" si="17"/>
        <v>13739</v>
      </c>
      <c r="U211" s="2">
        <f t="shared" si="18"/>
        <v>650000</v>
      </c>
      <c r="V211" s="2">
        <f t="shared" si="34"/>
        <v>45974791.985166192</v>
      </c>
      <c r="W211" s="2">
        <f t="shared" si="19"/>
        <v>600005.57488317788</v>
      </c>
      <c r="X211" s="2">
        <f t="shared" si="6"/>
        <v>49994.425116822124</v>
      </c>
      <c r="Y211" s="2">
        <f t="shared" si="37"/>
        <v>55719068.586466059</v>
      </c>
      <c r="Z211" s="2" t="str">
        <f t="shared" si="8"/>
        <v>HERE</v>
      </c>
      <c r="AA211" s="2">
        <f>IF(Z211="HERE",Y211,AA210+Graph!$G$1*1000)</f>
        <v>55719068.586466059</v>
      </c>
      <c r="AB211" s="2">
        <f t="shared" si="20"/>
        <v>49994.425116822124</v>
      </c>
      <c r="AC211" s="2">
        <f t="shared" si="38"/>
        <v>45974791.985166192</v>
      </c>
      <c r="AD211" s="3">
        <f t="shared" si="10"/>
        <v>52800000</v>
      </c>
      <c r="AE211" s="2">
        <f>IF(AE209&gt;=52800000,52800000,IF(AB190=Graph!G$1*1000,AE210+Graph!G$1*1000,AC211))</f>
        <v>45974791.985166192</v>
      </c>
      <c r="AF211" s="3">
        <f t="shared" si="21"/>
        <v>45974791.985166192</v>
      </c>
      <c r="AG211" s="3">
        <f t="shared" si="29"/>
        <v>49220591.010211356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139</v>
      </c>
      <c r="C212" s="7"/>
      <c r="D212" s="2" t="e">
        <f t="shared" si="11"/>
        <v>#N/A</v>
      </c>
      <c r="E212" s="2" t="e">
        <f t="shared" si="22"/>
        <v>#N/A</v>
      </c>
      <c r="F212" s="2">
        <v>857897.71672426164</v>
      </c>
      <c r="G212" s="2">
        <f t="shared" si="41"/>
        <v>636261</v>
      </c>
      <c r="H212" s="2">
        <f t="shared" si="39"/>
        <v>99889517.610242486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887619.43294045329</v>
      </c>
      <c r="Q212" s="2">
        <f t="shared" si="42"/>
        <v>650000</v>
      </c>
      <c r="R212" s="2">
        <f t="shared" si="40"/>
        <v>102343860.57163227</v>
      </c>
      <c r="S212" s="2">
        <f t="shared" si="16"/>
        <v>636261</v>
      </c>
      <c r="T212" s="2">
        <f t="shared" si="17"/>
        <v>13739</v>
      </c>
      <c r="U212" s="2">
        <f t="shared" si="18"/>
        <v>650000</v>
      </c>
      <c r="V212" s="2">
        <f t="shared" si="34"/>
        <v>46577831.585247472</v>
      </c>
      <c r="W212" s="2">
        <f t="shared" si="19"/>
        <v>603039.60008127987</v>
      </c>
      <c r="X212" s="2">
        <f t="shared" si="6"/>
        <v>46960.399918720126</v>
      </c>
      <c r="Y212" s="2">
        <f t="shared" si="37"/>
        <v>55766028.986384779</v>
      </c>
      <c r="Z212" s="2" t="str">
        <f t="shared" si="8"/>
        <v>HERE</v>
      </c>
      <c r="AA212" s="2">
        <f>IF(Z212="HERE",Y212,AA211+Graph!$G$1*1000)</f>
        <v>55766028.986384779</v>
      </c>
      <c r="AB212" s="2">
        <f t="shared" si="20"/>
        <v>46960.399918720126</v>
      </c>
      <c r="AC212" s="2">
        <f t="shared" si="38"/>
        <v>46577831.585247472</v>
      </c>
      <c r="AD212" s="3">
        <f t="shared" si="10"/>
        <v>52800000</v>
      </c>
      <c r="AE212" s="2">
        <f>IF(AE210&gt;=52800000,52800000,IF(AB191=Graph!G$1*1000,AE211+Graph!G$1*1000,AC212))</f>
        <v>46577831.585247472</v>
      </c>
      <c r="AF212" s="3">
        <f t="shared" si="21"/>
        <v>46577831.585247472</v>
      </c>
      <c r="AG212" s="3">
        <f t="shared" si="29"/>
        <v>49247557.263757385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140</v>
      </c>
      <c r="C213" s="7"/>
      <c r="D213" s="2" t="e">
        <f t="shared" si="11"/>
        <v>#N/A</v>
      </c>
      <c r="E213" s="2" t="e">
        <f t="shared" si="22"/>
        <v>#N/A</v>
      </c>
      <c r="F213" s="2">
        <v>860931.74192239344</v>
      </c>
      <c r="G213" s="2">
        <f t="shared" si="41"/>
        <v>636261</v>
      </c>
      <c r="H213" s="2">
        <f t="shared" si="39"/>
        <v>100525778.61024249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890813.7921154201</v>
      </c>
      <c r="Q213" s="2">
        <f t="shared" si="42"/>
        <v>650000</v>
      </c>
      <c r="R213" s="2">
        <f t="shared" si="40"/>
        <v>102993860.57163227</v>
      </c>
      <c r="S213" s="2">
        <f t="shared" si="16"/>
        <v>636261</v>
      </c>
      <c r="T213" s="2">
        <f t="shared" si="17"/>
        <v>13739</v>
      </c>
      <c r="U213" s="2">
        <f t="shared" si="18"/>
        <v>650000</v>
      </c>
      <c r="V213" s="2">
        <f t="shared" si="34"/>
        <v>47183905.210526884</v>
      </c>
      <c r="W213" s="2">
        <f t="shared" si="19"/>
        <v>606073.62527941167</v>
      </c>
      <c r="X213" s="2">
        <f t="shared" si="6"/>
        <v>43926.374720588326</v>
      </c>
      <c r="Y213" s="2">
        <f t="shared" si="37"/>
        <v>55809955.361105368</v>
      </c>
      <c r="Z213" s="2" t="str">
        <f t="shared" si="8"/>
        <v>HERE</v>
      </c>
      <c r="AA213" s="2">
        <f>IF(Z213="HERE",Y213,AA212+Graph!$G$1*1000)</f>
        <v>55809955.361105368</v>
      </c>
      <c r="AB213" s="2">
        <f t="shared" si="20"/>
        <v>43926.374720588326</v>
      </c>
      <c r="AC213" s="2">
        <f t="shared" si="38"/>
        <v>47183905.210526884</v>
      </c>
      <c r="AD213" s="3">
        <f t="shared" si="10"/>
        <v>52800000</v>
      </c>
      <c r="AE213" s="2">
        <f>IF(AE211&gt;=52800000,52800000,IF(AB192=Graph!G$1*1000,AE212+Graph!G$1*1000,AC213))</f>
        <v>47183905.210526884</v>
      </c>
      <c r="AF213" s="3">
        <f t="shared" si="21"/>
        <v>47183905.210526884</v>
      </c>
      <c r="AG213" s="3">
        <f t="shared" si="29"/>
        <v>49274675.218563318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141</v>
      </c>
      <c r="C214" s="7"/>
      <c r="D214" s="2" t="e">
        <f t="shared" si="11"/>
        <v>#N/A</v>
      </c>
      <c r="E214" s="2" t="e">
        <f t="shared" si="22"/>
        <v>#N/A</v>
      </c>
      <c r="F214" s="2">
        <v>863965.76712052524</v>
      </c>
      <c r="G214" s="2">
        <f t="shared" si="41"/>
        <v>636261</v>
      </c>
      <c r="H214" s="2">
        <f t="shared" si="39"/>
        <v>101162039.61024249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894008.15129038692</v>
      </c>
      <c r="Q214" s="2">
        <f t="shared" si="42"/>
        <v>650000</v>
      </c>
      <c r="R214" s="2">
        <f t="shared" si="40"/>
        <v>103643860.57163227</v>
      </c>
      <c r="S214" s="2">
        <f t="shared" si="16"/>
        <v>636261</v>
      </c>
      <c r="T214" s="2">
        <f t="shared" si="17"/>
        <v>13739</v>
      </c>
      <c r="U214" s="2">
        <f t="shared" si="18"/>
        <v>650000</v>
      </c>
      <c r="V214" s="2">
        <f t="shared" si="34"/>
        <v>47793012.861004427</v>
      </c>
      <c r="W214" s="2">
        <f t="shared" si="19"/>
        <v>609107.65047754347</v>
      </c>
      <c r="X214" s="2">
        <f t="shared" si="6"/>
        <v>40892.349522456527</v>
      </c>
      <c r="Y214" s="2">
        <f t="shared" si="37"/>
        <v>55850847.710627824</v>
      </c>
      <c r="Z214" s="2" t="str">
        <f t="shared" si="8"/>
        <v>HERE</v>
      </c>
      <c r="AA214" s="2">
        <f>IF(Z214="HERE",Y214,AA213+Graph!$G$1*1000)</f>
        <v>55850847.710627824</v>
      </c>
      <c r="AB214" s="2">
        <f t="shared" si="20"/>
        <v>40892.349522456527</v>
      </c>
      <c r="AC214" s="2">
        <f t="shared" si="38"/>
        <v>47793012.861004427</v>
      </c>
      <c r="AD214" s="3">
        <f t="shared" si="10"/>
        <v>52800000</v>
      </c>
      <c r="AE214" s="2">
        <f>IF(AE212&gt;=52800000,52800000,IF(AB193=Graph!G$1*1000,AE213+Graph!G$1*1000,AC214))</f>
        <v>47793012.861004427</v>
      </c>
      <c r="AF214" s="3">
        <f t="shared" si="21"/>
        <v>47793012.861004427</v>
      </c>
      <c r="AG214" s="3">
        <f t="shared" si="29"/>
        <v>49301944.874629155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142</v>
      </c>
      <c r="C215" s="7"/>
      <c r="D215" s="2" t="e">
        <f t="shared" si="11"/>
        <v>#N/A</v>
      </c>
      <c r="E215" s="2" t="e">
        <f t="shared" si="22"/>
        <v>#N/A</v>
      </c>
      <c r="F215" s="2">
        <v>866999.79231865704</v>
      </c>
      <c r="G215" s="2">
        <f t="shared" si="41"/>
        <v>636261</v>
      </c>
      <c r="H215" s="2">
        <f t="shared" si="39"/>
        <v>101798300.61024249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897202.51046535373</v>
      </c>
      <c r="Q215" s="2">
        <f t="shared" si="42"/>
        <v>650000</v>
      </c>
      <c r="R215" s="2">
        <f t="shared" si="40"/>
        <v>104293860.57163227</v>
      </c>
      <c r="S215" s="2">
        <f t="shared" si="16"/>
        <v>636261</v>
      </c>
      <c r="T215" s="2">
        <f t="shared" si="17"/>
        <v>13739</v>
      </c>
      <c r="U215" s="2">
        <f t="shared" si="18"/>
        <v>650000</v>
      </c>
      <c r="V215" s="2">
        <f t="shared" si="34"/>
        <v>48405154.536680102</v>
      </c>
      <c r="W215" s="2">
        <f t="shared" si="19"/>
        <v>612141.67567567527</v>
      </c>
      <c r="X215" s="2">
        <f t="shared" si="6"/>
        <v>37858.324324324727</v>
      </c>
      <c r="Y215" s="2">
        <f t="shared" si="37"/>
        <v>55888706.034952149</v>
      </c>
      <c r="Z215" s="2" t="str">
        <f t="shared" si="8"/>
        <v>HERE</v>
      </c>
      <c r="AA215" s="2">
        <f>IF(Z215="HERE",Y215,AA214+Graph!$G$1*1000)</f>
        <v>55888706.034952149</v>
      </c>
      <c r="AB215" s="2">
        <f t="shared" si="20"/>
        <v>37858.324324324727</v>
      </c>
      <c r="AC215" s="2">
        <f t="shared" si="38"/>
        <v>48405154.536680102</v>
      </c>
      <c r="AD215" s="3">
        <f t="shared" si="10"/>
        <v>52800000</v>
      </c>
      <c r="AE215" s="2">
        <f>IF(AE213&gt;=52800000,52800000,IF(AB194=Graph!G$1*1000,AE214+Graph!G$1*1000,AC215))</f>
        <v>48405154.536680102</v>
      </c>
      <c r="AF215" s="3">
        <f t="shared" si="21"/>
        <v>48405154.536680102</v>
      </c>
      <c r="AG215" s="3">
        <f t="shared" si="29"/>
        <v>49329366.231954902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143</v>
      </c>
      <c r="C216" s="7"/>
      <c r="D216" s="2" t="e">
        <f t="shared" si="11"/>
        <v>#N/A</v>
      </c>
      <c r="E216" s="2" t="e">
        <f t="shared" si="22"/>
        <v>#N/A</v>
      </c>
      <c r="F216" s="2">
        <v>870033.81751678884</v>
      </c>
      <c r="G216" s="2">
        <f t="shared" si="41"/>
        <v>636261</v>
      </c>
      <c r="H216" s="2">
        <f t="shared" si="39"/>
        <v>102434561.61024249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900396.86964032054</v>
      </c>
      <c r="Q216" s="2">
        <f t="shared" si="42"/>
        <v>650000</v>
      </c>
      <c r="R216" s="2">
        <f t="shared" si="40"/>
        <v>104943860.57163227</v>
      </c>
      <c r="S216" s="2">
        <f t="shared" si="16"/>
        <v>636261</v>
      </c>
      <c r="T216" s="2">
        <f t="shared" si="17"/>
        <v>13739</v>
      </c>
      <c r="U216" s="2">
        <f t="shared" si="18"/>
        <v>650000</v>
      </c>
      <c r="V216" s="2">
        <f t="shared" si="34"/>
        <v>49020330.237553909</v>
      </c>
      <c r="W216" s="2">
        <f t="shared" si="19"/>
        <v>615175.70087380707</v>
      </c>
      <c r="X216" s="2">
        <f t="shared" si="6"/>
        <v>34824.299126192927</v>
      </c>
      <c r="Y216" s="2">
        <f t="shared" si="37"/>
        <v>55923530.334078342</v>
      </c>
      <c r="Z216" s="2" t="str">
        <f t="shared" si="8"/>
        <v>HERE</v>
      </c>
      <c r="AA216" s="2">
        <f>IF(Z216="HERE",Y216,AA215+Graph!$G$1*1000)</f>
        <v>55923530.334078342</v>
      </c>
      <c r="AB216" s="2">
        <f t="shared" si="20"/>
        <v>34824.299126192927</v>
      </c>
      <c r="AC216" s="2">
        <f t="shared" si="38"/>
        <v>49020330.237553909</v>
      </c>
      <c r="AD216" s="3">
        <f t="shared" si="10"/>
        <v>52800000</v>
      </c>
      <c r="AE216" s="2">
        <f>IF(AE214&gt;=52800000,52800000,IF(AB195=Graph!G$1*1000,AE215+Graph!G$1*1000,AC216))</f>
        <v>49020330.237553909</v>
      </c>
      <c r="AF216" s="3">
        <f t="shared" si="21"/>
        <v>49020330.237553909</v>
      </c>
      <c r="AG216" s="3">
        <f t="shared" si="29"/>
        <v>49356939.290540561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144</v>
      </c>
      <c r="C217" s="7"/>
      <c r="D217" s="2" t="e">
        <f t="shared" si="11"/>
        <v>#N/A</v>
      </c>
      <c r="E217" s="2" t="e">
        <f t="shared" si="22"/>
        <v>#N/A</v>
      </c>
      <c r="F217" s="2">
        <v>873067.84271489084</v>
      </c>
      <c r="G217" s="2">
        <f t="shared" si="41"/>
        <v>636261</v>
      </c>
      <c r="H217" s="2">
        <f t="shared" si="39"/>
        <v>103070822.61024249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903591.22881528735</v>
      </c>
      <c r="Q217" s="2">
        <f t="shared" si="42"/>
        <v>650000</v>
      </c>
      <c r="R217" s="2">
        <f t="shared" si="40"/>
        <v>105593860.57163227</v>
      </c>
      <c r="S217" s="2">
        <f t="shared" si="16"/>
        <v>636261</v>
      </c>
      <c r="T217" s="2">
        <f t="shared" si="17"/>
        <v>13739</v>
      </c>
      <c r="U217" s="2">
        <f t="shared" si="18"/>
        <v>650000</v>
      </c>
      <c r="V217" s="2">
        <f t="shared" si="34"/>
        <v>49638539.963625848</v>
      </c>
      <c r="W217" s="2">
        <f t="shared" si="19"/>
        <v>618209.72607193887</v>
      </c>
      <c r="X217" s="2">
        <f t="shared" si="6"/>
        <v>31790.273928061128</v>
      </c>
      <c r="Y217" s="2">
        <f t="shared" si="37"/>
        <v>55955320.608006403</v>
      </c>
      <c r="Z217" s="2" t="str">
        <f t="shared" si="8"/>
        <v>HERE</v>
      </c>
      <c r="AA217" s="2">
        <f>IF(Z217="HERE",Y217,AA216+Graph!$G$1*1000)</f>
        <v>55955320.608006403</v>
      </c>
      <c r="AB217" s="2">
        <f t="shared" si="20"/>
        <v>31790.273928061128</v>
      </c>
      <c r="AC217" s="2">
        <f t="shared" si="38"/>
        <v>49638539.963625848</v>
      </c>
      <c r="AD217" s="3">
        <f t="shared" si="10"/>
        <v>52800000</v>
      </c>
      <c r="AE217" s="2">
        <f>IF(AE215&gt;=52800000,52800000,IF(AB196=Graph!G$1*1000,AE216+Graph!G$1*1000,AC217))</f>
        <v>49638539.963625848</v>
      </c>
      <c r="AF217" s="3">
        <f t="shared" si="21"/>
        <v>49638539.963625848</v>
      </c>
      <c r="AG217" s="3">
        <f t="shared" si="29"/>
        <v>49384664.050386116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145</v>
      </c>
      <c r="C218" s="7"/>
      <c r="D218" s="2" t="e">
        <f t="shared" si="11"/>
        <v>#N/A</v>
      </c>
      <c r="E218" s="2" t="e">
        <f t="shared" si="22"/>
        <v>#N/A</v>
      </c>
      <c r="F218" s="2">
        <v>876101.86791302264</v>
      </c>
      <c r="G218" s="2">
        <f t="shared" si="41"/>
        <v>636261</v>
      </c>
      <c r="H218" s="2">
        <f t="shared" si="39"/>
        <v>103707083.61024249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906785.58799025416</v>
      </c>
      <c r="Q218" s="2">
        <f t="shared" si="42"/>
        <v>650000</v>
      </c>
      <c r="R218" s="2">
        <f t="shared" si="40"/>
        <v>106243860.57163227</v>
      </c>
      <c r="S218" s="2">
        <f t="shared" si="16"/>
        <v>636261</v>
      </c>
      <c r="T218" s="2">
        <f t="shared" si="17"/>
        <v>13739</v>
      </c>
      <c r="U218" s="2">
        <f t="shared" si="18"/>
        <v>650000</v>
      </c>
      <c r="V218" s="2">
        <f t="shared" si="34"/>
        <v>50259783.714895919</v>
      </c>
      <c r="W218" s="2">
        <f t="shared" si="19"/>
        <v>621243.75127007067</v>
      </c>
      <c r="X218" s="2">
        <f t="shared" si="6"/>
        <v>28756.248729929328</v>
      </c>
      <c r="Y218" s="2">
        <f t="shared" si="37"/>
        <v>55984076.856736332</v>
      </c>
      <c r="Z218" s="2" t="str">
        <f t="shared" si="8"/>
        <v>HERE</v>
      </c>
      <c r="AA218" s="2">
        <f>IF(Z218="HERE",Y218,AA217+Graph!$G$1*1000)</f>
        <v>55984076.856736332</v>
      </c>
      <c r="AB218" s="2">
        <f t="shared" si="20"/>
        <v>28756.248729929328</v>
      </c>
      <c r="AC218" s="2">
        <f t="shared" si="38"/>
        <v>50259783.714895919</v>
      </c>
      <c r="AD218" s="3">
        <f t="shared" si="10"/>
        <v>52800000</v>
      </c>
      <c r="AE218" s="2">
        <f>IF(AE216&gt;=52800000,52800000,IF(AB197=Graph!G$1*1000,AE217+Graph!G$1*1000,AC218))</f>
        <v>50259783.714895919</v>
      </c>
      <c r="AF218" s="3">
        <f t="shared" si="21"/>
        <v>50259783.714895919</v>
      </c>
      <c r="AG218" s="3">
        <f t="shared" si="29"/>
        <v>49412540.511491582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146</v>
      </c>
      <c r="C219" s="7"/>
      <c r="D219" s="2" t="e">
        <f t="shared" si="11"/>
        <v>#N/A</v>
      </c>
      <c r="E219" s="2" t="e">
        <f t="shared" si="22"/>
        <v>#N/A</v>
      </c>
      <c r="F219" s="2">
        <v>879135.89311115444</v>
      </c>
      <c r="G219" s="2">
        <f t="shared" si="41"/>
        <v>636261</v>
      </c>
      <c r="H219" s="2">
        <f t="shared" si="39"/>
        <v>104343344.61024249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909979.94716522098</v>
      </c>
      <c r="Q219" s="2">
        <f t="shared" si="42"/>
        <v>650000</v>
      </c>
      <c r="R219" s="2">
        <f t="shared" si="40"/>
        <v>106893860.57163227</v>
      </c>
      <c r="S219" s="2">
        <f t="shared" si="16"/>
        <v>636261</v>
      </c>
      <c r="T219" s="2">
        <f t="shared" si="17"/>
        <v>13739</v>
      </c>
      <c r="U219" s="2">
        <f t="shared" si="18"/>
        <v>650000</v>
      </c>
      <c r="V219" s="2">
        <f t="shared" si="34"/>
        <v>50884061.491364121</v>
      </c>
      <c r="W219" s="2">
        <f t="shared" si="19"/>
        <v>624277.77646820247</v>
      </c>
      <c r="X219" s="2">
        <f t="shared" si="6"/>
        <v>25722.223531797528</v>
      </c>
      <c r="Y219" s="2">
        <f t="shared" si="37"/>
        <v>56009799.08026813</v>
      </c>
      <c r="Z219" s="2" t="str">
        <f t="shared" si="8"/>
        <v>HERE</v>
      </c>
      <c r="AA219" s="2">
        <f>IF(Z219="HERE",Y219,AA218+Graph!$G$1*1000)</f>
        <v>56009799.08026813</v>
      </c>
      <c r="AB219" s="2">
        <f t="shared" si="20"/>
        <v>25722.223531797528</v>
      </c>
      <c r="AC219" s="2">
        <f t="shared" si="38"/>
        <v>50884061.491364121</v>
      </c>
      <c r="AD219" s="3">
        <f t="shared" si="10"/>
        <v>52800000</v>
      </c>
      <c r="AE219" s="2">
        <f>IF(AE217&gt;=52800000,52800000,IF(AB198=Graph!G$1*1000,AE218+Graph!G$1*1000,AC219))</f>
        <v>50884061.491364121</v>
      </c>
      <c r="AF219" s="3">
        <f t="shared" si="21"/>
        <v>50884061.491364121</v>
      </c>
      <c r="AG219" s="3">
        <f t="shared" si="29"/>
        <v>49440568.673856959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147</v>
      </c>
      <c r="C220" s="7"/>
      <c r="D220" s="2" t="e">
        <f t="shared" si="11"/>
        <v>#N/A</v>
      </c>
      <c r="E220" s="2" t="e">
        <f t="shared" si="22"/>
        <v>#N/A</v>
      </c>
      <c r="F220" s="2">
        <v>882169.91830928624</v>
      </c>
      <c r="G220" s="2">
        <f t="shared" si="41"/>
        <v>636261</v>
      </c>
      <c r="H220" s="2">
        <f t="shared" si="39"/>
        <v>104979605.61024249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913174.30634018779</v>
      </c>
      <c r="Q220" s="2">
        <f t="shared" si="42"/>
        <v>650000</v>
      </c>
      <c r="R220" s="2">
        <f t="shared" si="40"/>
        <v>107543860.57163227</v>
      </c>
      <c r="S220" s="2">
        <f t="shared" si="16"/>
        <v>636261</v>
      </c>
      <c r="T220" s="2">
        <f t="shared" si="17"/>
        <v>13739</v>
      </c>
      <c r="U220" s="2">
        <f t="shared" si="18"/>
        <v>650000</v>
      </c>
      <c r="V220" s="2">
        <f t="shared" si="34"/>
        <v>51511373.293030456</v>
      </c>
      <c r="W220" s="2">
        <f t="shared" si="19"/>
        <v>627311.80166633427</v>
      </c>
      <c r="X220" s="2">
        <f t="shared" si="6"/>
        <v>22688.198333665729</v>
      </c>
      <c r="Y220" s="2">
        <f t="shared" si="37"/>
        <v>56032487.278601795</v>
      </c>
      <c r="Z220" s="2" t="str">
        <f t="shared" si="8"/>
        <v>HERE</v>
      </c>
      <c r="AA220" s="2">
        <f>IF(Z220="HERE",Y220,AA219+Graph!$G$1*1000)</f>
        <v>56032487.278601795</v>
      </c>
      <c r="AB220" s="2">
        <f t="shared" si="20"/>
        <v>22688.198333665729</v>
      </c>
      <c r="AC220" s="2">
        <f t="shared" si="38"/>
        <v>51511373.293030456</v>
      </c>
      <c r="AD220" s="3">
        <f t="shared" si="10"/>
        <v>52800000</v>
      </c>
      <c r="AE220" s="2">
        <f>IF(AE218&gt;=52800000,52800000,IF(AB199=Graph!G$1*1000,AE219+Graph!G$1*1000,AC220))</f>
        <v>51511373.293030456</v>
      </c>
      <c r="AF220" s="3">
        <f t="shared" si="21"/>
        <v>51511373.293030456</v>
      </c>
      <c r="AG220" s="3">
        <f t="shared" si="29"/>
        <v>49468748.537482239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148</v>
      </c>
      <c r="C221" s="7"/>
      <c r="D221" s="2" t="e">
        <f t="shared" si="11"/>
        <v>#N/A</v>
      </c>
      <c r="E221" s="2" t="e">
        <f t="shared" si="22"/>
        <v>#N/A</v>
      </c>
      <c r="F221" s="2">
        <v>885203.94350741804</v>
      </c>
      <c r="G221" s="2">
        <f t="shared" si="41"/>
        <v>636261</v>
      </c>
      <c r="H221" s="2">
        <f t="shared" si="39"/>
        <v>105615866.61024249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916368.6655151546</v>
      </c>
      <c r="Q221" s="2">
        <f t="shared" si="42"/>
        <v>650000</v>
      </c>
      <c r="R221" s="2">
        <f t="shared" si="40"/>
        <v>108193860.57163227</v>
      </c>
      <c r="S221" s="2">
        <f t="shared" si="16"/>
        <v>636261</v>
      </c>
      <c r="T221" s="2">
        <f t="shared" si="17"/>
        <v>13739</v>
      </c>
      <c r="U221" s="2">
        <f t="shared" si="18"/>
        <v>650000</v>
      </c>
      <c r="V221" s="2">
        <f t="shared" si="34"/>
        <v>52141719.119894922</v>
      </c>
      <c r="W221" s="2">
        <f t="shared" si="19"/>
        <v>630345.82686446607</v>
      </c>
      <c r="X221" s="2">
        <f t="shared" si="6"/>
        <v>19654.173135533929</v>
      </c>
      <c r="Y221" s="2">
        <f t="shared" si="37"/>
        <v>56052141.451737329</v>
      </c>
      <c r="Z221" s="2" t="str">
        <f t="shared" si="8"/>
        <v>HERE</v>
      </c>
      <c r="AA221" s="2">
        <f>IF(Z221="HERE",Y221,AA220+Graph!$G$1*1000)</f>
        <v>56052141.451737329</v>
      </c>
      <c r="AB221" s="2">
        <f t="shared" si="20"/>
        <v>19654.173135533929</v>
      </c>
      <c r="AC221" s="2">
        <f t="shared" si="38"/>
        <v>52141719.119894922</v>
      </c>
      <c r="AD221" s="3">
        <f t="shared" si="10"/>
        <v>52800000</v>
      </c>
      <c r="AE221" s="2">
        <f>IF(AE219&gt;=52800000,52800000,IF(AB200=Graph!G$1*1000,AE220+Graph!G$1*1000,AC221))</f>
        <v>52141719.119894922</v>
      </c>
      <c r="AF221" s="3">
        <f t="shared" si="21"/>
        <v>52141719.119894922</v>
      </c>
      <c r="AG221" s="3">
        <f t="shared" si="29"/>
        <v>49497080.102367423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149</v>
      </c>
      <c r="C222" s="7"/>
      <c r="D222" s="2" t="e">
        <f t="shared" si="11"/>
        <v>#N/A</v>
      </c>
      <c r="E222" s="2" t="e">
        <f t="shared" si="22"/>
        <v>#N/A</v>
      </c>
      <c r="F222" s="2">
        <v>888237.96870554984</v>
      </c>
      <c r="G222" s="2">
        <f t="shared" si="41"/>
        <v>636261</v>
      </c>
      <c r="H222" s="2">
        <f t="shared" si="39"/>
        <v>106252127.61024249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919563.02469012141</v>
      </c>
      <c r="Q222" s="2">
        <f t="shared" si="42"/>
        <v>650000</v>
      </c>
      <c r="R222" s="2">
        <f t="shared" si="40"/>
        <v>108843860.57163227</v>
      </c>
      <c r="S222" s="2">
        <f t="shared" si="16"/>
        <v>636261</v>
      </c>
      <c r="T222" s="2">
        <f t="shared" si="17"/>
        <v>13739</v>
      </c>
      <c r="U222" s="2">
        <f t="shared" si="18"/>
        <v>650000</v>
      </c>
      <c r="V222" s="2">
        <f t="shared" si="34"/>
        <v>52775098.97195752</v>
      </c>
      <c r="W222" s="2">
        <f t="shared" si="19"/>
        <v>633379.85206259787</v>
      </c>
      <c r="X222" s="2">
        <f t="shared" si="6"/>
        <v>16620.147937402129</v>
      </c>
      <c r="Y222" s="2">
        <f t="shared" si="37"/>
        <v>56068761.599674731</v>
      </c>
      <c r="Z222" s="2" t="str">
        <f t="shared" si="8"/>
        <v>HERE</v>
      </c>
      <c r="AA222" s="2">
        <f>IF(Z222="HERE",Y222,AA221+Graph!$G$1*1000)</f>
        <v>56068761.599674731</v>
      </c>
      <c r="AB222" s="2">
        <f t="shared" si="20"/>
        <v>16620.147937402129</v>
      </c>
      <c r="AC222" s="2">
        <f t="shared" si="38"/>
        <v>52775098.97195752</v>
      </c>
      <c r="AD222" s="3">
        <f t="shared" si="10"/>
        <v>52800000</v>
      </c>
      <c r="AE222" s="2">
        <f>IF(AE220&gt;=52800000,52800000,IF(AB201=Graph!G$1*1000,AE221+Graph!G$1*1000,AC222))</f>
        <v>52775098.97195752</v>
      </c>
      <c r="AF222" s="3">
        <f t="shared" si="21"/>
        <v>52775098.97195752</v>
      </c>
      <c r="AG222" s="3">
        <f t="shared" si="29"/>
        <v>49525563.368512519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150</v>
      </c>
      <c r="C223" s="7"/>
      <c r="D223" s="2" t="e">
        <f t="shared" si="11"/>
        <v>#N/A</v>
      </c>
      <c r="E223" s="2" t="e">
        <f t="shared" si="22"/>
        <v>#N/A</v>
      </c>
      <c r="F223" s="2">
        <v>891271.99390368164</v>
      </c>
      <c r="G223" s="2">
        <f t="shared" si="41"/>
        <v>636261</v>
      </c>
      <c r="H223" s="2">
        <f t="shared" si="39"/>
        <v>106888388.61024249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922757.38386508822</v>
      </c>
      <c r="Q223" s="2">
        <f t="shared" si="42"/>
        <v>650000</v>
      </c>
      <c r="R223" s="2">
        <f t="shared" si="40"/>
        <v>109493860.57163227</v>
      </c>
      <c r="S223" s="2">
        <f t="shared" si="16"/>
        <v>636261</v>
      </c>
      <c r="T223" s="2">
        <f t="shared" si="17"/>
        <v>13739</v>
      </c>
      <c r="U223" s="2">
        <f t="shared" si="18"/>
        <v>650000</v>
      </c>
      <c r="V223" s="2">
        <f t="shared" si="34"/>
        <v>53411512.849218249</v>
      </c>
      <c r="W223" s="2">
        <f t="shared" si="19"/>
        <v>636413.87726072967</v>
      </c>
      <c r="X223" s="2">
        <f t="shared" si="6"/>
        <v>13586.122739270329</v>
      </c>
      <c r="Y223" s="2">
        <f t="shared" ref="Y223:Y286" si="43">IF(COUNT($C224)=0,IF(COUNT($C223)=1,C223,SUM(Y222+X223)),C223)</f>
        <v>56082347.722414002</v>
      </c>
      <c r="Z223" s="2" t="str">
        <f t="shared" si="8"/>
        <v>HERE</v>
      </c>
      <c r="AA223" s="2">
        <f>IF(Z223="HERE",Y223,AA222+Graph!$G$1*1000)</f>
        <v>56082347.722414002</v>
      </c>
      <c r="AB223" s="2">
        <f t="shared" si="20"/>
        <v>13586.122739270329</v>
      </c>
      <c r="AC223" s="2">
        <f t="shared" ref="AC223:AC286" si="44">IF(Z224="HERE",V223,AC222)</f>
        <v>53411512.849218249</v>
      </c>
      <c r="AD223" s="3">
        <f t="shared" si="10"/>
        <v>52800000</v>
      </c>
      <c r="AE223" s="2">
        <f>IF(AE221&gt;=52800000,52800000,IF(AB202=Graph!G$1*1000,AE222+Graph!G$1*1000,AC223))</f>
        <v>53411512.849218249</v>
      </c>
      <c r="AF223" s="3">
        <f t="shared" si="21"/>
        <v>52800000</v>
      </c>
      <c r="AG223" s="3">
        <f t="shared" si="29"/>
        <v>49554198.335917518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151</v>
      </c>
      <c r="C224" s="7"/>
      <c r="D224" s="2" t="e">
        <f t="shared" si="11"/>
        <v>#N/A</v>
      </c>
      <c r="E224" s="2" t="e">
        <f t="shared" si="22"/>
        <v>#N/A</v>
      </c>
      <c r="F224" s="2">
        <v>894306.01910181344</v>
      </c>
      <c r="G224" s="2">
        <f t="shared" si="41"/>
        <v>636261</v>
      </c>
      <c r="H224" s="2">
        <f t="shared" ref="H224:H287" si="45">IF(COUNT($C225)=0,IF(COUNT($C224)=1,C224,SUM(H223+G224)),C224)</f>
        <v>107524649.61024249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925951.74304005504</v>
      </c>
      <c r="Q224" s="2">
        <f t="shared" si="42"/>
        <v>650000</v>
      </c>
      <c r="R224" s="2">
        <f t="shared" ref="R224:R287" si="46">IF(COUNT($C225)=0,IF(COUNT($C224)=1,M224,SUM(R223+Q224)),M224)</f>
        <v>110143860.57163227</v>
      </c>
      <c r="S224" s="2">
        <f t="shared" si="16"/>
        <v>636261</v>
      </c>
      <c r="T224" s="2">
        <f t="shared" si="17"/>
        <v>13739</v>
      </c>
      <c r="U224" s="2">
        <f t="shared" si="18"/>
        <v>650000</v>
      </c>
      <c r="V224" s="2">
        <f t="shared" si="34"/>
        <v>54050960.751677111</v>
      </c>
      <c r="W224" s="2">
        <f t="shared" si="19"/>
        <v>639447.90245886147</v>
      </c>
      <c r="X224" s="2">
        <f t="shared" si="6"/>
        <v>10552.09754113853</v>
      </c>
      <c r="Y224" s="2">
        <f t="shared" si="43"/>
        <v>56092899.81995514</v>
      </c>
      <c r="Z224" s="2" t="str">
        <f t="shared" si="8"/>
        <v>HERE</v>
      </c>
      <c r="AA224" s="2">
        <f>IF(Z224="HERE",Y224,AA223+Graph!$G$1*1000)</f>
        <v>56092899.81995514</v>
      </c>
      <c r="AB224" s="2">
        <f t="shared" si="20"/>
        <v>10552.09754113853</v>
      </c>
      <c r="AC224" s="2">
        <f t="shared" si="44"/>
        <v>54050960.751677111</v>
      </c>
      <c r="AD224" s="3">
        <f t="shared" si="10"/>
        <v>52800000</v>
      </c>
      <c r="AE224" s="2">
        <f>IF(AE222&gt;=52800000,52800000,IF(AB203=Graph!G$1*1000,AE223+Graph!G$1*1000,AC224))</f>
        <v>54050960.751677111</v>
      </c>
      <c r="AF224" s="3">
        <f t="shared" si="21"/>
        <v>52800000</v>
      </c>
      <c r="AG224" s="3">
        <f t="shared" si="29"/>
        <v>49582985.00458242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152</v>
      </c>
      <c r="C225" s="7"/>
      <c r="D225" s="2" t="e">
        <f t="shared" si="11"/>
        <v>#N/A</v>
      </c>
      <c r="E225" s="2" t="e">
        <f t="shared" si="22"/>
        <v>#N/A</v>
      </c>
      <c r="F225" s="2">
        <v>897340.04429994524</v>
      </c>
      <c r="G225" s="2">
        <f t="shared" si="41"/>
        <v>636261</v>
      </c>
      <c r="H225" s="2">
        <f t="shared" si="45"/>
        <v>108160910.61024249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929146.10221499205</v>
      </c>
      <c r="Q225" s="2">
        <f t="shared" si="42"/>
        <v>650000</v>
      </c>
      <c r="R225" s="2">
        <f t="shared" si="46"/>
        <v>110793860.57163227</v>
      </c>
      <c r="S225" s="2">
        <f t="shared" si="16"/>
        <v>636261</v>
      </c>
      <c r="T225" s="2">
        <f t="shared" si="17"/>
        <v>13739</v>
      </c>
      <c r="U225" s="2">
        <f t="shared" si="18"/>
        <v>650000</v>
      </c>
      <c r="V225" s="2">
        <f t="shared" si="34"/>
        <v>54693442.679334104</v>
      </c>
      <c r="W225" s="2">
        <f t="shared" si="19"/>
        <v>642481.92765699327</v>
      </c>
      <c r="X225" s="2">
        <f t="shared" si="6"/>
        <v>7518.0723430067301</v>
      </c>
      <c r="Y225" s="2">
        <f t="shared" si="43"/>
        <v>56100417.892298147</v>
      </c>
      <c r="Z225" s="2" t="str">
        <f t="shared" si="8"/>
        <v>HERE</v>
      </c>
      <c r="AA225" s="2">
        <f>IF(Z225="HERE",Y225,AA224+Graph!$G$1*1000)</f>
        <v>56100417.892298147</v>
      </c>
      <c r="AB225" s="2">
        <f t="shared" si="20"/>
        <v>7518.0723430067301</v>
      </c>
      <c r="AC225" s="2">
        <f t="shared" si="44"/>
        <v>54693442.679334104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49611923.374507234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153</v>
      </c>
      <c r="C226" s="7"/>
      <c r="D226" s="2" t="e">
        <f t="shared" si="11"/>
        <v>#N/A</v>
      </c>
      <c r="E226" s="2" t="e">
        <f t="shared" si="22"/>
        <v>#N/A</v>
      </c>
      <c r="F226" s="2">
        <v>900374.06949807703</v>
      </c>
      <c r="G226" s="2">
        <f t="shared" si="41"/>
        <v>636261</v>
      </c>
      <c r="H226" s="2">
        <f t="shared" si="45"/>
        <v>108797171.61024249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932340.46138995886</v>
      </c>
      <c r="Q226" s="2">
        <f t="shared" si="42"/>
        <v>650000</v>
      </c>
      <c r="R226" s="2">
        <f t="shared" si="46"/>
        <v>111443860.57163227</v>
      </c>
      <c r="S226" s="2">
        <f t="shared" si="16"/>
        <v>636261</v>
      </c>
      <c r="T226" s="2">
        <f t="shared" si="17"/>
        <v>13739</v>
      </c>
      <c r="U226" s="2">
        <f t="shared" si="18"/>
        <v>650000</v>
      </c>
      <c r="V226" s="2">
        <f t="shared" si="34"/>
        <v>55338958.632189229</v>
      </c>
      <c r="W226" s="2">
        <f t="shared" si="19"/>
        <v>645515.95285512507</v>
      </c>
      <c r="X226" s="2">
        <f t="shared" si="6"/>
        <v>4484.0471448749304</v>
      </c>
      <c r="Y226" s="2">
        <f t="shared" si="43"/>
        <v>56104901.939443022</v>
      </c>
      <c r="Z226" s="2" t="str">
        <f t="shared" si="8"/>
        <v>HERE</v>
      </c>
      <c r="AA226" s="2">
        <f>IF(Z226="HERE",Y226,AA225+Graph!$G$1*1000)</f>
        <v>56104901.939443022</v>
      </c>
      <c r="AB226" s="2">
        <f t="shared" si="20"/>
        <v>4484.0471448749304</v>
      </c>
      <c r="AC226" s="2">
        <f t="shared" si="44"/>
        <v>55338958.632189229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49641013.445691958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154</v>
      </c>
      <c r="C227" s="7"/>
      <c r="D227" s="2" t="e">
        <f t="shared" si="11"/>
        <v>#N/A</v>
      </c>
      <c r="E227" s="2" t="e">
        <f t="shared" si="22"/>
        <v>#N/A</v>
      </c>
      <c r="F227" s="2">
        <v>903408.09469620883</v>
      </c>
      <c r="G227" s="2">
        <f t="shared" si="41"/>
        <v>636261</v>
      </c>
      <c r="H227" s="2">
        <f t="shared" si="45"/>
        <v>109433432.61024249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935534.82056492567</v>
      </c>
      <c r="Q227" s="2">
        <f t="shared" si="42"/>
        <v>650000</v>
      </c>
      <c r="R227" s="2">
        <f t="shared" si="46"/>
        <v>112093860.57163227</v>
      </c>
      <c r="S227" s="2">
        <f t="shared" si="16"/>
        <v>636261</v>
      </c>
      <c r="T227" s="2">
        <f t="shared" si="17"/>
        <v>13739</v>
      </c>
      <c r="U227" s="2">
        <f t="shared" si="18"/>
        <v>650000</v>
      </c>
      <c r="V227" s="2">
        <f t="shared" si="34"/>
        <v>55987508.610242486</v>
      </c>
      <c r="W227" s="2">
        <f t="shared" si="19"/>
        <v>648549.97805325687</v>
      </c>
      <c r="X227" s="2">
        <f t="shared" si="6"/>
        <v>1450.0219467431307</v>
      </c>
      <c r="Y227" s="2">
        <f t="shared" si="43"/>
        <v>56106351.961389765</v>
      </c>
      <c r="Z227" s="2" t="str">
        <f t="shared" si="8"/>
        <v>HERE</v>
      </c>
      <c r="AA227" s="2">
        <f>IF(Z227="HERE",Y227,AA226+Graph!$G$1*1000)</f>
        <v>56106351.961389765</v>
      </c>
      <c r="AB227" s="2">
        <f t="shared" si="20"/>
        <v>1450.0219467431307</v>
      </c>
      <c r="AC227" s="2">
        <f t="shared" si="44"/>
        <v>55338958.632189229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49670255.218136579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155</v>
      </c>
      <c r="C228" s="7"/>
      <c r="D228" s="2" t="e">
        <f t="shared" si="11"/>
        <v>#N/A</v>
      </c>
      <c r="E228" s="2" t="e">
        <f t="shared" si="22"/>
        <v>#N/A</v>
      </c>
      <c r="F228" s="2">
        <v>906442.11989434063</v>
      </c>
      <c r="G228" s="2">
        <f t="shared" si="41"/>
        <v>636261</v>
      </c>
      <c r="H228" s="2">
        <f t="shared" si="45"/>
        <v>110069693.61024249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938729.17973989248</v>
      </c>
      <c r="Q228" s="2">
        <f t="shared" si="42"/>
        <v>650000</v>
      </c>
      <c r="R228" s="2">
        <f t="shared" si="46"/>
        <v>112743860.57163227</v>
      </c>
      <c r="S228" s="2">
        <f t="shared" si="16"/>
        <v>636261</v>
      </c>
      <c r="T228" s="2">
        <f t="shared" si="17"/>
        <v>13739</v>
      </c>
      <c r="U228" s="2">
        <f t="shared" si="18"/>
        <v>650000</v>
      </c>
      <c r="V228" s="2">
        <f t="shared" si="34"/>
        <v>56623769.610242486</v>
      </c>
      <c r="W228" s="2">
        <f t="shared" si="19"/>
        <v>636261</v>
      </c>
      <c r="X228" s="2">
        <f t="shared" si="6"/>
        <v>13739</v>
      </c>
      <c r="Y228" s="2">
        <f t="shared" si="43"/>
        <v>56120090.961389765</v>
      </c>
      <c r="Z228" s="2" t="str">
        <f t="shared" si="8"/>
        <v>MEEP</v>
      </c>
      <c r="AA228" s="2">
        <f>IF(Z228="HERE",Y228,AA227+Graph!$G$1*1000)</f>
        <v>56526351.961389765</v>
      </c>
      <c r="AB228" s="2">
        <f t="shared" si="20"/>
        <v>420000</v>
      </c>
      <c r="AC228" s="2">
        <f t="shared" si="44"/>
        <v>55338958.632189229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49699648.691841111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156</v>
      </c>
      <c r="C229" s="7"/>
      <c r="D229" s="2" t="e">
        <f t="shared" si="11"/>
        <v>#N/A</v>
      </c>
      <c r="E229" s="2" t="e">
        <f t="shared" si="22"/>
        <v>#N/A</v>
      </c>
      <c r="F229" s="2">
        <v>909476.14509247243</v>
      </c>
      <c r="G229" s="2">
        <f t="shared" si="41"/>
        <v>636261</v>
      </c>
      <c r="H229" s="2">
        <f t="shared" si="45"/>
        <v>110705954.61024249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941923.53891485929</v>
      </c>
      <c r="Q229" s="2">
        <f t="shared" si="42"/>
        <v>650000</v>
      </c>
      <c r="R229" s="2">
        <f t="shared" si="46"/>
        <v>113393860.57163227</v>
      </c>
      <c r="S229" s="2">
        <f t="shared" si="16"/>
        <v>636261</v>
      </c>
      <c r="T229" s="2">
        <f t="shared" si="17"/>
        <v>13739</v>
      </c>
      <c r="U229" s="2">
        <f t="shared" si="18"/>
        <v>650000</v>
      </c>
      <c r="V229" s="2">
        <f t="shared" si="34"/>
        <v>57260030.610242486</v>
      </c>
      <c r="W229" s="2">
        <f t="shared" si="19"/>
        <v>636261</v>
      </c>
      <c r="X229" s="2">
        <f t="shared" si="6"/>
        <v>13739</v>
      </c>
      <c r="Y229" s="2">
        <f t="shared" si="43"/>
        <v>56133829.961389765</v>
      </c>
      <c r="Z229" s="2" t="str">
        <f t="shared" si="8"/>
        <v>MEEP</v>
      </c>
      <c r="AA229" s="2">
        <f>IF(Z229="HERE",Y229,AA228+Graph!$G$1*1000)</f>
        <v>56946351.961389765</v>
      </c>
      <c r="AB229" s="2">
        <f t="shared" si="20"/>
        <v>420000</v>
      </c>
      <c r="AC229" s="2">
        <f t="shared" si="44"/>
        <v>55338958.632189229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49729193.866805553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157</v>
      </c>
      <c r="C230" s="7"/>
      <c r="D230" s="2" t="e">
        <f t="shared" si="11"/>
        <v>#N/A</v>
      </c>
      <c r="E230" s="2" t="e">
        <f t="shared" si="22"/>
        <v>#N/A</v>
      </c>
      <c r="F230" s="2">
        <v>912510.17029060423</v>
      </c>
      <c r="G230" s="2">
        <f t="shared" ref="G230:G293" si="47">IF(F230&gt;650000,$AK$31*1000,F230)</f>
        <v>636261</v>
      </c>
      <c r="H230" s="2">
        <f t="shared" si="45"/>
        <v>111342215.61024249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945117.89808982611</v>
      </c>
      <c r="Q230" s="2">
        <f t="shared" ref="Q230:Q293" si="48">IF(P230&gt;650000,650000,P230)</f>
        <v>650000</v>
      </c>
      <c r="R230" s="2">
        <f t="shared" si="46"/>
        <v>114043860.57163227</v>
      </c>
      <c r="S230" s="2">
        <f t="shared" si="16"/>
        <v>636261</v>
      </c>
      <c r="T230" s="2">
        <f t="shared" si="17"/>
        <v>13739</v>
      </c>
      <c r="U230" s="2">
        <f t="shared" si="18"/>
        <v>650000</v>
      </c>
      <c r="V230" s="2">
        <f t="shared" si="34"/>
        <v>57896291.610242486</v>
      </c>
      <c r="W230" s="2">
        <f t="shared" si="19"/>
        <v>636261</v>
      </c>
      <c r="X230" s="2">
        <f t="shared" si="6"/>
        <v>13739</v>
      </c>
      <c r="Y230" s="2">
        <f t="shared" si="43"/>
        <v>56147568.961389765</v>
      </c>
      <c r="Z230" s="2" t="str">
        <f t="shared" si="8"/>
        <v>MEEP</v>
      </c>
      <c r="AA230" s="2">
        <f>IF(Z230="HERE",Y230,AA229+Graph!$G$1*1000)</f>
        <v>57366351.961389765</v>
      </c>
      <c r="AB230" s="2">
        <f t="shared" si="20"/>
        <v>420000</v>
      </c>
      <c r="AC230" s="2">
        <f t="shared" si="44"/>
        <v>55338958.632189229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49758890.7430299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158</v>
      </c>
      <c r="C231" s="7"/>
      <c r="D231" s="2" t="e">
        <f t="shared" si="11"/>
        <v>#N/A</v>
      </c>
      <c r="E231" s="2" t="e">
        <f t="shared" si="22"/>
        <v>#N/A</v>
      </c>
      <c r="F231" s="2">
        <v>915544.19548873603</v>
      </c>
      <c r="G231" s="2">
        <f t="shared" si="47"/>
        <v>636261</v>
      </c>
      <c r="H231" s="2">
        <f t="shared" si="45"/>
        <v>111978476.61024249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948312.25726479292</v>
      </c>
      <c r="Q231" s="2">
        <f t="shared" si="48"/>
        <v>650000</v>
      </c>
      <c r="R231" s="2">
        <f t="shared" si="46"/>
        <v>114693860.57163227</v>
      </c>
      <c r="S231" s="2">
        <f t="shared" si="16"/>
        <v>636261</v>
      </c>
      <c r="T231" s="2">
        <f t="shared" si="17"/>
        <v>13739</v>
      </c>
      <c r="U231" s="2">
        <f t="shared" si="18"/>
        <v>650000</v>
      </c>
      <c r="V231" s="2">
        <f t="shared" si="34"/>
        <v>58532552.610242486</v>
      </c>
      <c r="W231" s="2">
        <f t="shared" si="19"/>
        <v>636261</v>
      </c>
      <c r="X231" s="2">
        <f t="shared" si="6"/>
        <v>13739</v>
      </c>
      <c r="Y231" s="2">
        <f t="shared" si="43"/>
        <v>56161307.961389765</v>
      </c>
      <c r="Z231" s="2" t="str">
        <f t="shared" si="8"/>
        <v>MEEP</v>
      </c>
      <c r="AA231" s="2">
        <f>IF(Z231="HERE",Y231,AA230+Graph!$G$1*1000)</f>
        <v>57786351.961389765</v>
      </c>
      <c r="AB231" s="2">
        <f t="shared" si="20"/>
        <v>420000</v>
      </c>
      <c r="AC231" s="2">
        <f t="shared" si="44"/>
        <v>55338958.632189229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49788739.32051415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159</v>
      </c>
      <c r="C232" s="7"/>
      <c r="D232" s="2" t="e">
        <f t="shared" si="11"/>
        <v>#N/A</v>
      </c>
      <c r="E232" s="2" t="e">
        <f t="shared" si="22"/>
        <v>#N/A</v>
      </c>
      <c r="F232" s="2">
        <v>918578.22068686783</v>
      </c>
      <c r="G232" s="2">
        <f t="shared" si="47"/>
        <v>636261</v>
      </c>
      <c r="H232" s="2">
        <f t="shared" si="45"/>
        <v>112614737.61024249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951506.61643975973</v>
      </c>
      <c r="Q232" s="2">
        <f t="shared" si="48"/>
        <v>650000</v>
      </c>
      <c r="R232" s="2">
        <f t="shared" si="46"/>
        <v>115343860.57163227</v>
      </c>
      <c r="S232" s="2">
        <f t="shared" si="16"/>
        <v>636261</v>
      </c>
      <c r="T232" s="2">
        <f t="shared" si="17"/>
        <v>13739</v>
      </c>
      <c r="U232" s="2">
        <f t="shared" si="18"/>
        <v>650000</v>
      </c>
      <c r="V232" s="2">
        <f t="shared" si="34"/>
        <v>59168813.610242486</v>
      </c>
      <c r="W232" s="2">
        <f t="shared" si="19"/>
        <v>636261</v>
      </c>
      <c r="X232" s="2">
        <f t="shared" si="6"/>
        <v>13739</v>
      </c>
      <c r="Y232" s="2">
        <f t="shared" si="43"/>
        <v>56175046.961389765</v>
      </c>
      <c r="Z232" s="2" t="str">
        <f t="shared" si="8"/>
        <v>MEEP</v>
      </c>
      <c r="AA232" s="2">
        <f>IF(Z232="HERE",Y232,AA231+Graph!$G$1*1000)</f>
        <v>58206351.961389765</v>
      </c>
      <c r="AB232" s="2">
        <f t="shared" si="20"/>
        <v>420000</v>
      </c>
      <c r="AC232" s="2">
        <f t="shared" si="44"/>
        <v>55338958.632189229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49818739.599258311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160</v>
      </c>
      <c r="C233" s="7"/>
      <c r="D233" s="2" t="e">
        <f t="shared" si="11"/>
        <v>#N/A</v>
      </c>
      <c r="E233" s="2" t="e">
        <f t="shared" si="22"/>
        <v>#N/A</v>
      </c>
      <c r="F233" s="2">
        <v>921612.24588499963</v>
      </c>
      <c r="G233" s="2">
        <f t="shared" si="47"/>
        <v>636261</v>
      </c>
      <c r="H233" s="2">
        <f t="shared" si="45"/>
        <v>113250998.61024249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954700.97561472654</v>
      </c>
      <c r="Q233" s="2">
        <f t="shared" si="48"/>
        <v>650000</v>
      </c>
      <c r="R233" s="2">
        <f t="shared" si="46"/>
        <v>115993860.57163227</v>
      </c>
      <c r="S233" s="2">
        <f t="shared" si="16"/>
        <v>636261</v>
      </c>
      <c r="T233" s="2">
        <f t="shared" si="17"/>
        <v>13739</v>
      </c>
      <c r="U233" s="2">
        <f t="shared" si="18"/>
        <v>650000</v>
      </c>
      <c r="V233" s="2">
        <f t="shared" si="34"/>
        <v>59805074.610242486</v>
      </c>
      <c r="W233" s="2">
        <f t="shared" si="19"/>
        <v>636261</v>
      </c>
      <c r="X233" s="2">
        <f t="shared" si="6"/>
        <v>13739</v>
      </c>
      <c r="Y233" s="2">
        <f t="shared" si="43"/>
        <v>56188785.961389765</v>
      </c>
      <c r="Z233" s="2" t="str">
        <f t="shared" si="8"/>
        <v>MEEP</v>
      </c>
      <c r="AA233" s="2">
        <f>IF(Z233="HERE",Y233,AA232+Graph!$G$1*1000)</f>
        <v>58626351.961389765</v>
      </c>
      <c r="AB233" s="2">
        <f t="shared" si="20"/>
        <v>420000</v>
      </c>
      <c r="AC233" s="2">
        <f t="shared" si="44"/>
        <v>55338958.632189229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49848891.579262376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161</v>
      </c>
      <c r="C234" s="7"/>
      <c r="D234" s="2" t="e">
        <f t="shared" si="11"/>
        <v>#N/A</v>
      </c>
      <c r="E234" s="2" t="e">
        <f t="shared" si="22"/>
        <v>#N/A</v>
      </c>
      <c r="F234" s="2">
        <v>924646.27108313143</v>
      </c>
      <c r="G234" s="2">
        <f t="shared" si="47"/>
        <v>636261</v>
      </c>
      <c r="H234" s="2">
        <f t="shared" si="45"/>
        <v>113887259.61024249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957895.33478969336</v>
      </c>
      <c r="Q234" s="2">
        <f t="shared" si="48"/>
        <v>650000</v>
      </c>
      <c r="R234" s="2">
        <f t="shared" si="46"/>
        <v>116643860.57163227</v>
      </c>
      <c r="S234" s="2">
        <f t="shared" si="16"/>
        <v>636261</v>
      </c>
      <c r="T234" s="2">
        <f t="shared" si="17"/>
        <v>13739</v>
      </c>
      <c r="U234" s="2">
        <f t="shared" si="18"/>
        <v>650000</v>
      </c>
      <c r="V234" s="2">
        <f t="shared" si="34"/>
        <v>60441335.610242486</v>
      </c>
      <c r="W234" s="2">
        <f t="shared" si="19"/>
        <v>636261</v>
      </c>
      <c r="X234" s="2">
        <f t="shared" si="6"/>
        <v>13739</v>
      </c>
      <c r="Y234" s="2">
        <f t="shared" si="43"/>
        <v>56202524.961389765</v>
      </c>
      <c r="Z234" s="2" t="str">
        <f t="shared" si="8"/>
        <v>MEEP</v>
      </c>
      <c r="AA234" s="2">
        <f>IF(Z234="HERE",Y234,AA233+Graph!$G$1*1000)</f>
        <v>59046351.961389765</v>
      </c>
      <c r="AB234" s="2">
        <f t="shared" si="20"/>
        <v>420000</v>
      </c>
      <c r="AC234" s="2">
        <f t="shared" si="44"/>
        <v>55338958.632189229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49879195.260526344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162</v>
      </c>
      <c r="C235" s="7"/>
      <c r="D235" s="2" t="e">
        <f t="shared" si="11"/>
        <v>#N/A</v>
      </c>
      <c r="E235" s="2" t="e">
        <f t="shared" si="22"/>
        <v>#N/A</v>
      </c>
      <c r="F235" s="2">
        <v>927680.29628126323</v>
      </c>
      <c r="G235" s="2">
        <f t="shared" si="47"/>
        <v>636261</v>
      </c>
      <c r="H235" s="2">
        <f t="shared" si="45"/>
        <v>114523520.61024249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961089.69396466017</v>
      </c>
      <c r="Q235" s="2">
        <f t="shared" si="48"/>
        <v>650000</v>
      </c>
      <c r="R235" s="2">
        <f t="shared" si="46"/>
        <v>117293860.57163227</v>
      </c>
      <c r="S235" s="2">
        <f t="shared" si="16"/>
        <v>636261</v>
      </c>
      <c r="T235" s="2">
        <f t="shared" si="17"/>
        <v>13739</v>
      </c>
      <c r="U235" s="2">
        <f t="shared" si="18"/>
        <v>650000</v>
      </c>
      <c r="V235" s="2">
        <f t="shared" si="34"/>
        <v>61077596.610242486</v>
      </c>
      <c r="W235" s="2">
        <f t="shared" si="19"/>
        <v>636261</v>
      </c>
      <c r="X235" s="2">
        <f t="shared" si="6"/>
        <v>13739</v>
      </c>
      <c r="Y235" s="2">
        <f t="shared" si="43"/>
        <v>56216263.961389765</v>
      </c>
      <c r="Z235" s="2" t="str">
        <f t="shared" si="8"/>
        <v>MEEP</v>
      </c>
      <c r="AA235" s="2">
        <f>IF(Z235="HERE",Y235,AA234+Graph!$G$1*1000)</f>
        <v>59466351.961389765</v>
      </c>
      <c r="AB235" s="2">
        <f t="shared" si="20"/>
        <v>420000</v>
      </c>
      <c r="AC235" s="2">
        <f t="shared" si="44"/>
        <v>55338958.632189229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49909650.643050224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163</v>
      </c>
      <c r="C236" s="7"/>
      <c r="D236" s="2" t="e">
        <f t="shared" si="11"/>
        <v>#N/A</v>
      </c>
      <c r="E236" s="2" t="e">
        <f t="shared" si="22"/>
        <v>#N/A</v>
      </c>
      <c r="F236" s="2">
        <v>930714.32147939503</v>
      </c>
      <c r="G236" s="2">
        <f t="shared" si="47"/>
        <v>636261</v>
      </c>
      <c r="H236" s="2">
        <f t="shared" si="45"/>
        <v>115159781.61024249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964284.05313962698</v>
      </c>
      <c r="Q236" s="2">
        <f t="shared" si="48"/>
        <v>650000</v>
      </c>
      <c r="R236" s="2">
        <f t="shared" si="46"/>
        <v>117943860.57163227</v>
      </c>
      <c r="S236" s="2">
        <f t="shared" si="16"/>
        <v>636261</v>
      </c>
      <c r="T236" s="2">
        <f t="shared" si="17"/>
        <v>13739</v>
      </c>
      <c r="U236" s="2">
        <f t="shared" si="18"/>
        <v>650000</v>
      </c>
      <c r="V236" s="2">
        <f t="shared" si="34"/>
        <v>61713857.610242486</v>
      </c>
      <c r="W236" s="2">
        <f t="shared" si="19"/>
        <v>636261</v>
      </c>
      <c r="X236" s="2">
        <f t="shared" si="6"/>
        <v>13739</v>
      </c>
      <c r="Y236" s="2">
        <f t="shared" si="43"/>
        <v>56230002.961389765</v>
      </c>
      <c r="Z236" s="2" t="str">
        <f t="shared" si="8"/>
        <v>MEEP</v>
      </c>
      <c r="AA236" s="2">
        <f>IF(Z236="HERE",Y236,AA235+Graph!$G$1*1000)</f>
        <v>59886351.961389765</v>
      </c>
      <c r="AB236" s="2">
        <f t="shared" si="20"/>
        <v>420000</v>
      </c>
      <c r="AC236" s="2">
        <f t="shared" si="44"/>
        <v>55338958.632189229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49940257.726834007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164</v>
      </c>
      <c r="C237" s="7"/>
      <c r="D237" s="2" t="e">
        <f t="shared" si="11"/>
        <v>#N/A</v>
      </c>
      <c r="E237" s="2" t="e">
        <f t="shared" si="22"/>
        <v>#N/A</v>
      </c>
      <c r="F237" s="2">
        <v>933748.34667752683</v>
      </c>
      <c r="G237" s="2">
        <f t="shared" si="47"/>
        <v>636261</v>
      </c>
      <c r="H237" s="2">
        <f t="shared" si="45"/>
        <v>115796042.61024249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967478.41231456399</v>
      </c>
      <c r="Q237" s="2">
        <f t="shared" si="48"/>
        <v>650000</v>
      </c>
      <c r="R237" s="2">
        <f t="shared" si="46"/>
        <v>118593860.57163227</v>
      </c>
      <c r="S237" s="2">
        <f t="shared" si="16"/>
        <v>636261</v>
      </c>
      <c r="T237" s="2">
        <f t="shared" si="17"/>
        <v>13739</v>
      </c>
      <c r="U237" s="2">
        <f t="shared" si="18"/>
        <v>650000</v>
      </c>
      <c r="V237" s="2">
        <f t="shared" si="34"/>
        <v>62350118.610242486</v>
      </c>
      <c r="W237" s="2">
        <f t="shared" si="19"/>
        <v>636261</v>
      </c>
      <c r="X237" s="2">
        <f t="shared" si="6"/>
        <v>13739</v>
      </c>
      <c r="Y237" s="2">
        <f t="shared" si="43"/>
        <v>56243741.961389765</v>
      </c>
      <c r="Z237" s="2" t="str">
        <f t="shared" si="8"/>
        <v>MEEP</v>
      </c>
      <c r="AA237" s="2">
        <f>IF(Z237="HERE",Y237,AA236+Graph!$G$1*1000)</f>
        <v>60306351.961389765</v>
      </c>
      <c r="AB237" s="2">
        <f t="shared" si="20"/>
        <v>420000</v>
      </c>
      <c r="AC237" s="2">
        <f t="shared" si="44"/>
        <v>55338958.632189229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49971016.511877693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165</v>
      </c>
      <c r="C238" s="7"/>
      <c r="D238" s="2" t="e">
        <f t="shared" si="11"/>
        <v>#N/A</v>
      </c>
      <c r="E238" s="2" t="e">
        <f t="shared" si="22"/>
        <v>#N/A</v>
      </c>
      <c r="F238" s="2">
        <v>936782.37187565863</v>
      </c>
      <c r="G238" s="2">
        <f t="shared" si="47"/>
        <v>636261</v>
      </c>
      <c r="H238" s="2">
        <f t="shared" si="45"/>
        <v>116432303.61024249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970672.7714895308</v>
      </c>
      <c r="Q238" s="2">
        <f t="shared" si="48"/>
        <v>650000</v>
      </c>
      <c r="R238" s="2">
        <f t="shared" si="46"/>
        <v>119243860.57163227</v>
      </c>
      <c r="S238" s="2">
        <f t="shared" si="16"/>
        <v>636261</v>
      </c>
      <c r="T238" s="2">
        <f t="shared" si="17"/>
        <v>13739</v>
      </c>
      <c r="U238" s="2">
        <f t="shared" si="18"/>
        <v>650000</v>
      </c>
      <c r="V238" s="2">
        <f t="shared" si="34"/>
        <v>62986379.610242486</v>
      </c>
      <c r="W238" s="2">
        <f t="shared" si="19"/>
        <v>636261</v>
      </c>
      <c r="X238" s="2">
        <f t="shared" si="6"/>
        <v>13739</v>
      </c>
      <c r="Y238" s="2">
        <f t="shared" si="43"/>
        <v>56257480.961389765</v>
      </c>
      <c r="Z238" s="2" t="str">
        <f t="shared" si="8"/>
        <v>MEEP</v>
      </c>
      <c r="AA238" s="2">
        <f>IF(Z238="HERE",Y238,AA237+Graph!$G$1*1000)</f>
        <v>60726351.961389765</v>
      </c>
      <c r="AB238" s="2">
        <f t="shared" si="20"/>
        <v>420000</v>
      </c>
      <c r="AC238" s="2">
        <f t="shared" si="44"/>
        <v>55338958.632189229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50001926.998181291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166</v>
      </c>
      <c r="C239" s="7"/>
      <c r="D239" s="2" t="e">
        <f t="shared" si="11"/>
        <v>#N/A</v>
      </c>
      <c r="E239" s="2" t="e">
        <f t="shared" si="22"/>
        <v>#N/A</v>
      </c>
      <c r="F239" s="2">
        <v>939816.39707376063</v>
      </c>
      <c r="G239" s="2">
        <f t="shared" si="47"/>
        <v>636261</v>
      </c>
      <c r="H239" s="2">
        <f t="shared" si="45"/>
        <v>117068564.61024249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973867.13066449761</v>
      </c>
      <c r="Q239" s="2">
        <f t="shared" si="48"/>
        <v>650000</v>
      </c>
      <c r="R239" s="2">
        <f t="shared" si="46"/>
        <v>119893860.57163227</v>
      </c>
      <c r="S239" s="2">
        <f t="shared" si="16"/>
        <v>636261</v>
      </c>
      <c r="T239" s="2">
        <f t="shared" si="17"/>
        <v>13739</v>
      </c>
      <c r="U239" s="2">
        <f t="shared" si="18"/>
        <v>650000</v>
      </c>
      <c r="V239" s="2">
        <f t="shared" si="34"/>
        <v>63622640.610242486</v>
      </c>
      <c r="W239" s="2">
        <f t="shared" si="19"/>
        <v>636261</v>
      </c>
      <c r="X239" s="2">
        <f t="shared" si="6"/>
        <v>13739</v>
      </c>
      <c r="Y239" s="2">
        <f t="shared" si="43"/>
        <v>56271219.961389765</v>
      </c>
      <c r="Z239" s="2" t="str">
        <f t="shared" si="8"/>
        <v>MEEP</v>
      </c>
      <c r="AA239" s="2">
        <f>IF(Z239="HERE",Y239,AA238+Graph!$G$1*1000)</f>
        <v>61146351.961389765</v>
      </c>
      <c r="AB239" s="2">
        <f t="shared" si="20"/>
        <v>420000</v>
      </c>
      <c r="AC239" s="2">
        <f t="shared" si="44"/>
        <v>55338958.632189229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50032989.185744792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167</v>
      </c>
      <c r="C240" s="7"/>
      <c r="D240" s="2" t="e">
        <f t="shared" si="11"/>
        <v>#N/A</v>
      </c>
      <c r="E240" s="2" t="e">
        <f t="shared" si="22"/>
        <v>#N/A</v>
      </c>
      <c r="F240" s="2">
        <v>942850.42227189243</v>
      </c>
      <c r="G240" s="2">
        <f t="shared" si="47"/>
        <v>636261</v>
      </c>
      <c r="H240" s="2">
        <f t="shared" si="45"/>
        <v>117704825.61024249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977061.48983946443</v>
      </c>
      <c r="Q240" s="2">
        <f t="shared" si="48"/>
        <v>650000</v>
      </c>
      <c r="R240" s="2">
        <f t="shared" si="46"/>
        <v>120543860.57163227</v>
      </c>
      <c r="S240" s="2">
        <f t="shared" si="16"/>
        <v>636261</v>
      </c>
      <c r="T240" s="2">
        <f t="shared" si="17"/>
        <v>13739</v>
      </c>
      <c r="U240" s="2">
        <f t="shared" si="18"/>
        <v>650000</v>
      </c>
      <c r="V240" s="2">
        <f t="shared" si="34"/>
        <v>64258901.610242486</v>
      </c>
      <c r="W240" s="2">
        <f t="shared" si="19"/>
        <v>636261</v>
      </c>
      <c r="X240" s="2">
        <f t="shared" si="6"/>
        <v>13739</v>
      </c>
      <c r="Y240" s="2">
        <f t="shared" si="43"/>
        <v>56284958.961389765</v>
      </c>
      <c r="Z240" s="2" t="str">
        <f t="shared" si="8"/>
        <v>MEEP</v>
      </c>
      <c r="AA240" s="2">
        <f>IF(Z240="HERE",Y240,AA239+Graph!$G$1*1000)</f>
        <v>61566351.961389765</v>
      </c>
      <c r="AB240" s="2">
        <f t="shared" si="20"/>
        <v>420000</v>
      </c>
      <c r="AC240" s="2">
        <f t="shared" si="44"/>
        <v>55338958.632189229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50064203.074568205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168</v>
      </c>
      <c r="C241" s="7"/>
      <c r="D241" s="2" t="e">
        <f t="shared" si="11"/>
        <v>#N/A</v>
      </c>
      <c r="E241" s="2" t="e">
        <f t="shared" si="22"/>
        <v>#N/A</v>
      </c>
      <c r="F241" s="2">
        <v>945884.44747002423</v>
      </c>
      <c r="G241" s="2">
        <f t="shared" si="47"/>
        <v>636261</v>
      </c>
      <c r="H241" s="2">
        <f t="shared" si="45"/>
        <v>118341086.61024249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980255.84901443124</v>
      </c>
      <c r="Q241" s="2">
        <f t="shared" si="48"/>
        <v>650000</v>
      </c>
      <c r="R241" s="2">
        <f t="shared" si="46"/>
        <v>121193860.57163227</v>
      </c>
      <c r="S241" s="2">
        <f t="shared" si="16"/>
        <v>636261</v>
      </c>
      <c r="T241" s="2">
        <f t="shared" si="17"/>
        <v>13739</v>
      </c>
      <c r="U241" s="2">
        <f t="shared" si="18"/>
        <v>650000</v>
      </c>
      <c r="V241" s="2">
        <f t="shared" si="34"/>
        <v>64895162.610242486</v>
      </c>
      <c r="W241" s="2">
        <f t="shared" si="19"/>
        <v>636261</v>
      </c>
      <c r="X241" s="2">
        <f t="shared" si="6"/>
        <v>13739</v>
      </c>
      <c r="Y241" s="2">
        <f t="shared" si="43"/>
        <v>56298697.961389765</v>
      </c>
      <c r="Z241" s="2" t="str">
        <f t="shared" si="8"/>
        <v>MEEP</v>
      </c>
      <c r="AA241" s="2">
        <f>IF(Z241="HERE",Y241,AA240+Graph!$G$1*1000)</f>
        <v>61986351.961389765</v>
      </c>
      <c r="AB241" s="2">
        <f t="shared" si="20"/>
        <v>420000</v>
      </c>
      <c r="AC241" s="2">
        <f t="shared" si="44"/>
        <v>55338958.632189229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50095568.664651521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169</v>
      </c>
      <c r="C242" s="7"/>
      <c r="D242" s="2" t="e">
        <f t="shared" si="11"/>
        <v>#N/A</v>
      </c>
      <c r="E242" s="2" t="e">
        <f t="shared" si="22"/>
        <v>#N/A</v>
      </c>
      <c r="F242" s="2">
        <v>948918.47266815603</v>
      </c>
      <c r="G242" s="2">
        <f t="shared" si="47"/>
        <v>636261</v>
      </c>
      <c r="H242" s="2">
        <f t="shared" si="45"/>
        <v>118977347.61024249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983450.20818939805</v>
      </c>
      <c r="Q242" s="2">
        <f t="shared" si="48"/>
        <v>650000</v>
      </c>
      <c r="R242" s="2">
        <f t="shared" si="46"/>
        <v>121843860.57163227</v>
      </c>
      <c r="S242" s="2">
        <f t="shared" si="16"/>
        <v>636261</v>
      </c>
      <c r="T242" s="2">
        <f t="shared" si="17"/>
        <v>13739</v>
      </c>
      <c r="U242" s="2">
        <f t="shared" si="18"/>
        <v>650000</v>
      </c>
      <c r="V242" s="2">
        <f t="shared" si="34"/>
        <v>65531423.610242486</v>
      </c>
      <c r="W242" s="2">
        <f t="shared" si="19"/>
        <v>636261</v>
      </c>
      <c r="X242" s="2">
        <f t="shared" si="6"/>
        <v>13739</v>
      </c>
      <c r="Y242" s="2">
        <f t="shared" si="43"/>
        <v>56312436.961389765</v>
      </c>
      <c r="Z242" s="2" t="str">
        <f t="shared" si="8"/>
        <v>MEEP</v>
      </c>
      <c r="AA242" s="2">
        <f>IF(Z242="HERE",Y242,AA241+Graph!$G$1*1000)</f>
        <v>62406351.961389765</v>
      </c>
      <c r="AB242" s="2">
        <f t="shared" si="20"/>
        <v>420000</v>
      </c>
      <c r="AC242" s="2">
        <f t="shared" si="44"/>
        <v>55338958.632189229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50127085.955994748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170</v>
      </c>
      <c r="C243" s="7"/>
      <c r="D243" s="2" t="e">
        <f t="shared" si="11"/>
        <v>#N/A</v>
      </c>
      <c r="E243" s="2" t="e">
        <f t="shared" si="22"/>
        <v>#N/A</v>
      </c>
      <c r="F243" s="2">
        <v>951952.49786628783</v>
      </c>
      <c r="G243" s="2">
        <f t="shared" si="47"/>
        <v>636261</v>
      </c>
      <c r="H243" s="2">
        <f t="shared" si="45"/>
        <v>119613608.61024249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986644.56736436486</v>
      </c>
      <c r="Q243" s="2">
        <f t="shared" si="48"/>
        <v>650000</v>
      </c>
      <c r="R243" s="2">
        <f t="shared" si="46"/>
        <v>122493860.57163227</v>
      </c>
      <c r="S243" s="2">
        <f t="shared" si="16"/>
        <v>636261</v>
      </c>
      <c r="T243" s="2">
        <f t="shared" si="17"/>
        <v>13739</v>
      </c>
      <c r="U243" s="2">
        <f t="shared" si="18"/>
        <v>650000</v>
      </c>
      <c r="V243" s="2">
        <f t="shared" si="34"/>
        <v>66167684.610242486</v>
      </c>
      <c r="W243" s="2">
        <f t="shared" si="19"/>
        <v>636261</v>
      </c>
      <c r="X243" s="2">
        <f t="shared" si="6"/>
        <v>13739</v>
      </c>
      <c r="Y243" s="2">
        <f t="shared" si="43"/>
        <v>56326175.961389765</v>
      </c>
      <c r="Z243" s="2" t="str">
        <f t="shared" si="8"/>
        <v>MEEP</v>
      </c>
      <c r="AA243" s="2">
        <f>IF(Z243="HERE",Y243,AA242+Graph!$G$1*1000)</f>
        <v>62826351.961389765</v>
      </c>
      <c r="AB243" s="2">
        <f t="shared" si="20"/>
        <v>420000</v>
      </c>
      <c r="AC243" s="2">
        <f t="shared" si="44"/>
        <v>55338958.632189229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50158754.948597878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171</v>
      </c>
      <c r="C244" s="7"/>
      <c r="D244" s="2" t="e">
        <f t="shared" si="11"/>
        <v>#N/A</v>
      </c>
      <c r="E244" s="2" t="e">
        <f t="shared" si="22"/>
        <v>#N/A</v>
      </c>
      <c r="F244" s="2">
        <v>954986.52306441963</v>
      </c>
      <c r="G244" s="2">
        <f t="shared" si="47"/>
        <v>636261</v>
      </c>
      <c r="H244" s="2">
        <f t="shared" si="45"/>
        <v>120249869.61024249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989838.92653933167</v>
      </c>
      <c r="Q244" s="2">
        <f t="shared" si="48"/>
        <v>650000</v>
      </c>
      <c r="R244" s="2">
        <f t="shared" si="46"/>
        <v>123143860.57163227</v>
      </c>
      <c r="S244" s="2">
        <f t="shared" si="16"/>
        <v>636261</v>
      </c>
      <c r="T244" s="2">
        <f t="shared" si="17"/>
        <v>13739</v>
      </c>
      <c r="U244" s="2">
        <f t="shared" si="18"/>
        <v>650000</v>
      </c>
      <c r="V244" s="2">
        <f t="shared" si="34"/>
        <v>66803945.610242486</v>
      </c>
      <c r="W244" s="2">
        <f t="shared" si="19"/>
        <v>636261</v>
      </c>
      <c r="X244" s="2">
        <f t="shared" si="6"/>
        <v>13739</v>
      </c>
      <c r="Y244" s="2">
        <f t="shared" si="43"/>
        <v>56339914.961389765</v>
      </c>
      <c r="Z244" s="2" t="str">
        <f t="shared" si="8"/>
        <v>MEEP</v>
      </c>
      <c r="AA244" s="2">
        <f>IF(Z244="HERE",Y244,AA243+Graph!$G$1*1000)</f>
        <v>63246351.961389765</v>
      </c>
      <c r="AB244" s="2">
        <f t="shared" si="20"/>
        <v>420000</v>
      </c>
      <c r="AC244" s="2">
        <f t="shared" si="44"/>
        <v>55338958.632189229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172</v>
      </c>
      <c r="C245" s="7"/>
      <c r="D245" s="2" t="e">
        <f t="shared" si="11"/>
        <v>#N/A</v>
      </c>
      <c r="E245" s="2" t="e">
        <f t="shared" si="22"/>
        <v>#N/A</v>
      </c>
      <c r="F245" s="2">
        <v>958020.54826255143</v>
      </c>
      <c r="G245" s="2">
        <f t="shared" si="47"/>
        <v>636261</v>
      </c>
      <c r="H245" s="2">
        <f t="shared" si="45"/>
        <v>120886130.61024249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993033.28571429849</v>
      </c>
      <c r="Q245" s="2">
        <f t="shared" si="48"/>
        <v>650000</v>
      </c>
      <c r="R245" s="2">
        <f t="shared" si="46"/>
        <v>123793860.57163227</v>
      </c>
      <c r="S245" s="2">
        <f t="shared" si="16"/>
        <v>636261</v>
      </c>
      <c r="T245" s="2">
        <f t="shared" si="17"/>
        <v>13739</v>
      </c>
      <c r="U245" s="2">
        <f t="shared" si="18"/>
        <v>650000</v>
      </c>
      <c r="V245" s="2">
        <f t="shared" si="34"/>
        <v>67440206.610242486</v>
      </c>
      <c r="W245" s="2">
        <f t="shared" si="19"/>
        <v>636261</v>
      </c>
      <c r="X245" s="2">
        <f t="shared" si="6"/>
        <v>13739</v>
      </c>
      <c r="Y245" s="2">
        <f t="shared" si="43"/>
        <v>56353653.961389765</v>
      </c>
      <c r="Z245" s="2" t="str">
        <f t="shared" si="8"/>
        <v>MEEP</v>
      </c>
      <c r="AA245" s="2">
        <f>IF(Z245="HERE",Y245,AA244+Graph!$G$1*1000)</f>
        <v>63666351.961389765</v>
      </c>
      <c r="AB245" s="2">
        <f t="shared" si="20"/>
        <v>420000</v>
      </c>
      <c r="AC245" s="2">
        <f t="shared" si="44"/>
        <v>55338958.632189229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173</v>
      </c>
      <c r="C246" s="7"/>
      <c r="D246" s="2" t="e">
        <f t="shared" si="11"/>
        <v>#N/A</v>
      </c>
      <c r="E246" s="2" t="e">
        <f t="shared" si="22"/>
        <v>#N/A</v>
      </c>
      <c r="F246" s="2">
        <v>961054.57346068323</v>
      </c>
      <c r="G246" s="2">
        <f t="shared" si="47"/>
        <v>636261</v>
      </c>
      <c r="H246" s="2">
        <f t="shared" si="45"/>
        <v>121522391.61024249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996227.6448892653</v>
      </c>
      <c r="Q246" s="2">
        <f t="shared" si="48"/>
        <v>650000</v>
      </c>
      <c r="R246" s="2">
        <f t="shared" si="46"/>
        <v>124443860.57163227</v>
      </c>
      <c r="S246" s="2">
        <f t="shared" si="16"/>
        <v>636261</v>
      </c>
      <c r="T246" s="2">
        <f t="shared" si="17"/>
        <v>13739</v>
      </c>
      <c r="U246" s="2">
        <f t="shared" si="18"/>
        <v>650000</v>
      </c>
      <c r="V246" s="2">
        <f t="shared" si="34"/>
        <v>68076467.610242486</v>
      </c>
      <c r="W246" s="2">
        <f t="shared" si="19"/>
        <v>636261</v>
      </c>
      <c r="X246" s="2">
        <f t="shared" si="6"/>
        <v>13739</v>
      </c>
      <c r="Y246" s="2">
        <f t="shared" si="43"/>
        <v>56367392.961389765</v>
      </c>
      <c r="Z246" s="2" t="str">
        <f t="shared" si="8"/>
        <v>MEEP</v>
      </c>
      <c r="AA246" s="2">
        <f>IF(Z246="HERE",Y246,AA245+Graph!$G$1*1000)</f>
        <v>64086351.961389765</v>
      </c>
      <c r="AB246" s="2">
        <f t="shared" si="20"/>
        <v>420000</v>
      </c>
      <c r="AC246" s="2">
        <f t="shared" si="44"/>
        <v>55338958.632189229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174</v>
      </c>
      <c r="C247" s="7"/>
      <c r="D247" s="2" t="e">
        <f t="shared" si="11"/>
        <v>#N/A</v>
      </c>
      <c r="E247" s="2" t="e">
        <f t="shared" si="22"/>
        <v>#N/A</v>
      </c>
      <c r="F247" s="2">
        <v>964088.59865881503</v>
      </c>
      <c r="G247" s="2">
        <f t="shared" si="47"/>
        <v>636261</v>
      </c>
      <c r="H247" s="2">
        <f t="shared" si="45"/>
        <v>122158652.61024249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999422.00406423211</v>
      </c>
      <c r="Q247" s="2">
        <f t="shared" si="48"/>
        <v>650000</v>
      </c>
      <c r="R247" s="2">
        <f t="shared" si="46"/>
        <v>125093860.57163227</v>
      </c>
      <c r="S247" s="2">
        <f t="shared" si="16"/>
        <v>636261</v>
      </c>
      <c r="T247" s="2">
        <f t="shared" si="17"/>
        <v>13739</v>
      </c>
      <c r="U247" s="2">
        <f t="shared" si="18"/>
        <v>650000</v>
      </c>
      <c r="V247" s="2">
        <f t="shared" si="34"/>
        <v>68712728.610242486</v>
      </c>
      <c r="W247" s="2">
        <f t="shared" si="19"/>
        <v>636261</v>
      </c>
      <c r="X247" s="2">
        <f t="shared" si="6"/>
        <v>13739</v>
      </c>
      <c r="Y247" s="2">
        <f t="shared" si="43"/>
        <v>56381131.961389765</v>
      </c>
      <c r="Z247" s="2" t="str">
        <f t="shared" si="8"/>
        <v>MEEP</v>
      </c>
      <c r="AA247" s="2">
        <f>IF(Z247="HERE",Y247,AA246+Graph!$G$1*1000)</f>
        <v>64506351.961389765</v>
      </c>
      <c r="AB247" s="2">
        <f t="shared" si="20"/>
        <v>420000</v>
      </c>
      <c r="AC247" s="2">
        <f t="shared" si="44"/>
        <v>55338958.632189229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175</v>
      </c>
      <c r="C248" s="7"/>
      <c r="D248" s="2" t="e">
        <f t="shared" si="11"/>
        <v>#N/A</v>
      </c>
      <c r="E248" s="2" t="e">
        <f t="shared" si="22"/>
        <v>#N/A</v>
      </c>
      <c r="F248" s="2">
        <v>967122.62385694683</v>
      </c>
      <c r="G248" s="2">
        <f t="shared" si="47"/>
        <v>636261</v>
      </c>
      <c r="H248" s="2">
        <f t="shared" si="45"/>
        <v>122794913.61024249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1002616.3632391989</v>
      </c>
      <c r="Q248" s="2">
        <f t="shared" si="48"/>
        <v>650000</v>
      </c>
      <c r="R248" s="2">
        <f t="shared" si="46"/>
        <v>125743860.57163227</v>
      </c>
      <c r="S248" s="2">
        <f t="shared" si="16"/>
        <v>636261</v>
      </c>
      <c r="T248" s="2">
        <f t="shared" si="17"/>
        <v>13739</v>
      </c>
      <c r="U248" s="2">
        <f t="shared" si="18"/>
        <v>650000</v>
      </c>
      <c r="V248" s="2">
        <f t="shared" si="34"/>
        <v>69348989.610242486</v>
      </c>
      <c r="W248" s="2">
        <f t="shared" si="19"/>
        <v>636261</v>
      </c>
      <c r="X248" s="2">
        <f t="shared" si="6"/>
        <v>13739</v>
      </c>
      <c r="Y248" s="2">
        <f t="shared" si="43"/>
        <v>56394870.961389765</v>
      </c>
      <c r="Z248" s="2" t="str">
        <f t="shared" si="8"/>
        <v>MEEP</v>
      </c>
      <c r="AA248" s="2">
        <f>IF(Z248="HERE",Y248,AA247+Graph!$G$1*1000)</f>
        <v>64926351.961389765</v>
      </c>
      <c r="AB248" s="2">
        <f t="shared" si="20"/>
        <v>420000</v>
      </c>
      <c r="AC248" s="2">
        <f t="shared" si="44"/>
        <v>55338958.632189229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176</v>
      </c>
      <c r="C249" s="7"/>
      <c r="D249" s="2" t="e">
        <f t="shared" si="11"/>
        <v>#N/A</v>
      </c>
      <c r="E249" s="2" t="e">
        <f t="shared" si="22"/>
        <v>#N/A</v>
      </c>
      <c r="F249" s="2">
        <v>970156.64905507863</v>
      </c>
      <c r="G249" s="2">
        <f t="shared" si="47"/>
        <v>636261</v>
      </c>
      <c r="H249" s="2">
        <f t="shared" si="45"/>
        <v>123431174.61024249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1005810.7224141657</v>
      </c>
      <c r="Q249" s="2">
        <f t="shared" si="48"/>
        <v>650000</v>
      </c>
      <c r="R249" s="2">
        <f t="shared" si="46"/>
        <v>126393860.57163227</v>
      </c>
      <c r="S249" s="2">
        <f t="shared" si="16"/>
        <v>636261</v>
      </c>
      <c r="T249" s="2">
        <f t="shared" si="17"/>
        <v>13739</v>
      </c>
      <c r="U249" s="2">
        <f t="shared" si="18"/>
        <v>650000</v>
      </c>
      <c r="V249" s="2">
        <f t="shared" si="34"/>
        <v>69985250.610242486</v>
      </c>
      <c r="W249" s="2">
        <f t="shared" si="19"/>
        <v>636261</v>
      </c>
      <c r="X249" s="2">
        <f t="shared" si="6"/>
        <v>13739</v>
      </c>
      <c r="Y249" s="2">
        <f t="shared" si="43"/>
        <v>56408609.961389765</v>
      </c>
      <c r="Z249" s="2" t="str">
        <f t="shared" si="8"/>
        <v>MEEP</v>
      </c>
      <c r="AA249" s="2">
        <f>IF(Z249="HERE",Y249,AA248+Graph!$G$1*1000)</f>
        <v>65346351.961389765</v>
      </c>
      <c r="AB249" s="2">
        <f t="shared" si="20"/>
        <v>420000</v>
      </c>
      <c r="AC249" s="2">
        <f t="shared" si="44"/>
        <v>55338958.632189229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177</v>
      </c>
      <c r="C250" s="7"/>
      <c r="D250" s="2" t="e">
        <f t="shared" si="11"/>
        <v>#N/A</v>
      </c>
      <c r="E250" s="2" t="e">
        <f t="shared" si="22"/>
        <v>#N/A</v>
      </c>
      <c r="F250" s="2">
        <v>973190.67425321043</v>
      </c>
      <c r="G250" s="2">
        <f t="shared" si="47"/>
        <v>636261</v>
      </c>
      <c r="H250" s="2">
        <f t="shared" si="45"/>
        <v>124067435.61024249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1009005.0815891027</v>
      </c>
      <c r="Q250" s="2">
        <f t="shared" si="48"/>
        <v>650000</v>
      </c>
      <c r="R250" s="2">
        <f t="shared" si="46"/>
        <v>127043860.57163227</v>
      </c>
      <c r="S250" s="2">
        <f t="shared" si="16"/>
        <v>636261</v>
      </c>
      <c r="T250" s="2">
        <f t="shared" si="17"/>
        <v>13739</v>
      </c>
      <c r="U250" s="2">
        <f t="shared" si="18"/>
        <v>650000</v>
      </c>
      <c r="V250" s="2">
        <f t="shared" si="34"/>
        <v>70621511.610242486</v>
      </c>
      <c r="W250" s="2">
        <f t="shared" si="19"/>
        <v>636261</v>
      </c>
      <c r="X250" s="2">
        <f t="shared" si="6"/>
        <v>13739</v>
      </c>
      <c r="Y250" s="2">
        <f t="shared" si="43"/>
        <v>56422348.961389765</v>
      </c>
      <c r="Z250" s="2" t="str">
        <f t="shared" si="8"/>
        <v>MEEP</v>
      </c>
      <c r="AA250" s="2">
        <f>IF(Z250="HERE",Y250,AA249+Graph!$G$1*1000)</f>
        <v>65766351.961389765</v>
      </c>
      <c r="AB250" s="2">
        <f t="shared" si="20"/>
        <v>420000</v>
      </c>
      <c r="AC250" s="2">
        <f t="shared" si="44"/>
        <v>55338958.632189229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178</v>
      </c>
      <c r="C251" s="7"/>
      <c r="D251" s="2" t="e">
        <f t="shared" si="11"/>
        <v>#N/A</v>
      </c>
      <c r="E251" s="2" t="e">
        <f t="shared" si="22"/>
        <v>#N/A</v>
      </c>
      <c r="F251" s="2">
        <v>976224.69945134223</v>
      </c>
      <c r="G251" s="2">
        <f t="shared" si="47"/>
        <v>636261</v>
      </c>
      <c r="H251" s="2">
        <f t="shared" si="45"/>
        <v>124703696.61024249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1012199.4407640696</v>
      </c>
      <c r="Q251" s="2">
        <f t="shared" si="48"/>
        <v>650000</v>
      </c>
      <c r="R251" s="2">
        <f t="shared" si="46"/>
        <v>127693860.57163227</v>
      </c>
      <c r="S251" s="2">
        <f t="shared" si="16"/>
        <v>636261</v>
      </c>
      <c r="T251" s="2">
        <f t="shared" si="17"/>
        <v>13739</v>
      </c>
      <c r="U251" s="2">
        <f t="shared" si="18"/>
        <v>650000</v>
      </c>
      <c r="V251" s="2">
        <f t="shared" si="34"/>
        <v>71257772.610242486</v>
      </c>
      <c r="W251" s="2">
        <f t="shared" si="19"/>
        <v>636261</v>
      </c>
      <c r="X251" s="2">
        <f t="shared" si="6"/>
        <v>13739</v>
      </c>
      <c r="Y251" s="2">
        <f t="shared" si="43"/>
        <v>56436087.961389765</v>
      </c>
      <c r="Z251" s="2" t="str">
        <f t="shared" si="8"/>
        <v>MEEP</v>
      </c>
      <c r="AA251" s="2">
        <f>IF(Z251="HERE",Y251,AA250+Graph!$G$1*1000)</f>
        <v>66186351.961389765</v>
      </c>
      <c r="AB251" s="2">
        <f t="shared" si="20"/>
        <v>420000</v>
      </c>
      <c r="AC251" s="2">
        <f t="shared" si="44"/>
        <v>55338958.632189229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179</v>
      </c>
      <c r="C252" s="7"/>
      <c r="D252" s="2" t="e">
        <f t="shared" si="11"/>
        <v>#N/A</v>
      </c>
      <c r="E252" s="2" t="e">
        <f t="shared" si="22"/>
        <v>#N/A</v>
      </c>
      <c r="F252" s="2">
        <v>979258.72464947402</v>
      </c>
      <c r="G252" s="2">
        <f t="shared" si="47"/>
        <v>636261</v>
      </c>
      <c r="H252" s="2">
        <f t="shared" si="45"/>
        <v>125339957.61024249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1015393.7999390364</v>
      </c>
      <c r="Q252" s="2">
        <f t="shared" si="48"/>
        <v>650000</v>
      </c>
      <c r="R252" s="2">
        <f t="shared" si="46"/>
        <v>128343860.57163227</v>
      </c>
      <c r="S252" s="2">
        <f t="shared" si="16"/>
        <v>636261</v>
      </c>
      <c r="T252" s="2">
        <f t="shared" si="17"/>
        <v>13739</v>
      </c>
      <c r="U252" s="2">
        <f t="shared" si="18"/>
        <v>650000</v>
      </c>
      <c r="V252" s="2">
        <f t="shared" si="34"/>
        <v>71894033.610242486</v>
      </c>
      <c r="W252" s="2">
        <f t="shared" si="19"/>
        <v>636261</v>
      </c>
      <c r="X252" s="2">
        <f t="shared" si="6"/>
        <v>13739</v>
      </c>
      <c r="Y252" s="2">
        <f t="shared" si="43"/>
        <v>56449826.961389765</v>
      </c>
      <c r="Z252" s="2" t="str">
        <f t="shared" si="8"/>
        <v>MEEP</v>
      </c>
      <c r="AA252" s="2">
        <f>IF(Z252="HERE",Y252,AA251+Graph!$G$1*1000)</f>
        <v>66606351.961389765</v>
      </c>
      <c r="AB252" s="2">
        <f t="shared" si="20"/>
        <v>420000</v>
      </c>
      <c r="AC252" s="2">
        <f t="shared" si="44"/>
        <v>55338958.632189229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180</v>
      </c>
      <c r="C253" s="7"/>
      <c r="D253" s="2" t="e">
        <f t="shared" si="11"/>
        <v>#N/A</v>
      </c>
      <c r="E253" s="2" t="e">
        <f t="shared" si="22"/>
        <v>#N/A</v>
      </c>
      <c r="F253" s="2">
        <v>982292.74984760582</v>
      </c>
      <c r="G253" s="2">
        <f t="shared" si="47"/>
        <v>636261</v>
      </c>
      <c r="H253" s="2">
        <f t="shared" si="45"/>
        <v>125976218.61024249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1018588.1591140032</v>
      </c>
      <c r="Q253" s="2">
        <f t="shared" si="48"/>
        <v>650000</v>
      </c>
      <c r="R253" s="2">
        <f t="shared" si="46"/>
        <v>128993860.57163227</v>
      </c>
      <c r="S253" s="2">
        <f t="shared" si="16"/>
        <v>636261</v>
      </c>
      <c r="T253" s="2">
        <f t="shared" si="17"/>
        <v>13739</v>
      </c>
      <c r="U253" s="2">
        <f t="shared" si="18"/>
        <v>650000</v>
      </c>
      <c r="V253" s="2">
        <f t="shared" si="34"/>
        <v>72530294.610242486</v>
      </c>
      <c r="W253" s="2">
        <f t="shared" si="19"/>
        <v>636261</v>
      </c>
      <c r="X253" s="2">
        <f t="shared" si="6"/>
        <v>13739</v>
      </c>
      <c r="Y253" s="2">
        <f t="shared" si="43"/>
        <v>56463565.961389765</v>
      </c>
      <c r="Z253" s="2" t="str">
        <f t="shared" si="8"/>
        <v>MEEP</v>
      </c>
      <c r="AA253" s="2">
        <f>IF(Z253="HERE",Y253,AA252+Graph!$G$1*1000)</f>
        <v>67026351.961389765</v>
      </c>
      <c r="AB253" s="2">
        <f t="shared" si="20"/>
        <v>420000</v>
      </c>
      <c r="AC253" s="2">
        <f t="shared" si="44"/>
        <v>55338958.632189229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181</v>
      </c>
      <c r="C254" s="7"/>
      <c r="D254" s="2" t="e">
        <f t="shared" si="11"/>
        <v>#N/A</v>
      </c>
      <c r="E254" s="2" t="e">
        <f t="shared" si="22"/>
        <v>#N/A</v>
      </c>
      <c r="F254" s="2">
        <v>985326.77504573762</v>
      </c>
      <c r="G254" s="2">
        <f t="shared" si="47"/>
        <v>636261</v>
      </c>
      <c r="H254" s="2">
        <f t="shared" si="45"/>
        <v>126612479.61024249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1021782.51828897</v>
      </c>
      <c r="Q254" s="2">
        <f t="shared" si="48"/>
        <v>650000</v>
      </c>
      <c r="R254" s="2">
        <f t="shared" si="46"/>
        <v>129643860.57163227</v>
      </c>
      <c r="S254" s="2">
        <f t="shared" si="16"/>
        <v>636261</v>
      </c>
      <c r="T254" s="2">
        <f t="shared" si="17"/>
        <v>13739</v>
      </c>
      <c r="U254" s="2">
        <f t="shared" si="18"/>
        <v>650000</v>
      </c>
      <c r="V254" s="2">
        <f t="shared" si="34"/>
        <v>73166555.610242486</v>
      </c>
      <c r="W254" s="2">
        <f t="shared" si="19"/>
        <v>636261</v>
      </c>
      <c r="X254" s="2">
        <f t="shared" si="6"/>
        <v>13739</v>
      </c>
      <c r="Y254" s="2">
        <f t="shared" si="43"/>
        <v>56477304.961389765</v>
      </c>
      <c r="Z254" s="2" t="str">
        <f t="shared" si="8"/>
        <v>MEEP</v>
      </c>
      <c r="AA254" s="2">
        <f>IF(Z254="HERE",Y254,AA253+Graph!$G$1*1000)</f>
        <v>67446351.961389765</v>
      </c>
      <c r="AB254" s="2">
        <f t="shared" si="20"/>
        <v>420000</v>
      </c>
      <c r="AC254" s="2">
        <f t="shared" si="44"/>
        <v>55338958.632189229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182</v>
      </c>
      <c r="C255" s="7"/>
      <c r="D255" s="2" t="e">
        <f t="shared" si="11"/>
        <v>#N/A</v>
      </c>
      <c r="E255" s="2" t="e">
        <f t="shared" si="22"/>
        <v>#N/A</v>
      </c>
      <c r="F255" s="2">
        <v>988360.80024386942</v>
      </c>
      <c r="G255" s="2">
        <f t="shared" si="47"/>
        <v>636261</v>
      </c>
      <c r="H255" s="2">
        <f t="shared" si="45"/>
        <v>127248740.61024249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1024976.8774639368</v>
      </c>
      <c r="Q255" s="2">
        <f t="shared" si="48"/>
        <v>650000</v>
      </c>
      <c r="R255" s="2">
        <f t="shared" si="46"/>
        <v>130293860.57163227</v>
      </c>
      <c r="S255" s="2">
        <f t="shared" si="16"/>
        <v>636261</v>
      </c>
      <c r="T255" s="2">
        <f t="shared" si="17"/>
        <v>13739</v>
      </c>
      <c r="U255" s="2">
        <f t="shared" si="18"/>
        <v>650000</v>
      </c>
      <c r="V255" s="2">
        <f t="shared" si="34"/>
        <v>73802816.610242486</v>
      </c>
      <c r="W255" s="2">
        <f t="shared" si="19"/>
        <v>636261</v>
      </c>
      <c r="X255" s="2">
        <f t="shared" si="6"/>
        <v>13739</v>
      </c>
      <c r="Y255" s="2">
        <f t="shared" si="43"/>
        <v>56491043.961389765</v>
      </c>
      <c r="Z255" s="2" t="str">
        <f t="shared" si="8"/>
        <v>MEEP</v>
      </c>
      <c r="AA255" s="2">
        <f>IF(Z255="HERE",Y255,AA254+Graph!$G$1*1000)</f>
        <v>67866351.961389765</v>
      </c>
      <c r="AB255" s="2">
        <f t="shared" si="20"/>
        <v>420000</v>
      </c>
      <c r="AC255" s="2">
        <f t="shared" si="44"/>
        <v>55338958.632189229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183</v>
      </c>
      <c r="C256" s="7"/>
      <c r="D256" s="2" t="e">
        <f t="shared" si="11"/>
        <v>#N/A</v>
      </c>
      <c r="E256" s="2" t="e">
        <f t="shared" si="22"/>
        <v>#N/A</v>
      </c>
      <c r="F256" s="2">
        <v>991394.82544200122</v>
      </c>
      <c r="G256" s="2">
        <f t="shared" si="47"/>
        <v>636261</v>
      </c>
      <c r="H256" s="2">
        <f t="shared" si="45"/>
        <v>127885001.61024249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1028171.2366389036</v>
      </c>
      <c r="Q256" s="2">
        <f t="shared" si="48"/>
        <v>650000</v>
      </c>
      <c r="R256" s="2">
        <f t="shared" si="46"/>
        <v>130943860.57163227</v>
      </c>
      <c r="S256" s="2">
        <f t="shared" si="16"/>
        <v>636261</v>
      </c>
      <c r="T256" s="2">
        <f t="shared" si="17"/>
        <v>13739</v>
      </c>
      <c r="U256" s="2">
        <f t="shared" si="18"/>
        <v>650000</v>
      </c>
      <c r="V256" s="2">
        <f t="shared" si="34"/>
        <v>74439077.610242486</v>
      </c>
      <c r="W256" s="2">
        <f t="shared" si="19"/>
        <v>636261</v>
      </c>
      <c r="X256" s="2">
        <f t="shared" si="6"/>
        <v>13739</v>
      </c>
      <c r="Y256" s="2">
        <f t="shared" si="43"/>
        <v>56504782.961389765</v>
      </c>
      <c r="Z256" s="2" t="str">
        <f t="shared" si="8"/>
        <v>MEEP</v>
      </c>
      <c r="AA256" s="2">
        <f>IF(Z256="HERE",Y256,AA255+Graph!$G$1*1000)</f>
        <v>68286351.961389765</v>
      </c>
      <c r="AB256" s="2">
        <f t="shared" si="20"/>
        <v>420000</v>
      </c>
      <c r="AC256" s="2">
        <f t="shared" si="44"/>
        <v>55338958.632189229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184</v>
      </c>
      <c r="C257" s="7"/>
      <c r="D257" s="2" t="e">
        <f t="shared" si="11"/>
        <v>#N/A</v>
      </c>
      <c r="E257" s="2" t="e">
        <f t="shared" si="22"/>
        <v>#N/A</v>
      </c>
      <c r="F257" s="2">
        <v>994428.85064013302</v>
      </c>
      <c r="G257" s="2">
        <f t="shared" si="47"/>
        <v>636261</v>
      </c>
      <c r="H257" s="2">
        <f t="shared" si="45"/>
        <v>128521262.61024249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1031365.5958138704</v>
      </c>
      <c r="Q257" s="2">
        <f t="shared" si="48"/>
        <v>650000</v>
      </c>
      <c r="R257" s="2">
        <f t="shared" si="46"/>
        <v>131593860.57163227</v>
      </c>
      <c r="S257" s="2">
        <f t="shared" si="16"/>
        <v>636261</v>
      </c>
      <c r="T257" s="2">
        <f t="shared" si="17"/>
        <v>13739</v>
      </c>
      <c r="U257" s="2">
        <f t="shared" si="18"/>
        <v>650000</v>
      </c>
      <c r="V257" s="2">
        <f t="shared" si="34"/>
        <v>75075338.610242486</v>
      </c>
      <c r="W257" s="2">
        <f t="shared" si="19"/>
        <v>636261</v>
      </c>
      <c r="X257" s="2">
        <f t="shared" si="6"/>
        <v>13739</v>
      </c>
      <c r="Y257" s="2">
        <f t="shared" si="43"/>
        <v>56518521.961389765</v>
      </c>
      <c r="Z257" s="2" t="str">
        <f t="shared" si="8"/>
        <v>MEEP</v>
      </c>
      <c r="AA257" s="2">
        <f>IF(Z257="HERE",Y257,AA256+Graph!$G$1*1000)</f>
        <v>68706351.961389765</v>
      </c>
      <c r="AB257" s="2">
        <f t="shared" si="20"/>
        <v>420000</v>
      </c>
      <c r="AC257" s="2">
        <f t="shared" si="44"/>
        <v>55338958.632189229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185</v>
      </c>
      <c r="C258" s="7"/>
      <c r="D258" s="2" t="e">
        <f t="shared" si="11"/>
        <v>#N/A</v>
      </c>
      <c r="E258" s="2" t="e">
        <f t="shared" si="22"/>
        <v>#N/A</v>
      </c>
      <c r="F258" s="2">
        <v>997462.87583826482</v>
      </c>
      <c r="G258" s="2">
        <f t="shared" si="47"/>
        <v>636261</v>
      </c>
      <c r="H258" s="2">
        <f t="shared" si="45"/>
        <v>129157523.61024249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1034559.9549888372</v>
      </c>
      <c r="Q258" s="2">
        <f t="shared" si="48"/>
        <v>650000</v>
      </c>
      <c r="R258" s="2">
        <f t="shared" si="46"/>
        <v>132243860.57163227</v>
      </c>
      <c r="S258" s="2">
        <f t="shared" si="16"/>
        <v>636261</v>
      </c>
      <c r="T258" s="2">
        <f t="shared" si="17"/>
        <v>13739</v>
      </c>
      <c r="U258" s="2">
        <f t="shared" si="18"/>
        <v>650000</v>
      </c>
      <c r="V258" s="2">
        <f t="shared" si="34"/>
        <v>75711599.610242486</v>
      </c>
      <c r="W258" s="2">
        <f t="shared" si="19"/>
        <v>636261</v>
      </c>
      <c r="X258" s="2">
        <f t="shared" si="6"/>
        <v>13739</v>
      </c>
      <c r="Y258" s="2">
        <f t="shared" si="43"/>
        <v>56532260.961389765</v>
      </c>
      <c r="Z258" s="2" t="str">
        <f t="shared" si="8"/>
        <v>MEEP</v>
      </c>
      <c r="AA258" s="2">
        <f>IF(Z258="HERE",Y258,AA257+Graph!$G$1*1000)</f>
        <v>69126351.961389765</v>
      </c>
      <c r="AB258" s="2">
        <f t="shared" si="20"/>
        <v>420000</v>
      </c>
      <c r="AC258" s="2">
        <f t="shared" si="44"/>
        <v>55338958.632189229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186</v>
      </c>
      <c r="C259" s="7"/>
      <c r="D259" s="2" t="e">
        <f t="shared" si="11"/>
        <v>#N/A</v>
      </c>
      <c r="E259" s="2" t="e">
        <f t="shared" si="22"/>
        <v>#N/A</v>
      </c>
      <c r="F259" s="2">
        <v>1000496.9010363966</v>
      </c>
      <c r="G259" s="2">
        <f t="shared" si="47"/>
        <v>636261</v>
      </c>
      <c r="H259" s="2">
        <f t="shared" si="45"/>
        <v>129793784.61024249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1037754.3141638041</v>
      </c>
      <c r="Q259" s="2">
        <f t="shared" si="48"/>
        <v>650000</v>
      </c>
      <c r="R259" s="2">
        <f t="shared" si="46"/>
        <v>132893860.57163227</v>
      </c>
      <c r="S259" s="2">
        <f t="shared" si="16"/>
        <v>636261</v>
      </c>
      <c r="T259" s="2">
        <f t="shared" si="17"/>
        <v>13739</v>
      </c>
      <c r="U259" s="2">
        <f t="shared" si="18"/>
        <v>650000</v>
      </c>
      <c r="V259" s="2">
        <f t="shared" si="34"/>
        <v>76347860.610242486</v>
      </c>
      <c r="W259" s="2">
        <f t="shared" si="19"/>
        <v>636261</v>
      </c>
      <c r="X259" s="2">
        <f t="shared" si="6"/>
        <v>13739</v>
      </c>
      <c r="Y259" s="2">
        <f t="shared" si="43"/>
        <v>56545999.961389765</v>
      </c>
      <c r="Z259" s="2" t="str">
        <f t="shared" si="8"/>
        <v>MEEP</v>
      </c>
      <c r="AA259" s="2">
        <f>IF(Z259="HERE",Y259,AA258+Graph!$G$1*1000)</f>
        <v>69546351.961389765</v>
      </c>
      <c r="AB259" s="2">
        <f t="shared" si="20"/>
        <v>420000</v>
      </c>
      <c r="AC259" s="2">
        <f t="shared" si="44"/>
        <v>55338958.632189229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187</v>
      </c>
      <c r="C260" s="7"/>
      <c r="D260" s="2" t="e">
        <f t="shared" si="11"/>
        <v>#N/A</v>
      </c>
      <c r="E260" s="2" t="e">
        <f t="shared" si="22"/>
        <v>#N/A</v>
      </c>
      <c r="F260" s="2">
        <v>1003530.9262345284</v>
      </c>
      <c r="G260" s="2">
        <f t="shared" si="47"/>
        <v>636261</v>
      </c>
      <c r="H260" s="2">
        <f t="shared" si="45"/>
        <v>130430045.61024249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1040948.6733387709</v>
      </c>
      <c r="Q260" s="2">
        <f t="shared" si="48"/>
        <v>650000</v>
      </c>
      <c r="R260" s="2">
        <f t="shared" si="46"/>
        <v>133543860.57163227</v>
      </c>
      <c r="S260" s="2">
        <f t="shared" si="16"/>
        <v>636261</v>
      </c>
      <c r="T260" s="2">
        <f t="shared" si="17"/>
        <v>13739</v>
      </c>
      <c r="U260" s="2">
        <f t="shared" si="18"/>
        <v>650000</v>
      </c>
      <c r="V260" s="2">
        <f t="shared" si="34"/>
        <v>76984121.610242486</v>
      </c>
      <c r="W260" s="2">
        <f t="shared" si="19"/>
        <v>636261</v>
      </c>
      <c r="X260" s="2">
        <f t="shared" si="6"/>
        <v>13739</v>
      </c>
      <c r="Y260" s="2">
        <f t="shared" si="43"/>
        <v>56559738.961389765</v>
      </c>
      <c r="Z260" s="2" t="str">
        <f t="shared" si="8"/>
        <v>MEEP</v>
      </c>
      <c r="AA260" s="2">
        <f>IF(Z260="HERE",Y260,AA259+Graph!$G$1*1000)</f>
        <v>69966351.961389765</v>
      </c>
      <c r="AB260" s="2">
        <f t="shared" si="20"/>
        <v>420000</v>
      </c>
      <c r="AC260" s="2">
        <f t="shared" si="44"/>
        <v>55338958.632189229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188</v>
      </c>
      <c r="C261" s="7"/>
      <c r="D261" s="2" t="e">
        <f t="shared" si="11"/>
        <v>#N/A</v>
      </c>
      <c r="E261" s="2" t="e">
        <f t="shared" si="22"/>
        <v>#N/A</v>
      </c>
      <c r="F261" s="2">
        <v>1006564.9514326304</v>
      </c>
      <c r="G261" s="2">
        <f t="shared" si="47"/>
        <v>636261</v>
      </c>
      <c r="H261" s="2">
        <f t="shared" si="45"/>
        <v>131066306.61024249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1044143.0325137377</v>
      </c>
      <c r="Q261" s="2">
        <f t="shared" si="48"/>
        <v>650000</v>
      </c>
      <c r="R261" s="2">
        <f t="shared" si="46"/>
        <v>134193860.57163227</v>
      </c>
      <c r="S261" s="2">
        <f t="shared" si="16"/>
        <v>636261</v>
      </c>
      <c r="T261" s="2">
        <f t="shared" si="17"/>
        <v>13739</v>
      </c>
      <c r="U261" s="2">
        <f t="shared" si="18"/>
        <v>650000</v>
      </c>
      <c r="V261" s="2">
        <f t="shared" si="34"/>
        <v>77620382.610242486</v>
      </c>
      <c r="W261" s="2">
        <f t="shared" si="19"/>
        <v>636261</v>
      </c>
      <c r="X261" s="2">
        <f t="shared" si="6"/>
        <v>13739</v>
      </c>
      <c r="Y261" s="2">
        <f t="shared" si="43"/>
        <v>56573477.961389765</v>
      </c>
      <c r="Z261" s="2" t="str">
        <f t="shared" si="8"/>
        <v>MEEP</v>
      </c>
      <c r="AA261" s="2">
        <f>IF(Z261="HERE",Y261,AA260+Graph!$G$1*1000)</f>
        <v>70386351.961389765</v>
      </c>
      <c r="AB261" s="2">
        <f t="shared" si="20"/>
        <v>420000</v>
      </c>
      <c r="AC261" s="2">
        <f t="shared" si="44"/>
        <v>55338958.632189229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189</v>
      </c>
      <c r="C262" s="7"/>
      <c r="D262" s="2" t="e">
        <f t="shared" si="11"/>
        <v>#N/A</v>
      </c>
      <c r="E262" s="2" t="e">
        <f t="shared" si="22"/>
        <v>#N/A</v>
      </c>
      <c r="F262" s="2">
        <v>1009598.9766307622</v>
      </c>
      <c r="G262" s="2">
        <f t="shared" si="47"/>
        <v>636261</v>
      </c>
      <c r="H262" s="2">
        <f t="shared" si="45"/>
        <v>131702567.61024249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1047337.3916886747</v>
      </c>
      <c r="Q262" s="2">
        <f t="shared" si="48"/>
        <v>650000</v>
      </c>
      <c r="R262" s="2">
        <f t="shared" si="46"/>
        <v>134843860.57163227</v>
      </c>
      <c r="S262" s="2">
        <f t="shared" si="16"/>
        <v>636261</v>
      </c>
      <c r="T262" s="2">
        <f t="shared" si="17"/>
        <v>13739</v>
      </c>
      <c r="U262" s="2">
        <f t="shared" si="18"/>
        <v>650000</v>
      </c>
      <c r="V262" s="2">
        <f t="shared" si="34"/>
        <v>78256643.610242486</v>
      </c>
      <c r="W262" s="2">
        <f t="shared" si="19"/>
        <v>636261</v>
      </c>
      <c r="X262" s="2">
        <f t="shared" si="6"/>
        <v>13739</v>
      </c>
      <c r="Y262" s="2">
        <f t="shared" si="43"/>
        <v>56587216.961389765</v>
      </c>
      <c r="Z262" s="2" t="str">
        <f t="shared" si="8"/>
        <v>MEEP</v>
      </c>
      <c r="AA262" s="2">
        <f>IF(Z262="HERE",Y262,AA261+Graph!$G$1*1000)</f>
        <v>70806351.961389765</v>
      </c>
      <c r="AB262" s="2">
        <f t="shared" si="20"/>
        <v>420000</v>
      </c>
      <c r="AC262" s="2">
        <f t="shared" si="44"/>
        <v>55338958.632189229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190</v>
      </c>
      <c r="C263" s="7"/>
      <c r="D263" s="2" t="e">
        <f t="shared" si="11"/>
        <v>#N/A</v>
      </c>
      <c r="E263" s="2" t="e">
        <f t="shared" si="22"/>
        <v>#N/A</v>
      </c>
      <c r="F263" s="2">
        <v>1012633.001828894</v>
      </c>
      <c r="G263" s="2">
        <f t="shared" si="47"/>
        <v>636261</v>
      </c>
      <c r="H263" s="2">
        <f t="shared" si="45"/>
        <v>132338828.61024249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1050531.7508636415</v>
      </c>
      <c r="Q263" s="2">
        <f t="shared" si="48"/>
        <v>650000</v>
      </c>
      <c r="R263" s="2">
        <f t="shared" si="46"/>
        <v>135493860.57163227</v>
      </c>
      <c r="S263" s="2">
        <f t="shared" si="16"/>
        <v>636261</v>
      </c>
      <c r="T263" s="2">
        <f t="shared" si="17"/>
        <v>13739</v>
      </c>
      <c r="U263" s="2">
        <f t="shared" si="18"/>
        <v>650000</v>
      </c>
      <c r="V263" s="2">
        <f t="shared" si="34"/>
        <v>78892904.610242486</v>
      </c>
      <c r="W263" s="2">
        <f t="shared" si="19"/>
        <v>636261</v>
      </c>
      <c r="X263" s="2">
        <f t="shared" si="6"/>
        <v>13739</v>
      </c>
      <c r="Y263" s="2">
        <f t="shared" si="43"/>
        <v>56600955.961389765</v>
      </c>
      <c r="Z263" s="2" t="str">
        <f t="shared" si="8"/>
        <v>MEEP</v>
      </c>
      <c r="AA263" s="2">
        <f>IF(Z263="HERE",Y263,AA262+Graph!$G$1*1000)</f>
        <v>71226351.961389765</v>
      </c>
      <c r="AB263" s="2">
        <f t="shared" si="20"/>
        <v>420000</v>
      </c>
      <c r="AC263" s="2">
        <f t="shared" si="44"/>
        <v>55338958.632189229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191</v>
      </c>
      <c r="C264" s="7"/>
      <c r="D264" s="2" t="e">
        <f t="shared" si="11"/>
        <v>#N/A</v>
      </c>
      <c r="E264" s="2" t="e">
        <f t="shared" si="22"/>
        <v>#N/A</v>
      </c>
      <c r="F264" s="2">
        <v>1015667.0270270258</v>
      </c>
      <c r="G264" s="2">
        <f t="shared" si="47"/>
        <v>636261</v>
      </c>
      <c r="H264" s="2">
        <f t="shared" si="45"/>
        <v>132975089.61024249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1053726.1100386083</v>
      </c>
      <c r="Q264" s="2">
        <f t="shared" si="48"/>
        <v>650000</v>
      </c>
      <c r="R264" s="2">
        <f t="shared" si="46"/>
        <v>136143860.57163227</v>
      </c>
      <c r="S264" s="2">
        <f t="shared" si="16"/>
        <v>636261</v>
      </c>
      <c r="T264" s="2">
        <f t="shared" si="17"/>
        <v>13739</v>
      </c>
      <c r="U264" s="2">
        <f t="shared" si="18"/>
        <v>650000</v>
      </c>
      <c r="V264" s="2">
        <f t="shared" si="34"/>
        <v>79529165.610242486</v>
      </c>
      <c r="W264" s="2">
        <f t="shared" si="19"/>
        <v>636261</v>
      </c>
      <c r="X264" s="2">
        <f t="shared" si="6"/>
        <v>13739</v>
      </c>
      <c r="Y264" s="2">
        <f t="shared" si="43"/>
        <v>56614694.961389765</v>
      </c>
      <c r="Z264" s="2" t="str">
        <f t="shared" si="8"/>
        <v>MEEP</v>
      </c>
      <c r="AA264" s="2">
        <f>IF(Z264="HERE",Y264,AA263+Graph!$G$1*1000)</f>
        <v>71646351.961389765</v>
      </c>
      <c r="AB264" s="2">
        <f t="shared" si="20"/>
        <v>420000</v>
      </c>
      <c r="AC264" s="2">
        <f t="shared" si="44"/>
        <v>55338958.632189229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192</v>
      </c>
      <c r="C265" s="7"/>
      <c r="D265" s="2" t="e">
        <f t="shared" si="11"/>
        <v>#N/A</v>
      </c>
      <c r="E265" s="2" t="e">
        <f t="shared" si="22"/>
        <v>#N/A</v>
      </c>
      <c r="F265" s="2">
        <v>1018701.0522251576</v>
      </c>
      <c r="G265" s="2">
        <f t="shared" si="47"/>
        <v>636261</v>
      </c>
      <c r="H265" s="2">
        <f t="shared" si="45"/>
        <v>133611350.61024249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1056920.4692135751</v>
      </c>
      <c r="Q265" s="2">
        <f t="shared" si="48"/>
        <v>650000</v>
      </c>
      <c r="R265" s="2">
        <f t="shared" si="46"/>
        <v>136793860.57163227</v>
      </c>
      <c r="S265" s="2">
        <f t="shared" si="16"/>
        <v>636261</v>
      </c>
      <c r="T265" s="2">
        <f t="shared" si="17"/>
        <v>13739</v>
      </c>
      <c r="U265" s="2">
        <f t="shared" si="18"/>
        <v>650000</v>
      </c>
      <c r="V265" s="2">
        <f t="shared" si="34"/>
        <v>80165426.610242486</v>
      </c>
      <c r="W265" s="2">
        <f t="shared" si="19"/>
        <v>636261</v>
      </c>
      <c r="X265" s="2">
        <f t="shared" si="6"/>
        <v>13739</v>
      </c>
      <c r="Y265" s="2">
        <f t="shared" si="43"/>
        <v>56628433.961389765</v>
      </c>
      <c r="Z265" s="2" t="str">
        <f t="shared" si="8"/>
        <v>MEEP</v>
      </c>
      <c r="AA265" s="2">
        <f>IF(Z265="HERE",Y265,AA264+Graph!$G$1*1000)</f>
        <v>72066351.961389765</v>
      </c>
      <c r="AB265" s="2">
        <f t="shared" si="20"/>
        <v>420000</v>
      </c>
      <c r="AC265" s="2">
        <f t="shared" si="44"/>
        <v>55338958.632189229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193</v>
      </c>
      <c r="C266" s="7"/>
      <c r="D266" s="2" t="e">
        <f t="shared" si="11"/>
        <v>#N/A</v>
      </c>
      <c r="E266" s="2" t="e">
        <f t="shared" si="22"/>
        <v>#N/A</v>
      </c>
      <c r="F266" s="2">
        <v>1021735.0774232894</v>
      </c>
      <c r="G266" s="2">
        <f t="shared" si="47"/>
        <v>636261</v>
      </c>
      <c r="H266" s="2">
        <f t="shared" si="45"/>
        <v>134247611.61024249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1060114.8283885419</v>
      </c>
      <c r="Q266" s="2">
        <f t="shared" si="48"/>
        <v>650000</v>
      </c>
      <c r="R266" s="2">
        <f t="shared" si="46"/>
        <v>137443860.57163227</v>
      </c>
      <c r="S266" s="2">
        <f t="shared" si="16"/>
        <v>636261</v>
      </c>
      <c r="T266" s="2">
        <f t="shared" si="17"/>
        <v>13739</v>
      </c>
      <c r="U266" s="2">
        <f t="shared" si="18"/>
        <v>650000</v>
      </c>
      <c r="V266" s="2">
        <f t="shared" si="34"/>
        <v>80801687.610242486</v>
      </c>
      <c r="W266" s="2">
        <f t="shared" si="19"/>
        <v>636261</v>
      </c>
      <c r="X266" s="2">
        <f t="shared" si="6"/>
        <v>13739</v>
      </c>
      <c r="Y266" s="2">
        <f t="shared" si="43"/>
        <v>56642172.961389765</v>
      </c>
      <c r="Z266" s="2" t="str">
        <f t="shared" si="8"/>
        <v>MEEP</v>
      </c>
      <c r="AA266" s="2">
        <f>IF(Z266="HERE",Y266,AA265+Graph!$G$1*1000)</f>
        <v>72486351.961389765</v>
      </c>
      <c r="AB266" s="2">
        <f t="shared" si="20"/>
        <v>420000</v>
      </c>
      <c r="AC266" s="2">
        <f t="shared" si="44"/>
        <v>55338958.632189229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194</v>
      </c>
      <c r="C267" s="7"/>
      <c r="D267" s="2" t="e">
        <f t="shared" si="11"/>
        <v>#N/A</v>
      </c>
      <c r="E267" s="2" t="e">
        <f t="shared" si="22"/>
        <v>#N/A</v>
      </c>
      <c r="F267" s="2">
        <v>1024769.1026214212</v>
      </c>
      <c r="G267" s="2">
        <f t="shared" si="47"/>
        <v>636261</v>
      </c>
      <c r="H267" s="2">
        <f t="shared" si="45"/>
        <v>134883872.61024249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1063309.1875635087</v>
      </c>
      <c r="Q267" s="2">
        <f t="shared" si="48"/>
        <v>650000</v>
      </c>
      <c r="R267" s="2">
        <f t="shared" si="46"/>
        <v>138093860.57163227</v>
      </c>
      <c r="S267" s="2">
        <f t="shared" si="16"/>
        <v>636261</v>
      </c>
      <c r="T267" s="2">
        <f t="shared" si="17"/>
        <v>13739</v>
      </c>
      <c r="U267" s="2">
        <f t="shared" si="18"/>
        <v>650000</v>
      </c>
      <c r="V267" s="2">
        <f t="shared" si="34"/>
        <v>81437948.610242486</v>
      </c>
      <c r="W267" s="2">
        <f t="shared" si="19"/>
        <v>636261</v>
      </c>
      <c r="X267" s="2">
        <f t="shared" si="6"/>
        <v>13739</v>
      </c>
      <c r="Y267" s="2">
        <f t="shared" si="43"/>
        <v>56655911.961389765</v>
      </c>
      <c r="Z267" s="2" t="str">
        <f t="shared" si="8"/>
        <v>MEEP</v>
      </c>
      <c r="AA267" s="2">
        <f>IF(Z267="HERE",Y267,AA266+Graph!$G$1*1000)</f>
        <v>72906351.961389765</v>
      </c>
      <c r="AB267" s="2">
        <f t="shared" si="20"/>
        <v>420000</v>
      </c>
      <c r="AC267" s="2">
        <f t="shared" si="44"/>
        <v>55338958.632189229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195</v>
      </c>
      <c r="C268" s="7"/>
      <c r="D268" s="2" t="e">
        <f t="shared" si="11"/>
        <v>#N/A</v>
      </c>
      <c r="E268" s="2" t="e">
        <f t="shared" si="22"/>
        <v>#N/A</v>
      </c>
      <c r="F268" s="2">
        <v>1027803.127819553</v>
      </c>
      <c r="G268" s="2">
        <f t="shared" si="47"/>
        <v>636261</v>
      </c>
      <c r="H268" s="2">
        <f t="shared" si="45"/>
        <v>135520133.61024249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1066503.5467384756</v>
      </c>
      <c r="Q268" s="2">
        <f t="shared" si="48"/>
        <v>650000</v>
      </c>
      <c r="R268" s="2">
        <f t="shared" si="46"/>
        <v>138743860.57163227</v>
      </c>
      <c r="S268" s="2">
        <f t="shared" si="16"/>
        <v>636261</v>
      </c>
      <c r="T268" s="2">
        <f t="shared" si="17"/>
        <v>13739</v>
      </c>
      <c r="U268" s="2">
        <f t="shared" si="18"/>
        <v>650000</v>
      </c>
      <c r="V268" s="2">
        <f t="shared" si="34"/>
        <v>82074209.610242486</v>
      </c>
      <c r="W268" s="2">
        <f t="shared" si="19"/>
        <v>636261</v>
      </c>
      <c r="X268" s="2">
        <f t="shared" si="6"/>
        <v>13739</v>
      </c>
      <c r="Y268" s="2">
        <f t="shared" si="43"/>
        <v>56669650.961389765</v>
      </c>
      <c r="Z268" s="2" t="str">
        <f t="shared" si="8"/>
        <v>MEEP</v>
      </c>
      <c r="AA268" s="2">
        <f>IF(Z268="HERE",Y268,AA267+Graph!$G$1*1000)</f>
        <v>73326351.961389765</v>
      </c>
      <c r="AB268" s="2">
        <f t="shared" si="20"/>
        <v>420000</v>
      </c>
      <c r="AC268" s="2">
        <f t="shared" si="44"/>
        <v>55338958.632189229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196</v>
      </c>
      <c r="C269" s="7"/>
      <c r="D269" s="2" t="e">
        <f t="shared" si="11"/>
        <v>#N/A</v>
      </c>
      <c r="E269" s="2" t="e">
        <f t="shared" si="22"/>
        <v>#N/A</v>
      </c>
      <c r="F269" s="2">
        <v>1030837.1530176848</v>
      </c>
      <c r="G269" s="2">
        <f t="shared" si="47"/>
        <v>636261</v>
      </c>
      <c r="H269" s="2">
        <f t="shared" si="45"/>
        <v>136156394.61024249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1069697.9059134424</v>
      </c>
      <c r="Q269" s="2">
        <f t="shared" si="48"/>
        <v>650000</v>
      </c>
      <c r="R269" s="2">
        <f t="shared" si="46"/>
        <v>139393860.57163227</v>
      </c>
      <c r="S269" s="2">
        <f t="shared" si="16"/>
        <v>636261</v>
      </c>
      <c r="T269" s="2">
        <f t="shared" si="17"/>
        <v>13739</v>
      </c>
      <c r="U269" s="2">
        <f t="shared" si="18"/>
        <v>650000</v>
      </c>
      <c r="V269" s="2">
        <f t="shared" si="34"/>
        <v>82710470.610242486</v>
      </c>
      <c r="W269" s="2">
        <f t="shared" si="19"/>
        <v>636261</v>
      </c>
      <c r="X269" s="2">
        <f t="shared" si="6"/>
        <v>13739</v>
      </c>
      <c r="Y269" s="2">
        <f t="shared" si="43"/>
        <v>56683389.961389765</v>
      </c>
      <c r="Z269" s="2" t="str">
        <f t="shared" si="8"/>
        <v>MEEP</v>
      </c>
      <c r="AA269" s="2">
        <f>IF(Z269="HERE",Y269,AA268+Graph!$G$1*1000)</f>
        <v>73746351.961389765</v>
      </c>
      <c r="AB269" s="2">
        <f t="shared" si="20"/>
        <v>420000</v>
      </c>
      <c r="AC269" s="2">
        <f t="shared" si="44"/>
        <v>55338958.632189229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197</v>
      </c>
      <c r="C270" s="7"/>
      <c r="D270" s="2" t="e">
        <f t="shared" si="11"/>
        <v>#N/A</v>
      </c>
      <c r="E270" s="2" t="e">
        <f t="shared" si="22"/>
        <v>#N/A</v>
      </c>
      <c r="F270" s="2">
        <v>1033871.1782158166</v>
      </c>
      <c r="G270" s="2">
        <f t="shared" si="47"/>
        <v>636261</v>
      </c>
      <c r="H270" s="2">
        <f t="shared" si="45"/>
        <v>136792655.61024249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1072892.2650884092</v>
      </c>
      <c r="Q270" s="2">
        <f t="shared" si="48"/>
        <v>650000</v>
      </c>
      <c r="R270" s="2">
        <f t="shared" si="46"/>
        <v>140043860.57163227</v>
      </c>
      <c r="S270" s="2">
        <f t="shared" si="16"/>
        <v>636261</v>
      </c>
      <c r="T270" s="2">
        <f t="shared" si="17"/>
        <v>13739</v>
      </c>
      <c r="U270" s="2">
        <f t="shared" si="18"/>
        <v>650000</v>
      </c>
      <c r="V270" s="2">
        <f t="shared" si="34"/>
        <v>83346731.610242486</v>
      </c>
      <c r="W270" s="2">
        <f t="shared" si="19"/>
        <v>636261</v>
      </c>
      <c r="X270" s="2">
        <f t="shared" si="6"/>
        <v>13739</v>
      </c>
      <c r="Y270" s="2">
        <f t="shared" si="43"/>
        <v>56697128.961389765</v>
      </c>
      <c r="Z270" s="2" t="str">
        <f t="shared" si="8"/>
        <v>MEEP</v>
      </c>
      <c r="AA270" s="2">
        <f>IF(Z270="HERE",Y270,AA269+Graph!$G$1*1000)</f>
        <v>74166351.961389765</v>
      </c>
      <c r="AB270" s="2">
        <f t="shared" si="20"/>
        <v>420000</v>
      </c>
      <c r="AC270" s="2">
        <f t="shared" si="44"/>
        <v>55338958.632189229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198</v>
      </c>
      <c r="C271" s="7"/>
      <c r="D271" s="2" t="e">
        <f t="shared" si="11"/>
        <v>#N/A</v>
      </c>
      <c r="E271" s="2" t="e">
        <f t="shared" si="22"/>
        <v>#N/A</v>
      </c>
      <c r="F271" s="2">
        <v>1036905.2034139484</v>
      </c>
      <c r="G271" s="2">
        <f t="shared" si="47"/>
        <v>636261</v>
      </c>
      <c r="H271" s="2">
        <f t="shared" si="45"/>
        <v>137428916.61024249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1076086.624263376</v>
      </c>
      <c r="Q271" s="2">
        <f t="shared" si="48"/>
        <v>650000</v>
      </c>
      <c r="R271" s="2">
        <f t="shared" si="46"/>
        <v>140693860.57163227</v>
      </c>
      <c r="S271" s="2">
        <f t="shared" si="16"/>
        <v>636261</v>
      </c>
      <c r="T271" s="2">
        <f t="shared" si="17"/>
        <v>13739</v>
      </c>
      <c r="U271" s="2">
        <f t="shared" si="18"/>
        <v>650000</v>
      </c>
      <c r="V271" s="2">
        <f t="shared" si="34"/>
        <v>83982992.610242486</v>
      </c>
      <c r="W271" s="2">
        <f t="shared" si="19"/>
        <v>636261</v>
      </c>
      <c r="X271" s="2">
        <f t="shared" si="6"/>
        <v>13739</v>
      </c>
      <c r="Y271" s="2">
        <f t="shared" si="43"/>
        <v>56710867.961389765</v>
      </c>
      <c r="Z271" s="2" t="str">
        <f t="shared" si="8"/>
        <v>MEEP</v>
      </c>
      <c r="AA271" s="2">
        <f>IF(Z271="HERE",Y271,AA270+Graph!$G$1*1000)</f>
        <v>74586351.961389765</v>
      </c>
      <c r="AB271" s="2">
        <f t="shared" si="20"/>
        <v>420000</v>
      </c>
      <c r="AC271" s="2">
        <f t="shared" si="44"/>
        <v>55338958.632189229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199</v>
      </c>
      <c r="C272" s="7"/>
      <c r="D272" s="2" t="e">
        <f t="shared" si="11"/>
        <v>#N/A</v>
      </c>
      <c r="E272" s="2" t="e">
        <f t="shared" si="22"/>
        <v>#N/A</v>
      </c>
      <c r="F272" s="2">
        <v>1039939.2286120802</v>
      </c>
      <c r="G272" s="2">
        <f t="shared" si="47"/>
        <v>636261</v>
      </c>
      <c r="H272" s="2">
        <f t="shared" si="45"/>
        <v>138065177.61024249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1079280.9834383428</v>
      </c>
      <c r="Q272" s="2">
        <f t="shared" si="48"/>
        <v>650000</v>
      </c>
      <c r="R272" s="2">
        <f t="shared" si="46"/>
        <v>141343860.57163227</v>
      </c>
      <c r="S272" s="2">
        <f t="shared" si="16"/>
        <v>636261</v>
      </c>
      <c r="T272" s="2">
        <f t="shared" si="17"/>
        <v>13739</v>
      </c>
      <c r="U272" s="2">
        <f t="shared" si="18"/>
        <v>650000</v>
      </c>
      <c r="V272" s="2">
        <f t="shared" si="34"/>
        <v>84619253.610242486</v>
      </c>
      <c r="W272" s="2">
        <f t="shared" si="19"/>
        <v>636261</v>
      </c>
      <c r="X272" s="2">
        <f t="shared" si="6"/>
        <v>13739</v>
      </c>
      <c r="Y272" s="2">
        <f t="shared" si="43"/>
        <v>56724606.961389765</v>
      </c>
      <c r="Z272" s="2" t="str">
        <f t="shared" si="8"/>
        <v>MEEP</v>
      </c>
      <c r="AA272" s="2">
        <f>IF(Z272="HERE",Y272,AA271+Graph!$G$1*1000)</f>
        <v>75006351.961389765</v>
      </c>
      <c r="AB272" s="2">
        <f t="shared" si="20"/>
        <v>420000</v>
      </c>
      <c r="AC272" s="2">
        <f t="shared" si="44"/>
        <v>55338958.632189229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200</v>
      </c>
      <c r="C273" s="7"/>
      <c r="D273" s="2" t="e">
        <f t="shared" si="11"/>
        <v>#N/A</v>
      </c>
      <c r="E273" s="2" t="e">
        <f t="shared" si="22"/>
        <v>#N/A</v>
      </c>
      <c r="F273" s="2">
        <v>1042973.253810212</v>
      </c>
      <c r="G273" s="2">
        <f t="shared" si="47"/>
        <v>636261</v>
      </c>
      <c r="H273" s="2">
        <f t="shared" si="45"/>
        <v>138701438.61024249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1082475.3426133096</v>
      </c>
      <c r="Q273" s="2">
        <f t="shared" si="48"/>
        <v>650000</v>
      </c>
      <c r="R273" s="2">
        <f t="shared" si="46"/>
        <v>141993860.57163227</v>
      </c>
      <c r="S273" s="2">
        <f t="shared" si="16"/>
        <v>636261</v>
      </c>
      <c r="T273" s="2">
        <f t="shared" si="17"/>
        <v>13739</v>
      </c>
      <c r="U273" s="2">
        <f t="shared" si="18"/>
        <v>650000</v>
      </c>
      <c r="V273" s="2">
        <f t="shared" si="34"/>
        <v>85255514.610242486</v>
      </c>
      <c r="W273" s="2">
        <f t="shared" si="19"/>
        <v>636261</v>
      </c>
      <c r="X273" s="2">
        <f t="shared" si="6"/>
        <v>13739</v>
      </c>
      <c r="Y273" s="2">
        <f t="shared" si="43"/>
        <v>56738345.961389765</v>
      </c>
      <c r="Z273" s="2" t="str">
        <f t="shared" si="8"/>
        <v>MEEP</v>
      </c>
      <c r="AA273" s="2">
        <f>IF(Z273="HERE",Y273,AA272+Graph!$G$1*1000)</f>
        <v>75426351.961389765</v>
      </c>
      <c r="AB273" s="2">
        <f t="shared" si="20"/>
        <v>420000</v>
      </c>
      <c r="AC273" s="2">
        <f t="shared" si="44"/>
        <v>55338958.632189229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201</v>
      </c>
      <c r="C274" s="7"/>
      <c r="D274" s="2" t="e">
        <f t="shared" si="11"/>
        <v>#N/A</v>
      </c>
      <c r="E274" s="2" t="e">
        <f t="shared" si="22"/>
        <v>#N/A</v>
      </c>
      <c r="F274" s="2">
        <v>1046007.2790083438</v>
      </c>
      <c r="G274" s="2">
        <f t="shared" si="47"/>
        <v>636261</v>
      </c>
      <c r="H274" s="2">
        <f t="shared" si="45"/>
        <v>139337699.61024249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1085669.7017882764</v>
      </c>
      <c r="Q274" s="2">
        <f t="shared" si="48"/>
        <v>650000</v>
      </c>
      <c r="R274" s="2">
        <f t="shared" si="46"/>
        <v>142643860.57163227</v>
      </c>
      <c r="S274" s="2">
        <f t="shared" si="16"/>
        <v>636261</v>
      </c>
      <c r="T274" s="2">
        <f t="shared" si="17"/>
        <v>13739</v>
      </c>
      <c r="U274" s="2">
        <f t="shared" si="18"/>
        <v>650000</v>
      </c>
      <c r="V274" s="2">
        <f t="shared" si="34"/>
        <v>85891775.610242486</v>
      </c>
      <c r="W274" s="2">
        <f t="shared" si="19"/>
        <v>636261</v>
      </c>
      <c r="X274" s="2">
        <f t="shared" si="6"/>
        <v>13739</v>
      </c>
      <c r="Y274" s="2">
        <f t="shared" si="43"/>
        <v>56752084.961389765</v>
      </c>
      <c r="Z274" s="2" t="str">
        <f t="shared" si="8"/>
        <v>MEEP</v>
      </c>
      <c r="AA274" s="2">
        <f>IF(Z274="HERE",Y274,AA273+Graph!$G$1*1000)</f>
        <v>75846351.961389765</v>
      </c>
      <c r="AB274" s="2">
        <f t="shared" si="20"/>
        <v>420000</v>
      </c>
      <c r="AC274" s="2">
        <f t="shared" si="44"/>
        <v>55338958.632189229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202</v>
      </c>
      <c r="C275" s="7"/>
      <c r="D275" s="2" t="e">
        <f t="shared" si="11"/>
        <v>#N/A</v>
      </c>
      <c r="E275" s="2" t="e">
        <f t="shared" si="22"/>
        <v>#N/A</v>
      </c>
      <c r="F275" s="2">
        <v>1049041.3042064756</v>
      </c>
      <c r="G275" s="2">
        <f t="shared" si="47"/>
        <v>636261</v>
      </c>
      <c r="H275" s="2">
        <f t="shared" si="45"/>
        <v>139973960.61024249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1088864.0609632134</v>
      </c>
      <c r="Q275" s="2">
        <f t="shared" si="48"/>
        <v>650000</v>
      </c>
      <c r="R275" s="2">
        <f t="shared" si="46"/>
        <v>143293860.57163227</v>
      </c>
      <c r="S275" s="2">
        <f t="shared" si="16"/>
        <v>636261</v>
      </c>
      <c r="T275" s="2">
        <f t="shared" si="17"/>
        <v>13739</v>
      </c>
      <c r="U275" s="2">
        <f t="shared" si="18"/>
        <v>650000</v>
      </c>
      <c r="V275" s="2">
        <f t="shared" si="34"/>
        <v>86528036.610242486</v>
      </c>
      <c r="W275" s="2">
        <f t="shared" si="19"/>
        <v>636261</v>
      </c>
      <c r="X275" s="2">
        <f t="shared" si="6"/>
        <v>13739</v>
      </c>
      <c r="Y275" s="2">
        <f t="shared" si="43"/>
        <v>56765823.961389765</v>
      </c>
      <c r="Z275" s="2" t="str">
        <f t="shared" si="8"/>
        <v>MEEP</v>
      </c>
      <c r="AA275" s="2">
        <f>IF(Z275="HERE",Y275,AA274+Graph!$G$1*1000)</f>
        <v>76266351.961389765</v>
      </c>
      <c r="AB275" s="2">
        <f t="shared" si="20"/>
        <v>420000</v>
      </c>
      <c r="AC275" s="2">
        <f t="shared" si="44"/>
        <v>55338958.632189229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203</v>
      </c>
      <c r="C276" s="7"/>
      <c r="D276" s="2" t="e">
        <f t="shared" si="11"/>
        <v>#N/A</v>
      </c>
      <c r="E276" s="2" t="e">
        <f t="shared" si="22"/>
        <v>#N/A</v>
      </c>
      <c r="F276" s="2">
        <v>1052075.3294046074</v>
      </c>
      <c r="G276" s="2">
        <f t="shared" si="47"/>
        <v>636261</v>
      </c>
      <c r="H276" s="2">
        <f t="shared" si="45"/>
        <v>140610221.61024249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1092058.4201381803</v>
      </c>
      <c r="Q276" s="2">
        <f t="shared" si="48"/>
        <v>650000</v>
      </c>
      <c r="R276" s="2">
        <f t="shared" si="46"/>
        <v>143943860.57163227</v>
      </c>
      <c r="S276" s="2">
        <f t="shared" si="16"/>
        <v>636261</v>
      </c>
      <c r="T276" s="2">
        <f t="shared" si="17"/>
        <v>13739</v>
      </c>
      <c r="U276" s="2">
        <f t="shared" si="18"/>
        <v>650000</v>
      </c>
      <c r="V276" s="2">
        <f t="shared" si="34"/>
        <v>87164297.610242486</v>
      </c>
      <c r="W276" s="2">
        <f t="shared" si="19"/>
        <v>636261</v>
      </c>
      <c r="X276" s="2">
        <f t="shared" si="6"/>
        <v>13739</v>
      </c>
      <c r="Y276" s="2">
        <f t="shared" si="43"/>
        <v>56779562.961389765</v>
      </c>
      <c r="Z276" s="2" t="str">
        <f t="shared" si="8"/>
        <v>MEEP</v>
      </c>
      <c r="AA276" s="2">
        <f>IF(Z276="HERE",Y276,AA275+Graph!$G$1*1000)</f>
        <v>76686351.961389765</v>
      </c>
      <c r="AB276" s="2">
        <f t="shared" si="20"/>
        <v>420000</v>
      </c>
      <c r="AC276" s="2">
        <f t="shared" si="44"/>
        <v>55338958.632189229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204</v>
      </c>
      <c r="C277" s="7"/>
      <c r="D277" s="2" t="e">
        <f t="shared" si="11"/>
        <v>#N/A</v>
      </c>
      <c r="E277" s="2" t="e">
        <f t="shared" si="22"/>
        <v>#N/A</v>
      </c>
      <c r="F277" s="2">
        <v>1055109.3546027392</v>
      </c>
      <c r="G277" s="2">
        <f t="shared" si="47"/>
        <v>636261</v>
      </c>
      <c r="H277" s="2">
        <f t="shared" si="45"/>
        <v>141246482.61024249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1095252.7793131471</v>
      </c>
      <c r="Q277" s="2">
        <f t="shared" si="48"/>
        <v>650000</v>
      </c>
      <c r="R277" s="2">
        <f t="shared" si="46"/>
        <v>144593860.57163227</v>
      </c>
      <c r="S277" s="2">
        <f t="shared" si="16"/>
        <v>636261</v>
      </c>
      <c r="T277" s="2">
        <f t="shared" si="17"/>
        <v>13739</v>
      </c>
      <c r="U277" s="2">
        <f t="shared" si="18"/>
        <v>650000</v>
      </c>
      <c r="V277" s="2">
        <f t="shared" si="34"/>
        <v>87800558.610242486</v>
      </c>
      <c r="W277" s="2">
        <f t="shared" si="19"/>
        <v>636261</v>
      </c>
      <c r="X277" s="2">
        <f t="shared" si="6"/>
        <v>13739</v>
      </c>
      <c r="Y277" s="2">
        <f t="shared" si="43"/>
        <v>56793301.961389765</v>
      </c>
      <c r="Z277" s="2" t="str">
        <f t="shared" si="8"/>
        <v>MEEP</v>
      </c>
      <c r="AA277" s="2">
        <f>IF(Z277="HERE",Y277,AA276+Graph!$G$1*1000)</f>
        <v>77106351.961389765</v>
      </c>
      <c r="AB277" s="2">
        <f t="shared" si="20"/>
        <v>420000</v>
      </c>
      <c r="AC277" s="2">
        <f t="shared" si="44"/>
        <v>55338958.632189229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205</v>
      </c>
      <c r="C278" s="7"/>
      <c r="D278" s="2" t="e">
        <f t="shared" si="11"/>
        <v>#N/A</v>
      </c>
      <c r="E278" s="2" t="e">
        <f t="shared" si="22"/>
        <v>#N/A</v>
      </c>
      <c r="F278" s="2">
        <v>1058143.379800871</v>
      </c>
      <c r="G278" s="2">
        <f t="shared" si="47"/>
        <v>636261</v>
      </c>
      <c r="H278" s="2">
        <f t="shared" si="45"/>
        <v>141882743.61024249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1098447.1384881139</v>
      </c>
      <c r="Q278" s="2">
        <f t="shared" si="48"/>
        <v>650000</v>
      </c>
      <c r="R278" s="2">
        <f t="shared" si="46"/>
        <v>145243860.57163227</v>
      </c>
      <c r="S278" s="2">
        <f t="shared" si="16"/>
        <v>636261</v>
      </c>
      <c r="T278" s="2">
        <f t="shared" si="17"/>
        <v>13739</v>
      </c>
      <c r="U278" s="2">
        <f t="shared" si="18"/>
        <v>650000</v>
      </c>
      <c r="V278" s="2">
        <f t="shared" si="34"/>
        <v>88436819.610242486</v>
      </c>
      <c r="W278" s="2">
        <f t="shared" si="19"/>
        <v>636261</v>
      </c>
      <c r="X278" s="2">
        <f t="shared" si="6"/>
        <v>13739</v>
      </c>
      <c r="Y278" s="2">
        <f t="shared" si="43"/>
        <v>56807040.961389765</v>
      </c>
      <c r="Z278" s="2" t="str">
        <f t="shared" si="8"/>
        <v>MEEP</v>
      </c>
      <c r="AA278" s="2">
        <f>IF(Z278="HERE",Y278,AA277+Graph!$G$1*1000)</f>
        <v>77526351.961389765</v>
      </c>
      <c r="AB278" s="2">
        <f t="shared" si="20"/>
        <v>420000</v>
      </c>
      <c r="AC278" s="2">
        <f t="shared" si="44"/>
        <v>55338958.632189229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206</v>
      </c>
      <c r="C279" s="7"/>
      <c r="D279" s="2" t="e">
        <f t="shared" si="11"/>
        <v>#N/A</v>
      </c>
      <c r="E279" s="2" t="e">
        <f t="shared" si="22"/>
        <v>#N/A</v>
      </c>
      <c r="F279" s="2">
        <v>1061177.4049990028</v>
      </c>
      <c r="G279" s="2">
        <f t="shared" si="47"/>
        <v>636261</v>
      </c>
      <c r="H279" s="2">
        <f t="shared" si="45"/>
        <v>142519004.61024249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1101641.4976630807</v>
      </c>
      <c r="Q279" s="2">
        <f t="shared" si="48"/>
        <v>650000</v>
      </c>
      <c r="R279" s="2">
        <f t="shared" si="46"/>
        <v>145893860.57163227</v>
      </c>
      <c r="S279" s="2">
        <f t="shared" si="16"/>
        <v>636261</v>
      </c>
      <c r="T279" s="2">
        <f t="shared" si="17"/>
        <v>13739</v>
      </c>
      <c r="U279" s="2">
        <f t="shared" si="18"/>
        <v>650000</v>
      </c>
      <c r="V279" s="2">
        <f t="shared" si="34"/>
        <v>89073080.610242486</v>
      </c>
      <c r="W279" s="2">
        <f t="shared" si="19"/>
        <v>636261</v>
      </c>
      <c r="X279" s="2">
        <f t="shared" si="6"/>
        <v>13739</v>
      </c>
      <c r="Y279" s="2">
        <f t="shared" si="43"/>
        <v>56820779.961389765</v>
      </c>
      <c r="Z279" s="2" t="str">
        <f t="shared" si="8"/>
        <v>MEEP</v>
      </c>
      <c r="AA279" s="2">
        <f>IF(Z279="HERE",Y279,AA278+Graph!$G$1*1000)</f>
        <v>77946351.961389765</v>
      </c>
      <c r="AB279" s="2">
        <f t="shared" si="20"/>
        <v>420000</v>
      </c>
      <c r="AC279" s="2">
        <f t="shared" si="44"/>
        <v>55338958.632189229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207</v>
      </c>
      <c r="C280" s="7"/>
      <c r="D280" s="2" t="e">
        <f t="shared" si="11"/>
        <v>#N/A</v>
      </c>
      <c r="E280" s="2" t="e">
        <f t="shared" si="22"/>
        <v>#N/A</v>
      </c>
      <c r="F280" s="2">
        <v>1064211.4301971346</v>
      </c>
      <c r="G280" s="2">
        <f t="shared" si="47"/>
        <v>636261</v>
      </c>
      <c r="H280" s="2">
        <f t="shared" si="45"/>
        <v>143155265.61024249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1104835.8568380475</v>
      </c>
      <c r="Q280" s="2">
        <f t="shared" si="48"/>
        <v>650000</v>
      </c>
      <c r="R280" s="2">
        <f t="shared" si="46"/>
        <v>146543860.57163227</v>
      </c>
      <c r="S280" s="2">
        <f t="shared" si="16"/>
        <v>636261</v>
      </c>
      <c r="T280" s="2">
        <f t="shared" si="17"/>
        <v>13739</v>
      </c>
      <c r="U280" s="2">
        <f t="shared" si="18"/>
        <v>650000</v>
      </c>
      <c r="V280" s="2">
        <f t="shared" si="34"/>
        <v>89709341.610242486</v>
      </c>
      <c r="W280" s="2">
        <f t="shared" si="19"/>
        <v>636261</v>
      </c>
      <c r="X280" s="2">
        <f t="shared" si="6"/>
        <v>13739</v>
      </c>
      <c r="Y280" s="2">
        <f t="shared" si="43"/>
        <v>56834518.961389765</v>
      </c>
      <c r="Z280" s="2" t="str">
        <f t="shared" si="8"/>
        <v>MEEP</v>
      </c>
      <c r="AA280" s="2">
        <f>IF(Z280="HERE",Y280,AA279+Graph!$G$1*1000)</f>
        <v>78366351.961389765</v>
      </c>
      <c r="AB280" s="2">
        <f t="shared" si="20"/>
        <v>420000</v>
      </c>
      <c r="AC280" s="2">
        <f t="shared" si="44"/>
        <v>55338958.632189229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208</v>
      </c>
      <c r="C281" s="7"/>
      <c r="D281" s="2" t="e">
        <f t="shared" si="11"/>
        <v>#N/A</v>
      </c>
      <c r="E281" s="2" t="e">
        <f t="shared" si="22"/>
        <v>#N/A</v>
      </c>
      <c r="F281" s="2">
        <v>1067245.4553952664</v>
      </c>
      <c r="G281" s="2">
        <f t="shared" si="47"/>
        <v>636261</v>
      </c>
      <c r="H281" s="2">
        <f t="shared" si="45"/>
        <v>143791526.61024249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1108030.2160130143</v>
      </c>
      <c r="Q281" s="2">
        <f t="shared" si="48"/>
        <v>650000</v>
      </c>
      <c r="R281" s="2">
        <f t="shared" si="46"/>
        <v>147193860.57163227</v>
      </c>
      <c r="S281" s="2">
        <f t="shared" si="16"/>
        <v>636261</v>
      </c>
      <c r="T281" s="2">
        <f t="shared" si="17"/>
        <v>13739</v>
      </c>
      <c r="U281" s="2">
        <f t="shared" si="18"/>
        <v>650000</v>
      </c>
      <c r="V281" s="2">
        <f t="shared" si="34"/>
        <v>90345602.610242486</v>
      </c>
      <c r="W281" s="2">
        <f t="shared" si="19"/>
        <v>636261</v>
      </c>
      <c r="X281" s="2">
        <f t="shared" si="6"/>
        <v>13739</v>
      </c>
      <c r="Y281" s="2">
        <f t="shared" si="43"/>
        <v>56848257.961389765</v>
      </c>
      <c r="Z281" s="2" t="str">
        <f t="shared" si="8"/>
        <v>MEEP</v>
      </c>
      <c r="AA281" s="2">
        <f>IF(Z281="HERE",Y281,AA280+Graph!$G$1*1000)</f>
        <v>78786351.961389765</v>
      </c>
      <c r="AB281" s="2">
        <f t="shared" si="20"/>
        <v>420000</v>
      </c>
      <c r="AC281" s="2">
        <f t="shared" si="44"/>
        <v>55338958.632189229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209</v>
      </c>
      <c r="C282" s="7"/>
      <c r="D282" s="2" t="e">
        <f t="shared" si="11"/>
        <v>#N/A</v>
      </c>
      <c r="E282" s="2" t="e">
        <f t="shared" si="22"/>
        <v>#N/A</v>
      </c>
      <c r="F282" s="2">
        <v>1070279.4805933982</v>
      </c>
      <c r="G282" s="2">
        <f t="shared" si="47"/>
        <v>636261</v>
      </c>
      <c r="H282" s="2">
        <f t="shared" si="45"/>
        <v>144427787.61024249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1111224.5751879811</v>
      </c>
      <c r="Q282" s="2">
        <f t="shared" si="48"/>
        <v>650000</v>
      </c>
      <c r="R282" s="2">
        <f t="shared" si="46"/>
        <v>147843860.57163227</v>
      </c>
      <c r="S282" s="2">
        <f t="shared" si="16"/>
        <v>636261</v>
      </c>
      <c r="T282" s="2">
        <f t="shared" si="17"/>
        <v>13739</v>
      </c>
      <c r="U282" s="2">
        <f t="shared" si="18"/>
        <v>650000</v>
      </c>
      <c r="V282" s="2">
        <f t="shared" si="34"/>
        <v>90981863.610242486</v>
      </c>
      <c r="W282" s="2">
        <f t="shared" si="19"/>
        <v>636261</v>
      </c>
      <c r="X282" s="2">
        <f t="shared" si="6"/>
        <v>13739</v>
      </c>
      <c r="Y282" s="2">
        <f t="shared" si="43"/>
        <v>56861996.961389765</v>
      </c>
      <c r="Z282" s="2" t="str">
        <f t="shared" si="8"/>
        <v>MEEP</v>
      </c>
      <c r="AA282" s="2">
        <f>IF(Z282="HERE",Y282,AA281+Graph!$G$1*1000)</f>
        <v>79206351.961389765</v>
      </c>
      <c r="AB282" s="2">
        <f t="shared" si="20"/>
        <v>420000</v>
      </c>
      <c r="AC282" s="2">
        <f t="shared" si="44"/>
        <v>55338958.632189229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210</v>
      </c>
      <c r="C283" s="7"/>
      <c r="D283" s="2" t="e">
        <f t="shared" si="11"/>
        <v>#N/A</v>
      </c>
      <c r="E283" s="2" t="e">
        <f t="shared" si="22"/>
        <v>#N/A</v>
      </c>
      <c r="F283" s="2">
        <v>1073313.5057915002</v>
      </c>
      <c r="G283" s="2">
        <f t="shared" si="47"/>
        <v>636261</v>
      </c>
      <c r="H283" s="2">
        <f t="shared" si="45"/>
        <v>145064048.61024249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1114418.9343629479</v>
      </c>
      <c r="Q283" s="2">
        <f t="shared" si="48"/>
        <v>650000</v>
      </c>
      <c r="R283" s="2">
        <f t="shared" si="46"/>
        <v>148493860.57163227</v>
      </c>
      <c r="S283" s="2">
        <f t="shared" si="16"/>
        <v>636261</v>
      </c>
      <c r="T283" s="2">
        <f t="shared" si="17"/>
        <v>13739</v>
      </c>
      <c r="U283" s="2">
        <f t="shared" si="18"/>
        <v>650000</v>
      </c>
      <c r="V283" s="2">
        <f t="shared" si="34"/>
        <v>91618124.610242486</v>
      </c>
      <c r="W283" s="2">
        <f t="shared" si="19"/>
        <v>636261</v>
      </c>
      <c r="X283" s="2">
        <f t="shared" si="6"/>
        <v>13739</v>
      </c>
      <c r="Y283" s="2">
        <f t="shared" si="43"/>
        <v>56875735.961389765</v>
      </c>
      <c r="Z283" s="2" t="str">
        <f t="shared" si="8"/>
        <v>MEEP</v>
      </c>
      <c r="AA283" s="2">
        <f>IF(Z283="HERE",Y283,AA282+Graph!$G$1*1000)</f>
        <v>79626351.961389765</v>
      </c>
      <c r="AB283" s="2">
        <f t="shared" si="20"/>
        <v>420000</v>
      </c>
      <c r="AC283" s="2">
        <f t="shared" si="44"/>
        <v>55338958.632189229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211</v>
      </c>
      <c r="C284" s="7"/>
      <c r="D284" s="2" t="e">
        <f t="shared" si="11"/>
        <v>#N/A</v>
      </c>
      <c r="E284" s="2" t="e">
        <f t="shared" si="22"/>
        <v>#N/A</v>
      </c>
      <c r="F284" s="2">
        <v>1076347.530989632</v>
      </c>
      <c r="G284" s="2">
        <f t="shared" si="47"/>
        <v>636261</v>
      </c>
      <c r="H284" s="2">
        <f t="shared" si="45"/>
        <v>145700309.61024249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1117613.2935379148</v>
      </c>
      <c r="Q284" s="2">
        <f t="shared" si="48"/>
        <v>650000</v>
      </c>
      <c r="R284" s="2">
        <f t="shared" si="46"/>
        <v>149143860.57163227</v>
      </c>
      <c r="S284" s="2">
        <f t="shared" si="16"/>
        <v>636261</v>
      </c>
      <c r="T284" s="2">
        <f t="shared" si="17"/>
        <v>13739</v>
      </c>
      <c r="U284" s="2">
        <f t="shared" si="18"/>
        <v>650000</v>
      </c>
      <c r="V284" s="2">
        <f t="shared" si="34"/>
        <v>92254385.610242486</v>
      </c>
      <c r="W284" s="2">
        <f t="shared" si="19"/>
        <v>636261</v>
      </c>
      <c r="X284" s="2">
        <f t="shared" si="6"/>
        <v>13739</v>
      </c>
      <c r="Y284" s="2">
        <f t="shared" si="43"/>
        <v>56889474.961389765</v>
      </c>
      <c r="Z284" s="2" t="str">
        <f t="shared" si="8"/>
        <v>MEEP</v>
      </c>
      <c r="AA284" s="2">
        <f>IF(Z284="HERE",Y284,AA283+Graph!$G$1*1000)</f>
        <v>80046351.961389765</v>
      </c>
      <c r="AB284" s="2">
        <f t="shared" si="20"/>
        <v>420000</v>
      </c>
      <c r="AC284" s="2">
        <f t="shared" si="44"/>
        <v>55338958.632189229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212</v>
      </c>
      <c r="C285" s="7"/>
      <c r="D285" s="2" t="e">
        <f t="shared" si="11"/>
        <v>#N/A</v>
      </c>
      <c r="E285" s="2" t="e">
        <f t="shared" si="22"/>
        <v>#N/A</v>
      </c>
      <c r="F285" s="2">
        <v>1079381.5561877638</v>
      </c>
      <c r="G285" s="2">
        <f t="shared" si="47"/>
        <v>636261</v>
      </c>
      <c r="H285" s="2">
        <f t="shared" si="45"/>
        <v>146336570.61024249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1120807.6527128816</v>
      </c>
      <c r="Q285" s="2">
        <f t="shared" si="48"/>
        <v>650000</v>
      </c>
      <c r="R285" s="2">
        <f t="shared" si="46"/>
        <v>149793860.57163227</v>
      </c>
      <c r="S285" s="2">
        <f t="shared" si="16"/>
        <v>636261</v>
      </c>
      <c r="T285" s="2">
        <f t="shared" si="17"/>
        <v>13739</v>
      </c>
      <c r="U285" s="2">
        <f t="shared" si="18"/>
        <v>650000</v>
      </c>
      <c r="V285" s="2">
        <f t="shared" si="34"/>
        <v>92890646.610242486</v>
      </c>
      <c r="W285" s="2">
        <f t="shared" si="19"/>
        <v>636261</v>
      </c>
      <c r="X285" s="2">
        <f t="shared" si="6"/>
        <v>13739</v>
      </c>
      <c r="Y285" s="2">
        <f t="shared" si="43"/>
        <v>56903213.961389765</v>
      </c>
      <c r="Z285" s="2" t="str">
        <f t="shared" si="8"/>
        <v>MEEP</v>
      </c>
      <c r="AA285" s="2">
        <f>IF(Z285="HERE",Y285,AA284+Graph!$G$1*1000)</f>
        <v>80466351.961389765</v>
      </c>
      <c r="AB285" s="2">
        <f t="shared" si="20"/>
        <v>420000</v>
      </c>
      <c r="AC285" s="2">
        <f t="shared" si="44"/>
        <v>55338958.632189229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213</v>
      </c>
      <c r="C286" s="7"/>
      <c r="D286" s="2" t="e">
        <f t="shared" si="11"/>
        <v>#N/A</v>
      </c>
      <c r="E286" s="2" t="e">
        <f t="shared" si="22"/>
        <v>#N/A</v>
      </c>
      <c r="F286" s="2">
        <v>1082415.5813858956</v>
      </c>
      <c r="G286" s="2">
        <f t="shared" si="47"/>
        <v>636261</v>
      </c>
      <c r="H286" s="2">
        <f t="shared" si="45"/>
        <v>146972831.61024249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1124002.0118878484</v>
      </c>
      <c r="Q286" s="2">
        <f t="shared" si="48"/>
        <v>650000</v>
      </c>
      <c r="R286" s="2">
        <f t="shared" si="46"/>
        <v>150443860.57163227</v>
      </c>
      <c r="S286" s="2">
        <f t="shared" si="16"/>
        <v>636261</v>
      </c>
      <c r="T286" s="2">
        <f t="shared" si="17"/>
        <v>13739</v>
      </c>
      <c r="U286" s="2">
        <f t="shared" si="18"/>
        <v>650000</v>
      </c>
      <c r="V286" s="2">
        <f t="shared" si="34"/>
        <v>93526907.610242486</v>
      </c>
      <c r="W286" s="2">
        <f t="shared" si="19"/>
        <v>636261</v>
      </c>
      <c r="X286" s="2">
        <f t="shared" ref="X286:X385" si="51">SUM(U286-W286)</f>
        <v>13739</v>
      </c>
      <c r="Y286" s="2">
        <f t="shared" si="43"/>
        <v>56916952.961389765</v>
      </c>
      <c r="Z286" s="2" t="str">
        <f t="shared" ref="Z286:Z385" si="52">IF(V286&lt;Y286,"HERE","MEEP")</f>
        <v>MEEP</v>
      </c>
      <c r="AA286" s="2">
        <f>IF(Z286="HERE",Y286,AA285+Graph!$G$1*1000)</f>
        <v>80886351.961389765</v>
      </c>
      <c r="AB286" s="2">
        <f t="shared" si="20"/>
        <v>420000</v>
      </c>
      <c r="AC286" s="2">
        <f t="shared" si="44"/>
        <v>55338958.632189229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214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47"/>
        <v>636261</v>
      </c>
      <c r="H287" s="2">
        <f t="shared" si="45"/>
        <v>147609092.61024249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1127196.3710627854</v>
      </c>
      <c r="Q287" s="2">
        <f t="shared" si="48"/>
        <v>650000</v>
      </c>
      <c r="R287" s="2">
        <f t="shared" si="46"/>
        <v>151093860.57163227</v>
      </c>
      <c r="S287" s="2">
        <f t="shared" ref="S287:S385" si="58">SUM(H287-H286)</f>
        <v>636261</v>
      </c>
      <c r="T287" s="2">
        <f t="shared" ref="T287:T385" si="59">SUM(L287-L286)</f>
        <v>13739</v>
      </c>
      <c r="U287" s="2">
        <f t="shared" ref="U287:U385" si="60">SUM(R287-R286)</f>
        <v>650000</v>
      </c>
      <c r="V287" s="2">
        <f t="shared" si="34"/>
        <v>94163168.610242486</v>
      </c>
      <c r="W287" s="2">
        <f t="shared" ref="W287:W385" si="61">SUM(V287-V286)</f>
        <v>636261</v>
      </c>
      <c r="X287" s="2">
        <f t="shared" si="51"/>
        <v>13739</v>
      </c>
      <c r="Y287" s="2">
        <f t="shared" ref="Y287:Y350" si="62">IF(COUNT($C288)=0,IF(COUNT($C287)=1,C287,SUM(Y286+X287)),C287)</f>
        <v>56930691.961389765</v>
      </c>
      <c r="Z287" s="2" t="str">
        <f t="shared" si="52"/>
        <v>MEEP</v>
      </c>
      <c r="AA287" s="2">
        <f>IF(Z287="HERE",Y287,AA286+Graph!$G$1*1000)</f>
        <v>81306351.961389765</v>
      </c>
      <c r="AB287" s="2">
        <f t="shared" ref="AB287:AB385" si="63">SUM(AA287-AA286)</f>
        <v>420000</v>
      </c>
      <c r="AC287" s="2">
        <f t="shared" ref="AC287:AC350" si="64">IF(Z288="HERE",V287,AC286)</f>
        <v>55338958.632189229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215</v>
      </c>
      <c r="C288" s="7"/>
      <c r="D288" s="2" t="e">
        <f t="shared" si="55"/>
        <v>#N/A</v>
      </c>
      <c r="E288" s="2" t="e">
        <f t="shared" si="22"/>
        <v>#N/A</v>
      </c>
      <c r="F288" s="2">
        <v>1088483.6317821592</v>
      </c>
      <c r="G288" s="2">
        <f t="shared" si="47"/>
        <v>636261</v>
      </c>
      <c r="H288" s="2">
        <f t="shared" ref="H288:H351" si="65">IF(COUNT($C289)=0,IF(COUNT($C288)=1,C288,SUM(H287+G288)),C288)</f>
        <v>148245353.61024249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1130390.7302377522</v>
      </c>
      <c r="Q288" s="2">
        <f t="shared" si="48"/>
        <v>650000</v>
      </c>
      <c r="R288" s="2">
        <f t="shared" ref="R288:R351" si="66">IF(COUNT($C289)=0,IF(COUNT($C288)=1,M288,SUM(R287+Q288)),M288)</f>
        <v>151743860.57163227</v>
      </c>
      <c r="S288" s="2">
        <f t="shared" si="58"/>
        <v>636261</v>
      </c>
      <c r="T288" s="2">
        <f t="shared" si="59"/>
        <v>13739</v>
      </c>
      <c r="U288" s="2">
        <f t="shared" si="60"/>
        <v>650000</v>
      </c>
      <c r="V288" s="2">
        <f t="shared" si="34"/>
        <v>94799429.610242486</v>
      </c>
      <c r="W288" s="2">
        <f t="shared" si="61"/>
        <v>636261</v>
      </c>
      <c r="X288" s="2">
        <f t="shared" si="51"/>
        <v>13739</v>
      </c>
      <c r="Y288" s="2">
        <f t="shared" si="62"/>
        <v>56944430.961389765</v>
      </c>
      <c r="Z288" s="2" t="str">
        <f t="shared" si="52"/>
        <v>MEEP</v>
      </c>
      <c r="AA288" s="2">
        <f>IF(Z288="HERE",Y288,AA287+Graph!$G$1*1000)</f>
        <v>81726351.961389765</v>
      </c>
      <c r="AB288" s="2">
        <f t="shared" si="63"/>
        <v>420000</v>
      </c>
      <c r="AC288" s="2">
        <f t="shared" si="64"/>
        <v>55338958.632189229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216</v>
      </c>
      <c r="C289" s="7"/>
      <c r="D289" s="2" t="e">
        <f t="shared" si="55"/>
        <v>#N/A</v>
      </c>
      <c r="E289" s="2" t="e">
        <f t="shared" si="22"/>
        <v>#N/A</v>
      </c>
      <c r="F289" s="2">
        <v>1091517.656980291</v>
      </c>
      <c r="G289" s="2">
        <f t="shared" si="47"/>
        <v>636261</v>
      </c>
      <c r="H289" s="2">
        <f t="shared" si="65"/>
        <v>148881614.61024249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1133585.089412719</v>
      </c>
      <c r="Q289" s="2">
        <f t="shared" si="48"/>
        <v>650000</v>
      </c>
      <c r="R289" s="2">
        <f t="shared" si="66"/>
        <v>152393860.57163227</v>
      </c>
      <c r="S289" s="2">
        <f t="shared" si="58"/>
        <v>636261</v>
      </c>
      <c r="T289" s="2">
        <f t="shared" si="59"/>
        <v>13739</v>
      </c>
      <c r="U289" s="2">
        <f t="shared" si="60"/>
        <v>650000</v>
      </c>
      <c r="V289" s="2">
        <f t="shared" si="34"/>
        <v>95435690.610242486</v>
      </c>
      <c r="W289" s="2">
        <f t="shared" si="61"/>
        <v>636261</v>
      </c>
      <c r="X289" s="2">
        <f t="shared" si="51"/>
        <v>13739</v>
      </c>
      <c r="Y289" s="2">
        <f t="shared" si="62"/>
        <v>56958169.961389765</v>
      </c>
      <c r="Z289" s="2" t="str">
        <f t="shared" si="52"/>
        <v>MEEP</v>
      </c>
      <c r="AA289" s="2">
        <f>IF(Z289="HERE",Y289,AA288+Graph!$G$1*1000)</f>
        <v>82146351.961389765</v>
      </c>
      <c r="AB289" s="2">
        <f t="shared" si="63"/>
        <v>420000</v>
      </c>
      <c r="AC289" s="2">
        <f t="shared" si="64"/>
        <v>55338958.632189229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217</v>
      </c>
      <c r="C290" s="7"/>
      <c r="D290" s="2" t="e">
        <f t="shared" si="55"/>
        <v>#N/A</v>
      </c>
      <c r="E290" s="2" t="e">
        <f t="shared" si="22"/>
        <v>#N/A</v>
      </c>
      <c r="F290" s="2">
        <v>1094551.6821784228</v>
      </c>
      <c r="G290" s="2">
        <f t="shared" si="47"/>
        <v>636261</v>
      </c>
      <c r="H290" s="2">
        <f t="shared" si="65"/>
        <v>149517875.61024249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1136779.4485876858</v>
      </c>
      <c r="Q290" s="2">
        <f t="shared" si="48"/>
        <v>650000</v>
      </c>
      <c r="R290" s="2">
        <f t="shared" si="66"/>
        <v>153043860.57163227</v>
      </c>
      <c r="S290" s="2">
        <f t="shared" si="58"/>
        <v>636261</v>
      </c>
      <c r="T290" s="2">
        <f t="shared" si="59"/>
        <v>13739</v>
      </c>
      <c r="U290" s="2">
        <f t="shared" si="60"/>
        <v>650000</v>
      </c>
      <c r="V290" s="2">
        <f t="shared" si="34"/>
        <v>96071951.610242486</v>
      </c>
      <c r="W290" s="2">
        <f t="shared" si="61"/>
        <v>636261</v>
      </c>
      <c r="X290" s="2">
        <f t="shared" si="51"/>
        <v>13739</v>
      </c>
      <c r="Y290" s="2">
        <f t="shared" si="62"/>
        <v>56971908.961389765</v>
      </c>
      <c r="Z290" s="2" t="str">
        <f t="shared" si="52"/>
        <v>MEEP</v>
      </c>
      <c r="AA290" s="2">
        <f>IF(Z290="HERE",Y290,AA289+Graph!$G$1*1000)</f>
        <v>82566351.961389765</v>
      </c>
      <c r="AB290" s="2">
        <f t="shared" si="63"/>
        <v>420000</v>
      </c>
      <c r="AC290" s="2">
        <f t="shared" si="64"/>
        <v>55338958.632189229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218</v>
      </c>
      <c r="C291" s="7"/>
      <c r="D291" s="2" t="e">
        <f t="shared" si="55"/>
        <v>#N/A</v>
      </c>
      <c r="E291" s="2" t="e">
        <f t="shared" si="22"/>
        <v>#N/A</v>
      </c>
      <c r="F291" s="2">
        <v>1097585.7073765546</v>
      </c>
      <c r="G291" s="2">
        <f t="shared" si="47"/>
        <v>636261</v>
      </c>
      <c r="H291" s="2">
        <f t="shared" si="65"/>
        <v>150154136.61024249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1139973.8077626526</v>
      </c>
      <c r="Q291" s="2">
        <f t="shared" si="48"/>
        <v>650000</v>
      </c>
      <c r="R291" s="2">
        <f t="shared" si="66"/>
        <v>153693860.57163227</v>
      </c>
      <c r="S291" s="2">
        <f t="shared" si="58"/>
        <v>636261</v>
      </c>
      <c r="T291" s="2">
        <f t="shared" si="59"/>
        <v>13739</v>
      </c>
      <c r="U291" s="2">
        <f t="shared" si="60"/>
        <v>650000</v>
      </c>
      <c r="V291" s="2">
        <f t="shared" si="34"/>
        <v>96708212.610242486</v>
      </c>
      <c r="W291" s="2">
        <f t="shared" si="61"/>
        <v>636261</v>
      </c>
      <c r="X291" s="2">
        <f t="shared" si="51"/>
        <v>13739</v>
      </c>
      <c r="Y291" s="2">
        <f t="shared" si="62"/>
        <v>56985647.961389765</v>
      </c>
      <c r="Z291" s="2" t="str">
        <f t="shared" si="52"/>
        <v>MEEP</v>
      </c>
      <c r="AA291" s="2">
        <f>IF(Z291="HERE",Y291,AA290+Graph!$G$1*1000)</f>
        <v>82986351.961389765</v>
      </c>
      <c r="AB291" s="2">
        <f t="shared" si="63"/>
        <v>420000</v>
      </c>
      <c r="AC291" s="2">
        <f t="shared" si="64"/>
        <v>55338958.632189229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219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1100619.7325746864</v>
      </c>
      <c r="G292" s="2">
        <f t="shared" si="47"/>
        <v>636261</v>
      </c>
      <c r="H292" s="2">
        <f t="shared" si="65"/>
        <v>150790397.61024249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1143168.1669376194</v>
      </c>
      <c r="Q292" s="2">
        <f t="shared" si="48"/>
        <v>650000</v>
      </c>
      <c r="R292" s="2">
        <f t="shared" si="66"/>
        <v>154343860.57163227</v>
      </c>
      <c r="S292" s="2">
        <f t="shared" si="58"/>
        <v>636261</v>
      </c>
      <c r="T292" s="2">
        <f t="shared" si="59"/>
        <v>13739</v>
      </c>
      <c r="U292" s="2">
        <f t="shared" si="60"/>
        <v>650000</v>
      </c>
      <c r="V292" s="2">
        <f t="shared" si="34"/>
        <v>97344473.610242486</v>
      </c>
      <c r="W292" s="2">
        <f t="shared" si="61"/>
        <v>636261</v>
      </c>
      <c r="X292" s="2">
        <f t="shared" si="51"/>
        <v>13739</v>
      </c>
      <c r="Y292" s="2">
        <f t="shared" si="62"/>
        <v>56999386.961389765</v>
      </c>
      <c r="Z292" s="2" t="str">
        <f t="shared" si="52"/>
        <v>MEEP</v>
      </c>
      <c r="AA292" s="2">
        <f>IF(Z292="HERE",Y292,AA291+Graph!$G$1*1000)</f>
        <v>83406351.961389765</v>
      </c>
      <c r="AB292" s="2">
        <f t="shared" si="63"/>
        <v>420000</v>
      </c>
      <c r="AC292" s="2">
        <f t="shared" si="64"/>
        <v>55338958.632189229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220</v>
      </c>
      <c r="C293" s="7"/>
      <c r="D293" s="2" t="e">
        <f t="shared" si="55"/>
        <v>#N/A</v>
      </c>
      <c r="E293" s="2" t="e">
        <f t="shared" si="67"/>
        <v>#N/A</v>
      </c>
      <c r="F293" s="2">
        <v>1103653.7577728182</v>
      </c>
      <c r="G293" s="2">
        <f t="shared" si="47"/>
        <v>636261</v>
      </c>
      <c r="H293" s="2">
        <f t="shared" si="65"/>
        <v>151426658.61024249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1146362.5261125863</v>
      </c>
      <c r="Q293" s="2">
        <f t="shared" si="48"/>
        <v>650000</v>
      </c>
      <c r="R293" s="2">
        <f t="shared" si="66"/>
        <v>154993860.57163227</v>
      </c>
      <c r="S293" s="2">
        <f t="shared" si="58"/>
        <v>636261</v>
      </c>
      <c r="T293" s="2">
        <f t="shared" si="59"/>
        <v>13739</v>
      </c>
      <c r="U293" s="2">
        <f t="shared" si="60"/>
        <v>650000</v>
      </c>
      <c r="V293" s="2">
        <f t="shared" si="34"/>
        <v>97980734.610242486</v>
      </c>
      <c r="W293" s="2">
        <f t="shared" si="61"/>
        <v>636261</v>
      </c>
      <c r="X293" s="2">
        <f t="shared" si="51"/>
        <v>13739</v>
      </c>
      <c r="Y293" s="2">
        <f t="shared" si="62"/>
        <v>57013125.961389765</v>
      </c>
      <c r="Z293" s="2" t="str">
        <f t="shared" si="52"/>
        <v>MEEP</v>
      </c>
      <c r="AA293" s="2">
        <f>IF(Z293="HERE",Y293,AA292+Graph!$G$1*1000)</f>
        <v>83826351.961389765</v>
      </c>
      <c r="AB293" s="2">
        <f t="shared" si="63"/>
        <v>420000</v>
      </c>
      <c r="AC293" s="2">
        <f t="shared" si="64"/>
        <v>55338958.632189229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221</v>
      </c>
      <c r="C294" s="7"/>
      <c r="D294" s="2" t="e">
        <f t="shared" si="55"/>
        <v>#N/A</v>
      </c>
      <c r="E294" s="2" t="e">
        <f t="shared" si="67"/>
        <v>#N/A</v>
      </c>
      <c r="F294" s="2">
        <v>1106687.78297095</v>
      </c>
      <c r="G294" s="2">
        <f t="shared" ref="G294:G357" si="70">IF(F294&gt;650000,$AK$31*1000,F294)</f>
        <v>636261</v>
      </c>
      <c r="H294" s="2">
        <f t="shared" si="65"/>
        <v>152062919.61024249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1149556.8852875531</v>
      </c>
      <c r="Q294" s="2">
        <f t="shared" ref="Q294:Q357" si="71">IF(P294&gt;650000,650000,P294)</f>
        <v>650000</v>
      </c>
      <c r="R294" s="2">
        <f t="shared" si="66"/>
        <v>155643860.57163227</v>
      </c>
      <c r="S294" s="2">
        <f t="shared" si="58"/>
        <v>636261</v>
      </c>
      <c r="T294" s="2">
        <f t="shared" si="59"/>
        <v>13739</v>
      </c>
      <c r="U294" s="2">
        <f t="shared" si="60"/>
        <v>650000</v>
      </c>
      <c r="V294" s="2">
        <f t="shared" si="34"/>
        <v>98616995.610242486</v>
      </c>
      <c r="W294" s="2">
        <f t="shared" si="61"/>
        <v>636261</v>
      </c>
      <c r="X294" s="2">
        <f t="shared" si="51"/>
        <v>13739</v>
      </c>
      <c r="Y294" s="2">
        <f t="shared" si="62"/>
        <v>57026864.961389765</v>
      </c>
      <c r="Z294" s="2" t="str">
        <f t="shared" si="52"/>
        <v>MEEP</v>
      </c>
      <c r="AA294" s="2">
        <f>IF(Z294="HERE",Y294,AA293+Graph!$G$1*1000)</f>
        <v>84246351.961389765</v>
      </c>
      <c r="AB294" s="2">
        <f t="shared" si="63"/>
        <v>420000</v>
      </c>
      <c r="AC294" s="2">
        <f t="shared" si="64"/>
        <v>55338958.632189229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222</v>
      </c>
      <c r="C295" s="7"/>
      <c r="D295" s="2" t="e">
        <f t="shared" si="55"/>
        <v>#N/A</v>
      </c>
      <c r="E295" s="2" t="e">
        <f t="shared" si="67"/>
        <v>#N/A</v>
      </c>
      <c r="F295" s="2">
        <v>1109721.8081690818</v>
      </c>
      <c r="G295" s="2">
        <f t="shared" si="70"/>
        <v>636261</v>
      </c>
      <c r="H295" s="2">
        <f t="shared" si="65"/>
        <v>152699180.61024249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1152751.2444625199</v>
      </c>
      <c r="Q295" s="2">
        <f t="shared" si="71"/>
        <v>650000</v>
      </c>
      <c r="R295" s="2">
        <f t="shared" si="66"/>
        <v>156293860.57163227</v>
      </c>
      <c r="S295" s="2">
        <f t="shared" si="58"/>
        <v>636261</v>
      </c>
      <c r="T295" s="2">
        <f t="shared" si="59"/>
        <v>13739</v>
      </c>
      <c r="U295" s="2">
        <f t="shared" si="60"/>
        <v>650000</v>
      </c>
      <c r="V295" s="2">
        <f t="shared" si="34"/>
        <v>99253256.610242486</v>
      </c>
      <c r="W295" s="2">
        <f t="shared" si="61"/>
        <v>636261</v>
      </c>
      <c r="X295" s="2">
        <f t="shared" si="51"/>
        <v>13739</v>
      </c>
      <c r="Y295" s="2">
        <f t="shared" si="62"/>
        <v>57040603.961389765</v>
      </c>
      <c r="Z295" s="2" t="str">
        <f t="shared" si="52"/>
        <v>MEEP</v>
      </c>
      <c r="AA295" s="2">
        <f>IF(Z295="HERE",Y295,AA294+Graph!$G$1*1000)</f>
        <v>84666351.961389765</v>
      </c>
      <c r="AB295" s="2">
        <f t="shared" si="63"/>
        <v>420000</v>
      </c>
      <c r="AC295" s="2">
        <f t="shared" si="64"/>
        <v>55338958.632189229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223</v>
      </c>
      <c r="C296" s="7"/>
      <c r="D296" s="2" t="e">
        <f t="shared" si="55"/>
        <v>#N/A</v>
      </c>
      <c r="E296" s="2" t="e">
        <f t="shared" si="67"/>
        <v>#N/A</v>
      </c>
      <c r="F296" s="2">
        <v>1112755.8333672136</v>
      </c>
      <c r="G296" s="2">
        <f t="shared" si="70"/>
        <v>636261</v>
      </c>
      <c r="H296" s="2">
        <f t="shared" si="65"/>
        <v>153335441.61024249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1155945.6036374867</v>
      </c>
      <c r="Q296" s="2">
        <f t="shared" si="71"/>
        <v>650000</v>
      </c>
      <c r="R296" s="2">
        <f t="shared" si="66"/>
        <v>156943860.57163227</v>
      </c>
      <c r="S296" s="2">
        <f t="shared" si="58"/>
        <v>636261</v>
      </c>
      <c r="T296" s="2">
        <f t="shared" si="59"/>
        <v>13739</v>
      </c>
      <c r="U296" s="2">
        <f t="shared" si="60"/>
        <v>650000</v>
      </c>
      <c r="V296" s="2">
        <f t="shared" si="34"/>
        <v>99889517.610242486</v>
      </c>
      <c r="W296" s="2">
        <f t="shared" si="61"/>
        <v>636261</v>
      </c>
      <c r="X296" s="2">
        <f t="shared" si="51"/>
        <v>13739</v>
      </c>
      <c r="Y296" s="2">
        <f t="shared" si="62"/>
        <v>57054342.961389765</v>
      </c>
      <c r="Z296" s="2" t="str">
        <f t="shared" si="52"/>
        <v>MEEP</v>
      </c>
      <c r="AA296" s="2">
        <f>IF(Z296="HERE",Y296,AA295+Graph!$G$1*1000)</f>
        <v>85086351.961389765</v>
      </c>
      <c r="AB296" s="2">
        <f t="shared" si="63"/>
        <v>420000</v>
      </c>
      <c r="AC296" s="2">
        <f t="shared" si="64"/>
        <v>55338958.632189229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224</v>
      </c>
      <c r="C297" s="7"/>
      <c r="D297" s="2" t="e">
        <f t="shared" si="55"/>
        <v>#N/A</v>
      </c>
      <c r="E297" s="2" t="e">
        <f t="shared" si="67"/>
        <v>#N/A</v>
      </c>
      <c r="F297" s="2">
        <v>1115789.8585653454</v>
      </c>
      <c r="G297" s="2">
        <f t="shared" si="70"/>
        <v>636261</v>
      </c>
      <c r="H297" s="2">
        <f t="shared" si="65"/>
        <v>153971702.61024249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1159139.9628124535</v>
      </c>
      <c r="Q297" s="2">
        <f t="shared" si="71"/>
        <v>650000</v>
      </c>
      <c r="R297" s="2">
        <f t="shared" si="66"/>
        <v>157593860.57163227</v>
      </c>
      <c r="S297" s="2">
        <f t="shared" si="58"/>
        <v>636261</v>
      </c>
      <c r="T297" s="2">
        <f t="shared" si="59"/>
        <v>13739</v>
      </c>
      <c r="U297" s="2">
        <f t="shared" si="60"/>
        <v>650000</v>
      </c>
      <c r="V297" s="2">
        <f t="shared" si="34"/>
        <v>100525778.61024249</v>
      </c>
      <c r="W297" s="2">
        <f t="shared" si="61"/>
        <v>636261</v>
      </c>
      <c r="X297" s="2">
        <f t="shared" si="51"/>
        <v>13739</v>
      </c>
      <c r="Y297" s="2">
        <f t="shared" si="62"/>
        <v>57068081.961389765</v>
      </c>
      <c r="Z297" s="2" t="str">
        <f t="shared" si="52"/>
        <v>MEEP</v>
      </c>
      <c r="AA297" s="2">
        <f>IF(Z297="HERE",Y297,AA296+Graph!$G$1*1000)</f>
        <v>85506351.961389765</v>
      </c>
      <c r="AB297" s="2">
        <f t="shared" si="63"/>
        <v>420000</v>
      </c>
      <c r="AC297" s="2">
        <f t="shared" si="64"/>
        <v>55338958.632189229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225</v>
      </c>
      <c r="C298" s="7"/>
      <c r="D298" s="2" t="e">
        <f t="shared" si="55"/>
        <v>#N/A</v>
      </c>
      <c r="E298" s="2" t="e">
        <f t="shared" si="67"/>
        <v>#N/A</v>
      </c>
      <c r="F298" s="2">
        <v>1118823.8837634772</v>
      </c>
      <c r="G298" s="2">
        <f t="shared" si="70"/>
        <v>636261</v>
      </c>
      <c r="H298" s="2">
        <f t="shared" si="65"/>
        <v>154607963.61024249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1162334.3219874203</v>
      </c>
      <c r="Q298" s="2">
        <f t="shared" si="71"/>
        <v>650000</v>
      </c>
      <c r="R298" s="2">
        <f t="shared" si="66"/>
        <v>158243860.57163227</v>
      </c>
      <c r="S298" s="2">
        <f t="shared" si="58"/>
        <v>636261</v>
      </c>
      <c r="T298" s="2">
        <f t="shared" si="59"/>
        <v>13739</v>
      </c>
      <c r="U298" s="2">
        <f t="shared" si="60"/>
        <v>650000</v>
      </c>
      <c r="V298" s="2">
        <f t="shared" si="34"/>
        <v>101162039.61024249</v>
      </c>
      <c r="W298" s="2">
        <f t="shared" si="61"/>
        <v>636261</v>
      </c>
      <c r="X298" s="2">
        <f t="shared" si="51"/>
        <v>13739</v>
      </c>
      <c r="Y298" s="2">
        <f t="shared" si="62"/>
        <v>57081820.961389765</v>
      </c>
      <c r="Z298" s="2" t="str">
        <f t="shared" si="52"/>
        <v>MEEP</v>
      </c>
      <c r="AA298" s="2">
        <f>IF(Z298="HERE",Y298,AA297+Graph!$G$1*1000)</f>
        <v>85926351.961389765</v>
      </c>
      <c r="AB298" s="2">
        <f t="shared" si="63"/>
        <v>420000</v>
      </c>
      <c r="AC298" s="2">
        <f t="shared" si="64"/>
        <v>55338958.632189229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226</v>
      </c>
      <c r="C299" s="7"/>
      <c r="D299" s="2" t="e">
        <f t="shared" si="55"/>
        <v>#N/A</v>
      </c>
      <c r="E299" s="2" t="e">
        <f t="shared" si="67"/>
        <v>#N/A</v>
      </c>
      <c r="F299" s="2">
        <v>1121857.908961609</v>
      </c>
      <c r="G299" s="2">
        <f t="shared" si="70"/>
        <v>636261</v>
      </c>
      <c r="H299" s="2">
        <f t="shared" si="65"/>
        <v>155244224.61024249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1165528.6811623871</v>
      </c>
      <c r="Q299" s="2">
        <f t="shared" si="71"/>
        <v>650000</v>
      </c>
      <c r="R299" s="2">
        <f t="shared" si="66"/>
        <v>158893860.57163227</v>
      </c>
      <c r="S299" s="2">
        <f t="shared" si="58"/>
        <v>636261</v>
      </c>
      <c r="T299" s="2">
        <f t="shared" si="59"/>
        <v>13739</v>
      </c>
      <c r="U299" s="2">
        <f t="shared" si="60"/>
        <v>650000</v>
      </c>
      <c r="V299" s="2">
        <f t="shared" si="34"/>
        <v>101798300.61024249</v>
      </c>
      <c r="W299" s="2">
        <f t="shared" si="61"/>
        <v>636261</v>
      </c>
      <c r="X299" s="2">
        <f t="shared" si="51"/>
        <v>13739</v>
      </c>
      <c r="Y299" s="2">
        <f t="shared" si="62"/>
        <v>57095559.961389765</v>
      </c>
      <c r="Z299" s="2" t="str">
        <f t="shared" si="52"/>
        <v>MEEP</v>
      </c>
      <c r="AA299" s="2">
        <f>IF(Z299="HERE",Y299,AA298+Graph!$G$1*1000)</f>
        <v>86346351.961389765</v>
      </c>
      <c r="AB299" s="2">
        <f t="shared" si="63"/>
        <v>420000</v>
      </c>
      <c r="AC299" s="2">
        <f t="shared" si="64"/>
        <v>55338958.632189229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227</v>
      </c>
      <c r="C300" s="7"/>
      <c r="D300" s="2" t="e">
        <f t="shared" si="55"/>
        <v>#N/A</v>
      </c>
      <c r="E300" s="2" t="e">
        <f t="shared" si="67"/>
        <v>#N/A</v>
      </c>
      <c r="F300" s="2">
        <v>1124891.9341597408</v>
      </c>
      <c r="G300" s="2">
        <f t="shared" si="70"/>
        <v>636261</v>
      </c>
      <c r="H300" s="2">
        <f t="shared" si="65"/>
        <v>155880485.61024249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1168723.0403373241</v>
      </c>
      <c r="Q300" s="2">
        <f t="shared" si="71"/>
        <v>650000</v>
      </c>
      <c r="R300" s="2">
        <f t="shared" si="66"/>
        <v>159543860.57163227</v>
      </c>
      <c r="S300" s="2">
        <f t="shared" si="58"/>
        <v>636261</v>
      </c>
      <c r="T300" s="2">
        <f t="shared" si="59"/>
        <v>13739</v>
      </c>
      <c r="U300" s="2">
        <f t="shared" si="60"/>
        <v>650000</v>
      </c>
      <c r="V300" s="2">
        <f t="shared" si="34"/>
        <v>102434561.61024249</v>
      </c>
      <c r="W300" s="2">
        <f t="shared" si="61"/>
        <v>636261</v>
      </c>
      <c r="X300" s="2">
        <f t="shared" si="51"/>
        <v>13739</v>
      </c>
      <c r="Y300" s="2">
        <f t="shared" si="62"/>
        <v>57109298.961389765</v>
      </c>
      <c r="Z300" s="2" t="str">
        <f t="shared" si="52"/>
        <v>MEEP</v>
      </c>
      <c r="AA300" s="2">
        <f>IF(Z300="HERE",Y300,AA299+Graph!$G$1*1000)</f>
        <v>86766351.961389765</v>
      </c>
      <c r="AB300" s="2">
        <f t="shared" si="63"/>
        <v>420000</v>
      </c>
      <c r="AC300" s="2">
        <f t="shared" si="64"/>
        <v>55338958.632189229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228</v>
      </c>
      <c r="C301" s="7"/>
      <c r="D301" s="2" t="e">
        <f t="shared" si="55"/>
        <v>#N/A</v>
      </c>
      <c r="E301" s="2" t="e">
        <f t="shared" si="67"/>
        <v>#N/A</v>
      </c>
      <c r="F301" s="2">
        <v>1127925.9593578726</v>
      </c>
      <c r="G301" s="2">
        <f t="shared" si="70"/>
        <v>636261</v>
      </c>
      <c r="H301" s="2">
        <f t="shared" si="65"/>
        <v>156516746.61024249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1171917.399512291</v>
      </c>
      <c r="Q301" s="2">
        <f t="shared" si="71"/>
        <v>650000</v>
      </c>
      <c r="R301" s="2">
        <f t="shared" si="66"/>
        <v>160193860.57163227</v>
      </c>
      <c r="S301" s="2">
        <f t="shared" si="58"/>
        <v>636261</v>
      </c>
      <c r="T301" s="2">
        <f t="shared" si="59"/>
        <v>13739</v>
      </c>
      <c r="U301" s="2">
        <f t="shared" si="60"/>
        <v>650000</v>
      </c>
      <c r="V301" s="2">
        <f t="shared" si="34"/>
        <v>103070822.61024249</v>
      </c>
      <c r="W301" s="2">
        <f t="shared" si="61"/>
        <v>636261</v>
      </c>
      <c r="X301" s="2">
        <f t="shared" si="51"/>
        <v>13739</v>
      </c>
      <c r="Y301" s="2">
        <f t="shared" si="62"/>
        <v>57123037.961389765</v>
      </c>
      <c r="Z301" s="2" t="str">
        <f t="shared" si="52"/>
        <v>MEEP</v>
      </c>
      <c r="AA301" s="2">
        <f>IF(Z301="HERE",Y301,AA300+Graph!$G$1*1000)</f>
        <v>87186351.961389765</v>
      </c>
      <c r="AB301" s="2">
        <f t="shared" si="63"/>
        <v>420000</v>
      </c>
      <c r="AC301" s="2">
        <f t="shared" si="64"/>
        <v>55338958.632189229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229</v>
      </c>
      <c r="C302" s="7"/>
      <c r="D302" s="2" t="e">
        <f t="shared" si="55"/>
        <v>#N/A</v>
      </c>
      <c r="E302" s="2" t="e">
        <f t="shared" si="67"/>
        <v>#N/A</v>
      </c>
      <c r="F302" s="2">
        <v>1130959.9845560044</v>
      </c>
      <c r="G302" s="2">
        <f t="shared" si="70"/>
        <v>636261</v>
      </c>
      <c r="H302" s="2">
        <f t="shared" si="65"/>
        <v>157153007.61024249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1175111.7586872578</v>
      </c>
      <c r="Q302" s="2">
        <f t="shared" si="71"/>
        <v>650000</v>
      </c>
      <c r="R302" s="2">
        <f t="shared" si="66"/>
        <v>160843860.57163227</v>
      </c>
      <c r="S302" s="2">
        <f t="shared" si="58"/>
        <v>636261</v>
      </c>
      <c r="T302" s="2">
        <f t="shared" si="59"/>
        <v>13739</v>
      </c>
      <c r="U302" s="2">
        <f t="shared" si="60"/>
        <v>650000</v>
      </c>
      <c r="V302" s="2">
        <f t="shared" si="34"/>
        <v>103707083.61024249</v>
      </c>
      <c r="W302" s="2">
        <f t="shared" si="61"/>
        <v>636261</v>
      </c>
      <c r="X302" s="2">
        <f t="shared" si="51"/>
        <v>13739</v>
      </c>
      <c r="Y302" s="2">
        <f t="shared" si="62"/>
        <v>57136776.961389765</v>
      </c>
      <c r="Z302" s="2" t="str">
        <f t="shared" si="52"/>
        <v>MEEP</v>
      </c>
      <c r="AA302" s="2">
        <f>IF(Z302="HERE",Y302,AA301+Graph!$G$1*1000)</f>
        <v>87606351.961389765</v>
      </c>
      <c r="AB302" s="2">
        <f t="shared" si="63"/>
        <v>420000</v>
      </c>
      <c r="AC302" s="2">
        <f t="shared" si="64"/>
        <v>55338958.632189229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230</v>
      </c>
      <c r="C303" s="7"/>
      <c r="D303" s="2" t="e">
        <f t="shared" si="55"/>
        <v>#N/A</v>
      </c>
      <c r="E303" s="2" t="e">
        <f t="shared" si="67"/>
        <v>#N/A</v>
      </c>
      <c r="F303" s="2">
        <v>1133994.0097541362</v>
      </c>
      <c r="G303" s="2">
        <f t="shared" si="70"/>
        <v>636261</v>
      </c>
      <c r="H303" s="2">
        <f t="shared" si="65"/>
        <v>157789268.61024249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1178306.1178622246</v>
      </c>
      <c r="Q303" s="2">
        <f t="shared" si="71"/>
        <v>650000</v>
      </c>
      <c r="R303" s="2">
        <f t="shared" si="66"/>
        <v>161493860.57163227</v>
      </c>
      <c r="S303" s="2">
        <f t="shared" si="58"/>
        <v>636261</v>
      </c>
      <c r="T303" s="2">
        <f t="shared" si="59"/>
        <v>13739</v>
      </c>
      <c r="U303" s="2">
        <f t="shared" si="60"/>
        <v>650000</v>
      </c>
      <c r="V303" s="2">
        <f t="shared" si="34"/>
        <v>104343344.61024249</v>
      </c>
      <c r="W303" s="2">
        <f t="shared" si="61"/>
        <v>636261</v>
      </c>
      <c r="X303" s="2">
        <f t="shared" si="51"/>
        <v>13739</v>
      </c>
      <c r="Y303" s="2">
        <f t="shared" si="62"/>
        <v>57150515.961389765</v>
      </c>
      <c r="Z303" s="2" t="str">
        <f t="shared" si="52"/>
        <v>MEEP</v>
      </c>
      <c r="AA303" s="2">
        <f>IF(Z303="HERE",Y303,AA302+Graph!$G$1*1000)</f>
        <v>88026351.961389765</v>
      </c>
      <c r="AB303" s="2">
        <f t="shared" si="63"/>
        <v>420000</v>
      </c>
      <c r="AC303" s="2">
        <f t="shared" si="64"/>
        <v>55338958.632189229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231</v>
      </c>
      <c r="C304" s="7"/>
      <c r="D304" s="2" t="e">
        <f t="shared" si="55"/>
        <v>#N/A</v>
      </c>
      <c r="E304" s="2" t="e">
        <f t="shared" si="67"/>
        <v>#N/A</v>
      </c>
      <c r="F304" s="2">
        <v>1137028.034952268</v>
      </c>
      <c r="G304" s="2">
        <f t="shared" si="70"/>
        <v>636261</v>
      </c>
      <c r="H304" s="2">
        <f t="shared" si="65"/>
        <v>158425529.61024249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1181500.4770371914</v>
      </c>
      <c r="Q304" s="2">
        <f t="shared" si="71"/>
        <v>650000</v>
      </c>
      <c r="R304" s="2">
        <f t="shared" si="66"/>
        <v>162143860.57163227</v>
      </c>
      <c r="S304" s="2">
        <f t="shared" si="58"/>
        <v>636261</v>
      </c>
      <c r="T304" s="2">
        <f t="shared" si="59"/>
        <v>13739</v>
      </c>
      <c r="U304" s="2">
        <f t="shared" si="60"/>
        <v>650000</v>
      </c>
      <c r="V304" s="2">
        <f t="shared" si="34"/>
        <v>104979605.61024249</v>
      </c>
      <c r="W304" s="2">
        <f t="shared" si="61"/>
        <v>636261</v>
      </c>
      <c r="X304" s="2">
        <f t="shared" si="51"/>
        <v>13739</v>
      </c>
      <c r="Y304" s="2">
        <f t="shared" si="62"/>
        <v>57164254.961389765</v>
      </c>
      <c r="Z304" s="2" t="str">
        <f t="shared" si="52"/>
        <v>MEEP</v>
      </c>
      <c r="AA304" s="2">
        <f>IF(Z304="HERE",Y304,AA303+Graph!$G$1*1000)</f>
        <v>88446351.961389765</v>
      </c>
      <c r="AB304" s="2">
        <f t="shared" si="63"/>
        <v>420000</v>
      </c>
      <c r="AC304" s="2">
        <f t="shared" si="64"/>
        <v>55338958.632189229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232</v>
      </c>
      <c r="C305" s="7"/>
      <c r="D305" s="2" t="e">
        <f t="shared" si="55"/>
        <v>#N/A</v>
      </c>
      <c r="E305" s="2" t="e">
        <f t="shared" si="67"/>
        <v>#N/A</v>
      </c>
      <c r="F305" s="2">
        <v>1140062.0601503998</v>
      </c>
      <c r="G305" s="2">
        <f t="shared" si="70"/>
        <v>636261</v>
      </c>
      <c r="H305" s="2">
        <f t="shared" si="65"/>
        <v>159061790.61024249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1184694.8362121582</v>
      </c>
      <c r="Q305" s="2">
        <f t="shared" si="71"/>
        <v>650000</v>
      </c>
      <c r="R305" s="2">
        <f t="shared" si="66"/>
        <v>162793860.57163227</v>
      </c>
      <c r="S305" s="2">
        <f t="shared" si="58"/>
        <v>636261</v>
      </c>
      <c r="T305" s="2">
        <f t="shared" si="59"/>
        <v>13739</v>
      </c>
      <c r="U305" s="2">
        <f t="shared" si="60"/>
        <v>650000</v>
      </c>
      <c r="V305" s="2">
        <f t="shared" si="34"/>
        <v>105615866.61024249</v>
      </c>
      <c r="W305" s="2">
        <f t="shared" si="61"/>
        <v>636261</v>
      </c>
      <c r="X305" s="2">
        <f t="shared" si="51"/>
        <v>13739</v>
      </c>
      <c r="Y305" s="2">
        <f t="shared" si="62"/>
        <v>57177993.961389765</v>
      </c>
      <c r="Z305" s="2" t="str">
        <f t="shared" si="52"/>
        <v>MEEP</v>
      </c>
      <c r="AA305" s="2">
        <f>IF(Z305="HERE",Y305,AA304+Graph!$G$1*1000)</f>
        <v>88866351.961389765</v>
      </c>
      <c r="AB305" s="2">
        <f t="shared" si="63"/>
        <v>420000</v>
      </c>
      <c r="AC305" s="2">
        <f t="shared" si="64"/>
        <v>55338958.632189229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233</v>
      </c>
      <c r="C306" s="7"/>
      <c r="D306" s="2" t="e">
        <f t="shared" si="55"/>
        <v>#N/A</v>
      </c>
      <c r="E306" s="2" t="e">
        <f t="shared" si="67"/>
        <v>#N/A</v>
      </c>
      <c r="F306" s="2">
        <v>1143096.0853485018</v>
      </c>
      <c r="G306" s="2">
        <f t="shared" si="70"/>
        <v>636261</v>
      </c>
      <c r="H306" s="2">
        <f t="shared" si="65"/>
        <v>159698051.61024249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1187889.195387125</v>
      </c>
      <c r="Q306" s="2">
        <f t="shared" si="71"/>
        <v>650000</v>
      </c>
      <c r="R306" s="2">
        <f t="shared" si="66"/>
        <v>163443860.57163227</v>
      </c>
      <c r="S306" s="2">
        <f t="shared" si="58"/>
        <v>636261</v>
      </c>
      <c r="T306" s="2">
        <f t="shared" si="59"/>
        <v>13739</v>
      </c>
      <c r="U306" s="2">
        <f t="shared" si="60"/>
        <v>650000</v>
      </c>
      <c r="V306" s="2">
        <f t="shared" si="34"/>
        <v>106252127.61024249</v>
      </c>
      <c r="W306" s="2">
        <f t="shared" si="61"/>
        <v>636261</v>
      </c>
      <c r="X306" s="2">
        <f t="shared" si="51"/>
        <v>13739</v>
      </c>
      <c r="Y306" s="2">
        <f t="shared" si="62"/>
        <v>57191732.961389765</v>
      </c>
      <c r="Z306" s="2" t="str">
        <f t="shared" si="52"/>
        <v>MEEP</v>
      </c>
      <c r="AA306" s="2">
        <f>IF(Z306="HERE",Y306,AA305+Graph!$G$1*1000)</f>
        <v>89286351.961389765</v>
      </c>
      <c r="AB306" s="2">
        <f t="shared" si="63"/>
        <v>420000</v>
      </c>
      <c r="AC306" s="2">
        <f t="shared" si="64"/>
        <v>55338958.632189229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234</v>
      </c>
      <c r="C307" s="7"/>
      <c r="D307" s="2" t="e">
        <f t="shared" si="55"/>
        <v>#N/A</v>
      </c>
      <c r="E307" s="2" t="e">
        <f t="shared" si="67"/>
        <v>#N/A</v>
      </c>
      <c r="F307" s="2">
        <v>1146130.1105466336</v>
      </c>
      <c r="G307" s="2">
        <f t="shared" si="70"/>
        <v>636261</v>
      </c>
      <c r="H307" s="2">
        <f t="shared" si="65"/>
        <v>160334312.61024249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1191083.5545620918</v>
      </c>
      <c r="Q307" s="2">
        <f t="shared" si="71"/>
        <v>650000</v>
      </c>
      <c r="R307" s="2">
        <f t="shared" si="66"/>
        <v>164093860.57163227</v>
      </c>
      <c r="S307" s="2">
        <f t="shared" si="58"/>
        <v>636261</v>
      </c>
      <c r="T307" s="2">
        <f t="shared" si="59"/>
        <v>13739</v>
      </c>
      <c r="U307" s="2">
        <f t="shared" si="60"/>
        <v>650000</v>
      </c>
      <c r="V307" s="2">
        <f t="shared" si="34"/>
        <v>106888388.61024249</v>
      </c>
      <c r="W307" s="2">
        <f t="shared" si="61"/>
        <v>636261</v>
      </c>
      <c r="X307" s="2">
        <f t="shared" si="51"/>
        <v>13739</v>
      </c>
      <c r="Y307" s="2">
        <f t="shared" si="62"/>
        <v>57205471.961389765</v>
      </c>
      <c r="Z307" s="2" t="str">
        <f t="shared" si="52"/>
        <v>MEEP</v>
      </c>
      <c r="AA307" s="2">
        <f>IF(Z307="HERE",Y307,AA306+Graph!$G$1*1000)</f>
        <v>89706351.961389765</v>
      </c>
      <c r="AB307" s="2">
        <f t="shared" si="63"/>
        <v>420000</v>
      </c>
      <c r="AC307" s="2">
        <f t="shared" si="64"/>
        <v>55338958.632189229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235</v>
      </c>
      <c r="C308" s="7"/>
      <c r="D308" s="2" t="e">
        <f t="shared" si="55"/>
        <v>#N/A</v>
      </c>
      <c r="E308" s="2" t="e">
        <f t="shared" si="67"/>
        <v>#N/A</v>
      </c>
      <c r="F308" s="2">
        <v>1149164.1357447654</v>
      </c>
      <c r="G308" s="2">
        <f t="shared" si="70"/>
        <v>636261</v>
      </c>
      <c r="H308" s="2">
        <f t="shared" si="65"/>
        <v>160970573.61024249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1194277.9137370586</v>
      </c>
      <c r="Q308" s="2">
        <f t="shared" si="71"/>
        <v>650000</v>
      </c>
      <c r="R308" s="2">
        <f t="shared" si="66"/>
        <v>164743860.57163227</v>
      </c>
      <c r="S308" s="2">
        <f t="shared" si="58"/>
        <v>636261</v>
      </c>
      <c r="T308" s="2">
        <f t="shared" si="59"/>
        <v>13739</v>
      </c>
      <c r="U308" s="2">
        <f t="shared" si="60"/>
        <v>650000</v>
      </c>
      <c r="V308" s="2">
        <f t="shared" si="34"/>
        <v>107524649.61024249</v>
      </c>
      <c r="W308" s="2">
        <f t="shared" si="61"/>
        <v>636261</v>
      </c>
      <c r="X308" s="2">
        <f t="shared" si="51"/>
        <v>13739</v>
      </c>
      <c r="Y308" s="2">
        <f t="shared" si="62"/>
        <v>57219210.961389765</v>
      </c>
      <c r="Z308" s="2" t="str">
        <f t="shared" si="52"/>
        <v>MEEP</v>
      </c>
      <c r="AA308" s="2">
        <f>IF(Z308="HERE",Y308,AA307+Graph!$G$1*1000)</f>
        <v>90126351.961389765</v>
      </c>
      <c r="AB308" s="2">
        <f t="shared" si="63"/>
        <v>420000</v>
      </c>
      <c r="AC308" s="2">
        <f t="shared" si="64"/>
        <v>55338958.632189229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236</v>
      </c>
      <c r="C309" s="7"/>
      <c r="D309" s="2" t="e">
        <f t="shared" si="55"/>
        <v>#N/A</v>
      </c>
      <c r="E309" s="2" t="e">
        <f t="shared" si="67"/>
        <v>#N/A</v>
      </c>
      <c r="F309" s="2">
        <v>1152198.1609428972</v>
      </c>
      <c r="G309" s="2">
        <f t="shared" si="70"/>
        <v>636261</v>
      </c>
      <c r="H309" s="2">
        <f t="shared" si="65"/>
        <v>161606834.61024249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1197472.2729120255</v>
      </c>
      <c r="Q309" s="2">
        <f t="shared" si="71"/>
        <v>650000</v>
      </c>
      <c r="R309" s="2">
        <f t="shared" si="66"/>
        <v>165393860.57163227</v>
      </c>
      <c r="S309" s="2">
        <f t="shared" si="58"/>
        <v>636261</v>
      </c>
      <c r="T309" s="2">
        <f t="shared" si="59"/>
        <v>13739</v>
      </c>
      <c r="U309" s="2">
        <f t="shared" si="60"/>
        <v>650000</v>
      </c>
      <c r="V309" s="2">
        <f t="shared" si="34"/>
        <v>108160910.61024249</v>
      </c>
      <c r="W309" s="2">
        <f t="shared" si="61"/>
        <v>636261</v>
      </c>
      <c r="X309" s="2">
        <f t="shared" si="51"/>
        <v>13739</v>
      </c>
      <c r="Y309" s="2">
        <f t="shared" si="62"/>
        <v>57232949.961389765</v>
      </c>
      <c r="Z309" s="2" t="str">
        <f t="shared" si="52"/>
        <v>MEEP</v>
      </c>
      <c r="AA309" s="2">
        <f>IF(Z309="HERE",Y309,AA308+Graph!$G$1*1000)</f>
        <v>90546351.961389765</v>
      </c>
      <c r="AB309" s="2">
        <f t="shared" si="63"/>
        <v>420000</v>
      </c>
      <c r="AC309" s="2">
        <f t="shared" si="64"/>
        <v>55338958.632189229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237</v>
      </c>
      <c r="C310" s="7"/>
      <c r="D310" s="2" t="e">
        <f t="shared" si="55"/>
        <v>#N/A</v>
      </c>
      <c r="E310" s="2" t="e">
        <f t="shared" si="67"/>
        <v>#N/A</v>
      </c>
      <c r="F310" s="2">
        <v>1155232.186141029</v>
      </c>
      <c r="G310" s="2">
        <f t="shared" si="70"/>
        <v>636261</v>
      </c>
      <c r="H310" s="2">
        <f t="shared" si="65"/>
        <v>162243095.61024249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1200666.6320869923</v>
      </c>
      <c r="Q310" s="2">
        <f t="shared" si="71"/>
        <v>650000</v>
      </c>
      <c r="R310" s="2">
        <f t="shared" si="66"/>
        <v>166043860.57163227</v>
      </c>
      <c r="S310" s="2">
        <f t="shared" si="58"/>
        <v>636261</v>
      </c>
      <c r="T310" s="2">
        <f t="shared" si="59"/>
        <v>13739</v>
      </c>
      <c r="U310" s="2">
        <f t="shared" si="60"/>
        <v>650000</v>
      </c>
      <c r="V310" s="2">
        <f t="shared" si="34"/>
        <v>108797171.61024249</v>
      </c>
      <c r="W310" s="2">
        <f t="shared" si="61"/>
        <v>636261</v>
      </c>
      <c r="X310" s="2">
        <f t="shared" si="51"/>
        <v>13739</v>
      </c>
      <c r="Y310" s="2">
        <f t="shared" si="62"/>
        <v>57246688.961389765</v>
      </c>
      <c r="Z310" s="2" t="str">
        <f t="shared" si="52"/>
        <v>MEEP</v>
      </c>
      <c r="AA310" s="2">
        <f>IF(Z310="HERE",Y310,AA309+Graph!$G$1*1000)</f>
        <v>90966351.961389765</v>
      </c>
      <c r="AB310" s="2">
        <f t="shared" si="63"/>
        <v>420000</v>
      </c>
      <c r="AC310" s="2">
        <f t="shared" si="64"/>
        <v>55338958.632189229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238</v>
      </c>
      <c r="C311" s="7"/>
      <c r="D311" s="2" t="e">
        <f t="shared" si="55"/>
        <v>#N/A</v>
      </c>
      <c r="E311" s="2" t="e">
        <f t="shared" si="67"/>
        <v>#N/A</v>
      </c>
      <c r="F311" s="2">
        <v>1158266.2113391608</v>
      </c>
      <c r="G311" s="2">
        <f t="shared" si="70"/>
        <v>636261</v>
      </c>
      <c r="H311" s="2">
        <f t="shared" si="65"/>
        <v>162879356.61024249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1203860.9912619591</v>
      </c>
      <c r="Q311" s="2">
        <f t="shared" si="71"/>
        <v>650000</v>
      </c>
      <c r="R311" s="2">
        <f t="shared" si="66"/>
        <v>166693860.57163227</v>
      </c>
      <c r="S311" s="2">
        <f t="shared" si="58"/>
        <v>636261</v>
      </c>
      <c r="T311" s="2">
        <f t="shared" si="59"/>
        <v>13739</v>
      </c>
      <c r="U311" s="2">
        <f t="shared" si="60"/>
        <v>650000</v>
      </c>
      <c r="V311" s="2">
        <f t="shared" si="34"/>
        <v>109433432.61024249</v>
      </c>
      <c r="W311" s="2">
        <f t="shared" si="61"/>
        <v>636261</v>
      </c>
      <c r="X311" s="2">
        <f t="shared" si="51"/>
        <v>13739</v>
      </c>
      <c r="Y311" s="2">
        <f t="shared" si="62"/>
        <v>57260427.961389765</v>
      </c>
      <c r="Z311" s="2" t="str">
        <f t="shared" si="52"/>
        <v>MEEP</v>
      </c>
      <c r="AA311" s="2">
        <f>IF(Z311="HERE",Y311,AA310+Graph!$G$1*1000)</f>
        <v>91386351.961389765</v>
      </c>
      <c r="AB311" s="2">
        <f t="shared" si="63"/>
        <v>420000</v>
      </c>
      <c r="AC311" s="2">
        <f t="shared" si="64"/>
        <v>55338958.632189229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239</v>
      </c>
      <c r="C312" s="7"/>
      <c r="D312" s="2" t="e">
        <f t="shared" si="55"/>
        <v>#N/A</v>
      </c>
      <c r="E312" s="2" t="e">
        <f t="shared" si="67"/>
        <v>#N/A</v>
      </c>
      <c r="F312" s="2">
        <v>1161300.2365372926</v>
      </c>
      <c r="G312" s="2">
        <f t="shared" si="70"/>
        <v>636261</v>
      </c>
      <c r="H312" s="2">
        <f t="shared" si="65"/>
        <v>163515617.61024249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1207055.3504368961</v>
      </c>
      <c r="Q312" s="2">
        <f t="shared" si="71"/>
        <v>650000</v>
      </c>
      <c r="R312" s="2">
        <f t="shared" si="66"/>
        <v>167343860.57163227</v>
      </c>
      <c r="S312" s="2">
        <f t="shared" si="58"/>
        <v>636261</v>
      </c>
      <c r="T312" s="2">
        <f t="shared" si="59"/>
        <v>13739</v>
      </c>
      <c r="U312" s="2">
        <f t="shared" si="60"/>
        <v>650000</v>
      </c>
      <c r="V312" s="2">
        <f t="shared" si="34"/>
        <v>110069693.61024249</v>
      </c>
      <c r="W312" s="2">
        <f t="shared" si="61"/>
        <v>636261</v>
      </c>
      <c r="X312" s="2">
        <f t="shared" si="51"/>
        <v>13739</v>
      </c>
      <c r="Y312" s="2">
        <f t="shared" si="62"/>
        <v>57274166.961389765</v>
      </c>
      <c r="Z312" s="2" t="str">
        <f t="shared" si="52"/>
        <v>MEEP</v>
      </c>
      <c r="AA312" s="2">
        <f>IF(Z312="HERE",Y312,AA311+Graph!$G$1*1000)</f>
        <v>91806351.961389765</v>
      </c>
      <c r="AB312" s="2">
        <f t="shared" si="63"/>
        <v>420000</v>
      </c>
      <c r="AC312" s="2">
        <f t="shared" si="64"/>
        <v>55338958.632189229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240</v>
      </c>
      <c r="C313" s="7"/>
      <c r="D313" s="2" t="e">
        <f t="shared" si="55"/>
        <v>#N/A</v>
      </c>
      <c r="E313" s="2" t="e">
        <f t="shared" si="67"/>
        <v>#N/A</v>
      </c>
      <c r="F313" s="2">
        <v>1164334.2617354244</v>
      </c>
      <c r="G313" s="2">
        <f t="shared" si="70"/>
        <v>636261</v>
      </c>
      <c r="H313" s="2">
        <f t="shared" si="65"/>
        <v>164151878.61024249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1210249.7096118629</v>
      </c>
      <c r="Q313" s="2">
        <f t="shared" si="71"/>
        <v>650000</v>
      </c>
      <c r="R313" s="2">
        <f t="shared" si="66"/>
        <v>167993860.57163227</v>
      </c>
      <c r="S313" s="2">
        <f t="shared" si="58"/>
        <v>636261</v>
      </c>
      <c r="T313" s="2">
        <f t="shared" si="59"/>
        <v>13739</v>
      </c>
      <c r="U313" s="2">
        <f t="shared" si="60"/>
        <v>650000</v>
      </c>
      <c r="V313" s="2">
        <f t="shared" si="34"/>
        <v>110705954.61024249</v>
      </c>
      <c r="W313" s="2">
        <f t="shared" si="61"/>
        <v>636261</v>
      </c>
      <c r="X313" s="2">
        <f t="shared" si="51"/>
        <v>13739</v>
      </c>
      <c r="Y313" s="2">
        <f t="shared" si="62"/>
        <v>57287905.961389765</v>
      </c>
      <c r="Z313" s="2" t="str">
        <f t="shared" si="52"/>
        <v>MEEP</v>
      </c>
      <c r="AA313" s="2">
        <f>IF(Z313="HERE",Y313,AA312+Graph!$G$1*1000)</f>
        <v>92226351.961389765</v>
      </c>
      <c r="AB313" s="2">
        <f t="shared" si="63"/>
        <v>420000</v>
      </c>
      <c r="AC313" s="2">
        <f t="shared" si="64"/>
        <v>55338958.632189229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241</v>
      </c>
      <c r="C314" s="7"/>
      <c r="D314" s="2" t="e">
        <f t="shared" si="55"/>
        <v>#N/A</v>
      </c>
      <c r="E314" s="2" t="e">
        <f t="shared" si="67"/>
        <v>#N/A</v>
      </c>
      <c r="F314" s="2">
        <v>1167368.2869335562</v>
      </c>
      <c r="G314" s="2">
        <f t="shared" si="70"/>
        <v>636261</v>
      </c>
      <c r="H314" s="2">
        <f t="shared" si="65"/>
        <v>164788139.61024249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1213444.0687868297</v>
      </c>
      <c r="Q314" s="2">
        <f t="shared" si="71"/>
        <v>650000</v>
      </c>
      <c r="R314" s="2">
        <f t="shared" si="66"/>
        <v>168643860.57163227</v>
      </c>
      <c r="S314" s="2">
        <f t="shared" si="58"/>
        <v>636261</v>
      </c>
      <c r="T314" s="2">
        <f t="shared" si="59"/>
        <v>13739</v>
      </c>
      <c r="U314" s="2">
        <f t="shared" si="60"/>
        <v>650000</v>
      </c>
      <c r="V314" s="2">
        <f t="shared" si="34"/>
        <v>111342215.61024249</v>
      </c>
      <c r="W314" s="2">
        <f t="shared" si="61"/>
        <v>636261</v>
      </c>
      <c r="X314" s="2">
        <f t="shared" si="51"/>
        <v>13739</v>
      </c>
      <c r="Y314" s="2">
        <f t="shared" si="62"/>
        <v>57301644.961389765</v>
      </c>
      <c r="Z314" s="2" t="str">
        <f t="shared" si="52"/>
        <v>MEEP</v>
      </c>
      <c r="AA314" s="2">
        <f>IF(Z314="HERE",Y314,AA313+Graph!$G$1*1000)</f>
        <v>92646351.961389765</v>
      </c>
      <c r="AB314" s="2">
        <f t="shared" si="63"/>
        <v>420000</v>
      </c>
      <c r="AC314" s="2">
        <f t="shared" si="64"/>
        <v>55338958.632189229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242</v>
      </c>
      <c r="C315" s="7"/>
      <c r="D315" s="2" t="e">
        <f t="shared" si="55"/>
        <v>#N/A</v>
      </c>
      <c r="E315" s="2" t="e">
        <f t="shared" si="67"/>
        <v>#N/A</v>
      </c>
      <c r="F315" s="2">
        <v>1170402.312131688</v>
      </c>
      <c r="G315" s="2">
        <f t="shared" si="70"/>
        <v>636261</v>
      </c>
      <c r="H315" s="2">
        <f t="shared" si="65"/>
        <v>165424400.61024249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1216638.4279617965</v>
      </c>
      <c r="Q315" s="2">
        <f t="shared" si="71"/>
        <v>650000</v>
      </c>
      <c r="R315" s="2">
        <f t="shared" si="66"/>
        <v>169293860.57163227</v>
      </c>
      <c r="S315" s="2">
        <f t="shared" si="58"/>
        <v>636261</v>
      </c>
      <c r="T315" s="2">
        <f t="shared" si="59"/>
        <v>13739</v>
      </c>
      <c r="U315" s="2">
        <f t="shared" si="60"/>
        <v>650000</v>
      </c>
      <c r="V315" s="2">
        <f t="shared" si="34"/>
        <v>111978476.61024249</v>
      </c>
      <c r="W315" s="2">
        <f t="shared" si="61"/>
        <v>636261</v>
      </c>
      <c r="X315" s="2">
        <f t="shared" si="51"/>
        <v>13739</v>
      </c>
      <c r="Y315" s="2">
        <f t="shared" si="62"/>
        <v>57315383.961389765</v>
      </c>
      <c r="Z315" s="2" t="str">
        <f t="shared" si="52"/>
        <v>MEEP</v>
      </c>
      <c r="AA315" s="2">
        <f>IF(Z315="HERE",Y315,AA314+Graph!$G$1*1000)</f>
        <v>93066351.961389765</v>
      </c>
      <c r="AB315" s="2">
        <f t="shared" si="63"/>
        <v>420000</v>
      </c>
      <c r="AC315" s="2">
        <f t="shared" si="64"/>
        <v>55338958.632189229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243</v>
      </c>
      <c r="C316" s="7"/>
      <c r="D316" s="2" t="e">
        <f t="shared" si="55"/>
        <v>#N/A</v>
      </c>
      <c r="E316" s="2" t="e">
        <f t="shared" si="67"/>
        <v>#N/A</v>
      </c>
      <c r="F316" s="2">
        <v>1173436.3373298198</v>
      </c>
      <c r="G316" s="2">
        <f t="shared" si="70"/>
        <v>636261</v>
      </c>
      <c r="H316" s="2">
        <f t="shared" si="65"/>
        <v>166060661.61024249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1219832.7871367633</v>
      </c>
      <c r="Q316" s="2">
        <f t="shared" si="71"/>
        <v>650000</v>
      </c>
      <c r="R316" s="2">
        <f t="shared" si="66"/>
        <v>169943860.57163227</v>
      </c>
      <c r="S316" s="2">
        <f t="shared" si="58"/>
        <v>636261</v>
      </c>
      <c r="T316" s="2">
        <f t="shared" si="59"/>
        <v>13739</v>
      </c>
      <c r="U316" s="2">
        <f t="shared" si="60"/>
        <v>650000</v>
      </c>
      <c r="V316" s="2">
        <f t="shared" si="34"/>
        <v>112614737.61024249</v>
      </c>
      <c r="W316" s="2">
        <f t="shared" si="61"/>
        <v>636261</v>
      </c>
      <c r="X316" s="2">
        <f t="shared" si="51"/>
        <v>13739</v>
      </c>
      <c r="Y316" s="2">
        <f t="shared" si="62"/>
        <v>57329122.961389765</v>
      </c>
      <c r="Z316" s="2" t="str">
        <f t="shared" si="52"/>
        <v>MEEP</v>
      </c>
      <c r="AA316" s="2">
        <f>IF(Z316="HERE",Y316,AA315+Graph!$G$1*1000)</f>
        <v>93486351.961389765</v>
      </c>
      <c r="AB316" s="2">
        <f t="shared" si="63"/>
        <v>420000</v>
      </c>
      <c r="AC316" s="2">
        <f t="shared" si="64"/>
        <v>55338958.632189229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244</v>
      </c>
      <c r="C317" s="7"/>
      <c r="D317" s="2" t="e">
        <f t="shared" si="55"/>
        <v>#N/A</v>
      </c>
      <c r="E317" s="2" t="e">
        <f t="shared" si="67"/>
        <v>#N/A</v>
      </c>
      <c r="F317" s="2">
        <v>1176470.3625279516</v>
      </c>
      <c r="G317" s="2">
        <f t="shared" si="70"/>
        <v>636261</v>
      </c>
      <c r="H317" s="2">
        <f t="shared" si="65"/>
        <v>166696922.61024249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1223027.1463117301</v>
      </c>
      <c r="Q317" s="2">
        <f t="shared" si="71"/>
        <v>650000</v>
      </c>
      <c r="R317" s="2">
        <f t="shared" si="66"/>
        <v>170593860.57163227</v>
      </c>
      <c r="S317" s="2">
        <f t="shared" si="58"/>
        <v>636261</v>
      </c>
      <c r="T317" s="2">
        <f t="shared" si="59"/>
        <v>13739</v>
      </c>
      <c r="U317" s="2">
        <f t="shared" si="60"/>
        <v>650000</v>
      </c>
      <c r="V317" s="2">
        <f t="shared" si="34"/>
        <v>113250998.61024249</v>
      </c>
      <c r="W317" s="2">
        <f t="shared" si="61"/>
        <v>636261</v>
      </c>
      <c r="X317" s="2">
        <f t="shared" si="51"/>
        <v>13739</v>
      </c>
      <c r="Y317" s="2">
        <f t="shared" si="62"/>
        <v>57342861.961389765</v>
      </c>
      <c r="Z317" s="2" t="str">
        <f t="shared" si="52"/>
        <v>MEEP</v>
      </c>
      <c r="AA317" s="2">
        <f>IF(Z317="HERE",Y317,AA316+Graph!$G$1*1000)</f>
        <v>93906351.961389765</v>
      </c>
      <c r="AB317" s="2">
        <f t="shared" si="63"/>
        <v>420000</v>
      </c>
      <c r="AC317" s="2">
        <f t="shared" si="64"/>
        <v>55338958.632189229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245</v>
      </c>
      <c r="C318" s="7"/>
      <c r="D318" s="2" t="e">
        <f t="shared" si="55"/>
        <v>#N/A</v>
      </c>
      <c r="E318" s="2" t="e">
        <f t="shared" si="67"/>
        <v>#N/A</v>
      </c>
      <c r="F318" s="2">
        <v>1179504.3877260834</v>
      </c>
      <c r="G318" s="2">
        <f t="shared" si="70"/>
        <v>636261</v>
      </c>
      <c r="H318" s="2">
        <f t="shared" si="65"/>
        <v>167333183.61024249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1226221.505486697</v>
      </c>
      <c r="Q318" s="2">
        <f t="shared" si="71"/>
        <v>650000</v>
      </c>
      <c r="R318" s="2">
        <f t="shared" si="66"/>
        <v>171243860.57163227</v>
      </c>
      <c r="S318" s="2">
        <f t="shared" si="58"/>
        <v>636261</v>
      </c>
      <c r="T318" s="2">
        <f t="shared" si="59"/>
        <v>13739</v>
      </c>
      <c r="U318" s="2">
        <f t="shared" si="60"/>
        <v>650000</v>
      </c>
      <c r="V318" s="2">
        <f t="shared" si="34"/>
        <v>113887259.61024249</v>
      </c>
      <c r="W318" s="2">
        <f t="shared" si="61"/>
        <v>636261</v>
      </c>
      <c r="X318" s="2">
        <f t="shared" si="51"/>
        <v>13739</v>
      </c>
      <c r="Y318" s="2">
        <f t="shared" si="62"/>
        <v>57356600.961389765</v>
      </c>
      <c r="Z318" s="2" t="str">
        <f t="shared" si="52"/>
        <v>MEEP</v>
      </c>
      <c r="AA318" s="2">
        <f>IF(Z318="HERE",Y318,AA317+Graph!$G$1*1000)</f>
        <v>94326351.961389765</v>
      </c>
      <c r="AB318" s="2">
        <f t="shared" si="63"/>
        <v>420000</v>
      </c>
      <c r="AC318" s="2">
        <f t="shared" si="64"/>
        <v>55338958.632189229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246</v>
      </c>
      <c r="C319" s="7"/>
      <c r="D319" s="2" t="e">
        <f t="shared" si="55"/>
        <v>#N/A</v>
      </c>
      <c r="E319" s="2" t="e">
        <f t="shared" si="67"/>
        <v>#N/A</v>
      </c>
      <c r="F319" s="2">
        <v>1182538.4129242152</v>
      </c>
      <c r="G319" s="2">
        <f t="shared" si="70"/>
        <v>636261</v>
      </c>
      <c r="H319" s="2">
        <f t="shared" si="65"/>
        <v>167969444.61024249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1229415.8646616638</v>
      </c>
      <c r="Q319" s="2">
        <f t="shared" si="71"/>
        <v>650000</v>
      </c>
      <c r="R319" s="2">
        <f t="shared" si="66"/>
        <v>171893860.57163227</v>
      </c>
      <c r="S319" s="2">
        <f t="shared" si="58"/>
        <v>636261</v>
      </c>
      <c r="T319" s="2">
        <f t="shared" si="59"/>
        <v>13739</v>
      </c>
      <c r="U319" s="2">
        <f t="shared" si="60"/>
        <v>650000</v>
      </c>
      <c r="V319" s="2">
        <f t="shared" si="34"/>
        <v>114523520.61024249</v>
      </c>
      <c r="W319" s="2">
        <f t="shared" si="61"/>
        <v>636261</v>
      </c>
      <c r="X319" s="2">
        <f t="shared" si="51"/>
        <v>13739</v>
      </c>
      <c r="Y319" s="2">
        <f t="shared" si="62"/>
        <v>57370339.961389765</v>
      </c>
      <c r="Z319" s="2" t="str">
        <f t="shared" si="52"/>
        <v>MEEP</v>
      </c>
      <c r="AA319" s="2">
        <f>IF(Z319="HERE",Y319,AA318+Graph!$G$1*1000)</f>
        <v>94746351.961389765</v>
      </c>
      <c r="AB319" s="2">
        <f t="shared" si="63"/>
        <v>420000</v>
      </c>
      <c r="AC319" s="2">
        <f t="shared" si="64"/>
        <v>55338958.632189229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247</v>
      </c>
      <c r="C320" s="7"/>
      <c r="D320" s="2" t="e">
        <f t="shared" si="55"/>
        <v>#N/A</v>
      </c>
      <c r="E320" s="2" t="e">
        <f t="shared" si="67"/>
        <v>#N/A</v>
      </c>
      <c r="F320" s="2">
        <v>1185572.438122347</v>
      </c>
      <c r="G320" s="2">
        <f t="shared" si="70"/>
        <v>636261</v>
      </c>
      <c r="H320" s="2">
        <f t="shared" si="65"/>
        <v>168605705.61024249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1232610.2238366306</v>
      </c>
      <c r="Q320" s="2">
        <f t="shared" si="71"/>
        <v>650000</v>
      </c>
      <c r="R320" s="2">
        <f t="shared" si="66"/>
        <v>172543860.57163227</v>
      </c>
      <c r="S320" s="2">
        <f t="shared" si="58"/>
        <v>636261</v>
      </c>
      <c r="T320" s="2">
        <f t="shared" si="59"/>
        <v>13739</v>
      </c>
      <c r="U320" s="2">
        <f t="shared" si="60"/>
        <v>650000</v>
      </c>
      <c r="V320" s="2">
        <f t="shared" si="34"/>
        <v>115159781.61024249</v>
      </c>
      <c r="W320" s="2">
        <f t="shared" si="61"/>
        <v>636261</v>
      </c>
      <c r="X320" s="2">
        <f t="shared" si="51"/>
        <v>13739</v>
      </c>
      <c r="Y320" s="2">
        <f t="shared" si="62"/>
        <v>57384078.961389765</v>
      </c>
      <c r="Z320" s="2" t="str">
        <f t="shared" si="52"/>
        <v>MEEP</v>
      </c>
      <c r="AA320" s="2">
        <f>IF(Z320="HERE",Y320,AA319+Graph!$G$1*1000)</f>
        <v>95166351.961389765</v>
      </c>
      <c r="AB320" s="2">
        <f t="shared" si="63"/>
        <v>420000</v>
      </c>
      <c r="AC320" s="2">
        <f t="shared" si="64"/>
        <v>55338958.632189229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248</v>
      </c>
      <c r="C321" s="7"/>
      <c r="D321" s="2" t="e">
        <f t="shared" si="55"/>
        <v>#N/A</v>
      </c>
      <c r="E321" s="2" t="e">
        <f t="shared" si="67"/>
        <v>#N/A</v>
      </c>
      <c r="F321" s="2">
        <v>1188606.4633204788</v>
      </c>
      <c r="G321" s="2">
        <f t="shared" si="70"/>
        <v>636261</v>
      </c>
      <c r="H321" s="2">
        <f t="shared" si="65"/>
        <v>169241966.61024249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1235804.5830115974</v>
      </c>
      <c r="Q321" s="2">
        <f t="shared" si="71"/>
        <v>650000</v>
      </c>
      <c r="R321" s="2">
        <f t="shared" si="66"/>
        <v>173193860.57163227</v>
      </c>
      <c r="S321" s="2">
        <f t="shared" si="58"/>
        <v>636261</v>
      </c>
      <c r="T321" s="2">
        <f t="shared" si="59"/>
        <v>13739</v>
      </c>
      <c r="U321" s="2">
        <f t="shared" si="60"/>
        <v>650000</v>
      </c>
      <c r="V321" s="2">
        <f t="shared" si="34"/>
        <v>115796042.61024249</v>
      </c>
      <c r="W321" s="2">
        <f t="shared" si="61"/>
        <v>636261</v>
      </c>
      <c r="X321" s="2">
        <f t="shared" si="51"/>
        <v>13739</v>
      </c>
      <c r="Y321" s="2">
        <f t="shared" si="62"/>
        <v>57397817.961389765</v>
      </c>
      <c r="Z321" s="2" t="str">
        <f t="shared" si="52"/>
        <v>MEEP</v>
      </c>
      <c r="AA321" s="2">
        <f>IF(Z321="HERE",Y321,AA320+Graph!$G$1*1000)</f>
        <v>95586351.961389765</v>
      </c>
      <c r="AB321" s="2">
        <f t="shared" si="63"/>
        <v>420000</v>
      </c>
      <c r="AC321" s="2">
        <f t="shared" si="64"/>
        <v>55338958.632189229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249</v>
      </c>
      <c r="C322" s="7"/>
      <c r="D322" s="2" t="e">
        <f t="shared" si="55"/>
        <v>#N/A</v>
      </c>
      <c r="E322" s="2" t="e">
        <f t="shared" si="67"/>
        <v>#N/A</v>
      </c>
      <c r="F322" s="2">
        <v>1191640.4885186106</v>
      </c>
      <c r="G322" s="2">
        <f t="shared" si="70"/>
        <v>636261</v>
      </c>
      <c r="H322" s="2">
        <f t="shared" si="65"/>
        <v>169878227.61024249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1238998.9421865642</v>
      </c>
      <c r="Q322" s="2">
        <f t="shared" si="71"/>
        <v>650000</v>
      </c>
      <c r="R322" s="2">
        <f t="shared" si="66"/>
        <v>173843860.57163227</v>
      </c>
      <c r="S322" s="2">
        <f t="shared" si="58"/>
        <v>636261</v>
      </c>
      <c r="T322" s="2">
        <f t="shared" si="59"/>
        <v>13739</v>
      </c>
      <c r="U322" s="2">
        <f t="shared" si="60"/>
        <v>650000</v>
      </c>
      <c r="V322" s="2">
        <f t="shared" si="34"/>
        <v>116432303.61024249</v>
      </c>
      <c r="W322" s="2">
        <f t="shared" si="61"/>
        <v>636261</v>
      </c>
      <c r="X322" s="2">
        <f t="shared" si="51"/>
        <v>13739</v>
      </c>
      <c r="Y322" s="2">
        <f t="shared" si="62"/>
        <v>57411556.961389765</v>
      </c>
      <c r="Z322" s="2" t="str">
        <f t="shared" si="52"/>
        <v>MEEP</v>
      </c>
      <c r="AA322" s="2">
        <f>IF(Z322="HERE",Y322,AA321+Graph!$G$1*1000)</f>
        <v>96006351.961389765</v>
      </c>
      <c r="AB322" s="2">
        <f t="shared" si="63"/>
        <v>420000</v>
      </c>
      <c r="AC322" s="2">
        <f t="shared" si="64"/>
        <v>55338958.632189229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250</v>
      </c>
      <c r="C323" s="7"/>
      <c r="D323" s="2" t="e">
        <f t="shared" si="55"/>
        <v>#N/A</v>
      </c>
      <c r="E323" s="2" t="e">
        <f t="shared" si="67"/>
        <v>#N/A</v>
      </c>
      <c r="F323" s="2">
        <v>1194674.5137167424</v>
      </c>
      <c r="G323" s="2">
        <f t="shared" si="70"/>
        <v>636261</v>
      </c>
      <c r="H323" s="2">
        <f t="shared" si="65"/>
        <v>170514488.61024249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1242193.301361531</v>
      </c>
      <c r="Q323" s="2">
        <f t="shared" si="71"/>
        <v>650000</v>
      </c>
      <c r="R323" s="2">
        <f t="shared" si="66"/>
        <v>174493860.57163227</v>
      </c>
      <c r="S323" s="2">
        <f t="shared" si="58"/>
        <v>636261</v>
      </c>
      <c r="T323" s="2">
        <f t="shared" si="59"/>
        <v>13739</v>
      </c>
      <c r="U323" s="2">
        <f t="shared" si="60"/>
        <v>650000</v>
      </c>
      <c r="V323" s="2">
        <f t="shared" si="34"/>
        <v>117068564.61024249</v>
      </c>
      <c r="W323" s="2">
        <f t="shared" si="61"/>
        <v>636261</v>
      </c>
      <c r="X323" s="2">
        <f t="shared" si="51"/>
        <v>13739</v>
      </c>
      <c r="Y323" s="2">
        <f t="shared" si="62"/>
        <v>57425295.961389765</v>
      </c>
      <c r="Z323" s="2" t="str">
        <f t="shared" si="52"/>
        <v>MEEP</v>
      </c>
      <c r="AA323" s="2">
        <f>IF(Z323="HERE",Y323,AA322+Graph!$G$1*1000)</f>
        <v>96426351.961389765</v>
      </c>
      <c r="AB323" s="2">
        <f t="shared" si="63"/>
        <v>420000</v>
      </c>
      <c r="AC323" s="2">
        <f t="shared" si="64"/>
        <v>55338958.632189229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251</v>
      </c>
      <c r="C324" s="7"/>
      <c r="D324" s="2" t="e">
        <f t="shared" si="55"/>
        <v>#N/A</v>
      </c>
      <c r="E324" s="2" t="e">
        <f t="shared" si="67"/>
        <v>#N/A</v>
      </c>
      <c r="F324" s="2">
        <v>1197708.5389148742</v>
      </c>
      <c r="G324" s="2">
        <f t="shared" si="70"/>
        <v>636261</v>
      </c>
      <c r="H324" s="2">
        <f t="shared" si="65"/>
        <v>171150749.61024249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1245387.6605364978</v>
      </c>
      <c r="Q324" s="2">
        <f t="shared" si="71"/>
        <v>650000</v>
      </c>
      <c r="R324" s="2">
        <f t="shared" si="66"/>
        <v>175143860.57163227</v>
      </c>
      <c r="S324" s="2">
        <f t="shared" si="58"/>
        <v>636261</v>
      </c>
      <c r="T324" s="2">
        <f t="shared" si="59"/>
        <v>13739</v>
      </c>
      <c r="U324" s="2">
        <f t="shared" si="60"/>
        <v>650000</v>
      </c>
      <c r="V324" s="2">
        <f t="shared" si="34"/>
        <v>117704825.61024249</v>
      </c>
      <c r="W324" s="2">
        <f t="shared" si="61"/>
        <v>636261</v>
      </c>
      <c r="X324" s="2">
        <f t="shared" si="51"/>
        <v>13739</v>
      </c>
      <c r="Y324" s="2">
        <f t="shared" si="62"/>
        <v>57439034.961389765</v>
      </c>
      <c r="Z324" s="2" t="str">
        <f t="shared" si="52"/>
        <v>MEEP</v>
      </c>
      <c r="AA324" s="2">
        <f>IF(Z324="HERE",Y324,AA323+Graph!$G$1*1000)</f>
        <v>96846351.961389765</v>
      </c>
      <c r="AB324" s="2">
        <f t="shared" si="63"/>
        <v>420000</v>
      </c>
      <c r="AC324" s="2">
        <f t="shared" si="64"/>
        <v>55338958.632189229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252</v>
      </c>
      <c r="C325" s="7"/>
      <c r="D325" s="2" t="e">
        <f t="shared" si="55"/>
        <v>#N/A</v>
      </c>
      <c r="E325" s="2" t="e">
        <f t="shared" si="67"/>
        <v>#N/A</v>
      </c>
      <c r="F325" s="2">
        <v>1200742.564113006</v>
      </c>
      <c r="G325" s="2">
        <f t="shared" si="70"/>
        <v>636261</v>
      </c>
      <c r="H325" s="2">
        <f t="shared" si="65"/>
        <v>171787010.61024249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1248582.0197114348</v>
      </c>
      <c r="Q325" s="2">
        <f t="shared" si="71"/>
        <v>650000</v>
      </c>
      <c r="R325" s="2">
        <f t="shared" si="66"/>
        <v>175793860.57163227</v>
      </c>
      <c r="S325" s="2">
        <f t="shared" si="58"/>
        <v>636261</v>
      </c>
      <c r="T325" s="2">
        <f t="shared" si="59"/>
        <v>13739</v>
      </c>
      <c r="U325" s="2">
        <f t="shared" si="60"/>
        <v>650000</v>
      </c>
      <c r="V325" s="2">
        <f t="shared" si="34"/>
        <v>118341086.61024249</v>
      </c>
      <c r="W325" s="2">
        <f t="shared" si="61"/>
        <v>636261</v>
      </c>
      <c r="X325" s="2">
        <f t="shared" si="51"/>
        <v>13739</v>
      </c>
      <c r="Y325" s="2">
        <f t="shared" si="62"/>
        <v>57452773.961389765</v>
      </c>
      <c r="Z325" s="2" t="str">
        <f t="shared" si="52"/>
        <v>MEEP</v>
      </c>
      <c r="AA325" s="2">
        <f>IF(Z325="HERE",Y325,AA324+Graph!$G$1*1000)</f>
        <v>97266351.961389765</v>
      </c>
      <c r="AB325" s="2">
        <f t="shared" si="63"/>
        <v>420000</v>
      </c>
      <c r="AC325" s="2">
        <f t="shared" si="64"/>
        <v>55338958.632189229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253</v>
      </c>
      <c r="C326" s="7"/>
      <c r="D326" s="2" t="e">
        <f t="shared" si="55"/>
        <v>#N/A</v>
      </c>
      <c r="E326" s="2" t="e">
        <f t="shared" si="67"/>
        <v>#N/A</v>
      </c>
      <c r="F326" s="2">
        <v>1203776.5893111378</v>
      </c>
      <c r="G326" s="2">
        <f t="shared" si="70"/>
        <v>636261</v>
      </c>
      <c r="H326" s="2">
        <f t="shared" si="65"/>
        <v>172423271.61024249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1251776.3788864017</v>
      </c>
      <c r="Q326" s="2">
        <f t="shared" si="71"/>
        <v>650000</v>
      </c>
      <c r="R326" s="2">
        <f t="shared" si="66"/>
        <v>176443860.57163227</v>
      </c>
      <c r="S326" s="2">
        <f t="shared" si="58"/>
        <v>636261</v>
      </c>
      <c r="T326" s="2">
        <f t="shared" si="59"/>
        <v>13739</v>
      </c>
      <c r="U326" s="2">
        <f t="shared" si="60"/>
        <v>650000</v>
      </c>
      <c r="V326" s="2">
        <f t="shared" si="34"/>
        <v>118977347.61024249</v>
      </c>
      <c r="W326" s="2">
        <f t="shared" si="61"/>
        <v>636261</v>
      </c>
      <c r="X326" s="2">
        <f t="shared" si="51"/>
        <v>13739</v>
      </c>
      <c r="Y326" s="2">
        <f t="shared" si="62"/>
        <v>57466512.961389765</v>
      </c>
      <c r="Z326" s="2" t="str">
        <f t="shared" si="52"/>
        <v>MEEP</v>
      </c>
      <c r="AA326" s="2">
        <f>IF(Z326="HERE",Y326,AA325+Graph!$G$1*1000)</f>
        <v>97686351.961389765</v>
      </c>
      <c r="AB326" s="2">
        <f t="shared" si="63"/>
        <v>420000</v>
      </c>
      <c r="AC326" s="2">
        <f t="shared" si="64"/>
        <v>55338958.632189229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254</v>
      </c>
      <c r="C327" s="7"/>
      <c r="D327" s="2" t="e">
        <f t="shared" si="55"/>
        <v>#N/A</v>
      </c>
      <c r="E327" s="2" t="e">
        <f t="shared" si="67"/>
        <v>#N/A</v>
      </c>
      <c r="F327" s="2">
        <v>1206810.6145092696</v>
      </c>
      <c r="G327" s="2">
        <f t="shared" si="70"/>
        <v>636261</v>
      </c>
      <c r="H327" s="2">
        <f t="shared" si="65"/>
        <v>173059532.61024249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1254970.7380613685</v>
      </c>
      <c r="Q327" s="2">
        <f t="shared" si="71"/>
        <v>650000</v>
      </c>
      <c r="R327" s="2">
        <f t="shared" si="66"/>
        <v>177093860.57163227</v>
      </c>
      <c r="S327" s="2">
        <f t="shared" si="58"/>
        <v>636261</v>
      </c>
      <c r="T327" s="2">
        <f t="shared" si="59"/>
        <v>13739</v>
      </c>
      <c r="U327" s="2">
        <f t="shared" si="60"/>
        <v>650000</v>
      </c>
      <c r="V327" s="2">
        <f t="shared" si="34"/>
        <v>119613608.61024249</v>
      </c>
      <c r="W327" s="2">
        <f t="shared" si="61"/>
        <v>636261</v>
      </c>
      <c r="X327" s="2">
        <f t="shared" si="51"/>
        <v>13739</v>
      </c>
      <c r="Y327" s="2">
        <f t="shared" si="62"/>
        <v>57480251.961389765</v>
      </c>
      <c r="Z327" s="2" t="str">
        <f t="shared" si="52"/>
        <v>MEEP</v>
      </c>
      <c r="AA327" s="2">
        <f>IF(Z327="HERE",Y327,AA326+Graph!$G$1*1000)</f>
        <v>98106351.961389765</v>
      </c>
      <c r="AB327" s="2">
        <f t="shared" si="63"/>
        <v>420000</v>
      </c>
      <c r="AC327" s="2">
        <f t="shared" si="64"/>
        <v>55338958.632189229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255</v>
      </c>
      <c r="C328" s="7"/>
      <c r="D328" s="2" t="e">
        <f t="shared" si="55"/>
        <v>#N/A</v>
      </c>
      <c r="E328" s="2" t="e">
        <f t="shared" si="67"/>
        <v>#N/A</v>
      </c>
      <c r="F328" s="2">
        <v>1209844.6397073716</v>
      </c>
      <c r="G328" s="2">
        <f t="shared" si="70"/>
        <v>636261</v>
      </c>
      <c r="H328" s="2">
        <f t="shared" si="65"/>
        <v>173695793.61024249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1258165.0972363353</v>
      </c>
      <c r="Q328" s="2">
        <f t="shared" si="71"/>
        <v>650000</v>
      </c>
      <c r="R328" s="2">
        <f t="shared" si="66"/>
        <v>177743860.57163227</v>
      </c>
      <c r="S328" s="2">
        <f t="shared" si="58"/>
        <v>636261</v>
      </c>
      <c r="T328" s="2">
        <f t="shared" si="59"/>
        <v>13739</v>
      </c>
      <c r="U328" s="2">
        <f t="shared" si="60"/>
        <v>650000</v>
      </c>
      <c r="V328" s="2">
        <f t="shared" si="34"/>
        <v>120249869.61024249</v>
      </c>
      <c r="W328" s="2">
        <f t="shared" si="61"/>
        <v>636261</v>
      </c>
      <c r="X328" s="2">
        <f t="shared" si="51"/>
        <v>13739</v>
      </c>
      <c r="Y328" s="2">
        <f t="shared" si="62"/>
        <v>57493990.961389765</v>
      </c>
      <c r="Z328" s="2" t="str">
        <f t="shared" si="52"/>
        <v>MEEP</v>
      </c>
      <c r="AA328" s="2">
        <f>IF(Z328="HERE",Y328,AA327+Graph!$G$1*1000)</f>
        <v>98526351.961389765</v>
      </c>
      <c r="AB328" s="2">
        <f t="shared" si="63"/>
        <v>420000</v>
      </c>
      <c r="AC328" s="2">
        <f t="shared" si="64"/>
        <v>55338958.632189229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256</v>
      </c>
      <c r="C329" s="7"/>
      <c r="D329" s="2" t="e">
        <f t="shared" si="55"/>
        <v>#N/A</v>
      </c>
      <c r="E329" s="2" t="e">
        <f t="shared" si="67"/>
        <v>#N/A</v>
      </c>
      <c r="F329" s="2">
        <v>1212878.6649055034</v>
      </c>
      <c r="G329" s="2">
        <f t="shared" si="70"/>
        <v>636261</v>
      </c>
      <c r="H329" s="2">
        <f t="shared" si="65"/>
        <v>174332054.61024249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1261359.4564113021</v>
      </c>
      <c r="Q329" s="2">
        <f t="shared" si="71"/>
        <v>650000</v>
      </c>
      <c r="R329" s="2">
        <f t="shared" si="66"/>
        <v>178393860.57163227</v>
      </c>
      <c r="S329" s="2">
        <f t="shared" si="58"/>
        <v>636261</v>
      </c>
      <c r="T329" s="2">
        <f t="shared" si="59"/>
        <v>13739</v>
      </c>
      <c r="U329" s="2">
        <f t="shared" si="60"/>
        <v>650000</v>
      </c>
      <c r="V329" s="2">
        <f t="shared" si="34"/>
        <v>120886130.61024249</v>
      </c>
      <c r="W329" s="2">
        <f t="shared" si="61"/>
        <v>636261</v>
      </c>
      <c r="X329" s="2">
        <f t="shared" si="51"/>
        <v>13739</v>
      </c>
      <c r="Y329" s="2">
        <f t="shared" si="62"/>
        <v>57507729.961389765</v>
      </c>
      <c r="Z329" s="2" t="str">
        <f t="shared" si="52"/>
        <v>MEEP</v>
      </c>
      <c r="AA329" s="2">
        <f>IF(Z329="HERE",Y329,AA328+Graph!$G$1*1000)</f>
        <v>98946351.961389765</v>
      </c>
      <c r="AB329" s="2">
        <f t="shared" si="63"/>
        <v>420000</v>
      </c>
      <c r="AC329" s="2">
        <f t="shared" si="64"/>
        <v>55338958.632189229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257</v>
      </c>
      <c r="C330" s="7"/>
      <c r="D330" s="2" t="e">
        <f t="shared" si="55"/>
        <v>#N/A</v>
      </c>
      <c r="E330" s="2" t="e">
        <f t="shared" si="67"/>
        <v>#N/A</v>
      </c>
      <c r="F330" s="2">
        <v>1215912.6901036352</v>
      </c>
      <c r="G330" s="2">
        <f t="shared" si="70"/>
        <v>636261</v>
      </c>
      <c r="H330" s="2">
        <f t="shared" si="65"/>
        <v>174968315.61024249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1264553.8155862689</v>
      </c>
      <c r="Q330" s="2">
        <f t="shared" si="71"/>
        <v>650000</v>
      </c>
      <c r="R330" s="2">
        <f t="shared" si="66"/>
        <v>179043860.57163227</v>
      </c>
      <c r="S330" s="2">
        <f t="shared" si="58"/>
        <v>636261</v>
      </c>
      <c r="T330" s="2">
        <f t="shared" si="59"/>
        <v>13739</v>
      </c>
      <c r="U330" s="2">
        <f t="shared" si="60"/>
        <v>650000</v>
      </c>
      <c r="V330" s="2">
        <f t="shared" si="34"/>
        <v>121522391.61024249</v>
      </c>
      <c r="W330" s="2">
        <f t="shared" si="61"/>
        <v>636261</v>
      </c>
      <c r="X330" s="2">
        <f t="shared" si="51"/>
        <v>13739</v>
      </c>
      <c r="Y330" s="2">
        <f t="shared" si="62"/>
        <v>57521468.961389765</v>
      </c>
      <c r="Z330" s="2" t="str">
        <f t="shared" si="52"/>
        <v>MEEP</v>
      </c>
      <c r="AA330" s="2">
        <f>IF(Z330="HERE",Y330,AA329+Graph!$G$1*1000)</f>
        <v>99366351.961389765</v>
      </c>
      <c r="AB330" s="2">
        <f t="shared" si="63"/>
        <v>420000</v>
      </c>
      <c r="AC330" s="2">
        <f t="shared" si="64"/>
        <v>55338958.632189229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258</v>
      </c>
      <c r="C331" s="7"/>
      <c r="D331" s="2" t="e">
        <f t="shared" si="55"/>
        <v>#N/A</v>
      </c>
      <c r="E331" s="2" t="e">
        <f t="shared" si="67"/>
        <v>#N/A</v>
      </c>
      <c r="F331" s="2">
        <v>1218946.715301767</v>
      </c>
      <c r="G331" s="2">
        <f t="shared" si="70"/>
        <v>636261</v>
      </c>
      <c r="H331" s="2">
        <f t="shared" si="65"/>
        <v>175604576.61024249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1267748.1747612357</v>
      </c>
      <c r="Q331" s="2">
        <f t="shared" si="71"/>
        <v>650000</v>
      </c>
      <c r="R331" s="2">
        <f t="shared" si="66"/>
        <v>179693860.57163227</v>
      </c>
      <c r="S331" s="2">
        <f t="shared" si="58"/>
        <v>636261</v>
      </c>
      <c r="T331" s="2">
        <f t="shared" si="59"/>
        <v>13739</v>
      </c>
      <c r="U331" s="2">
        <f t="shared" si="60"/>
        <v>650000</v>
      </c>
      <c r="V331" s="2">
        <f t="shared" si="34"/>
        <v>122158652.61024249</v>
      </c>
      <c r="W331" s="2">
        <f t="shared" si="61"/>
        <v>636261</v>
      </c>
      <c r="X331" s="2">
        <f t="shared" si="51"/>
        <v>13739</v>
      </c>
      <c r="Y331" s="2">
        <f t="shared" si="62"/>
        <v>57535207.961389765</v>
      </c>
      <c r="Z331" s="2" t="str">
        <f t="shared" si="52"/>
        <v>MEEP</v>
      </c>
      <c r="AA331" s="2">
        <f>IF(Z331="HERE",Y331,AA330+Graph!$G$1*1000)</f>
        <v>99786351.961389765</v>
      </c>
      <c r="AB331" s="2">
        <f t="shared" si="63"/>
        <v>420000</v>
      </c>
      <c r="AC331" s="2">
        <f t="shared" si="64"/>
        <v>55338958.632189229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259</v>
      </c>
      <c r="C332" s="7"/>
      <c r="D332" s="2" t="e">
        <f t="shared" si="55"/>
        <v>#N/A</v>
      </c>
      <c r="E332" s="2" t="e">
        <f t="shared" si="67"/>
        <v>#N/A</v>
      </c>
      <c r="F332" s="2">
        <v>1221980.7404998988</v>
      </c>
      <c r="G332" s="2">
        <f t="shared" si="70"/>
        <v>636261</v>
      </c>
      <c r="H332" s="2">
        <f t="shared" si="65"/>
        <v>176240837.61024249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1270942.5339362025</v>
      </c>
      <c r="Q332" s="2">
        <f t="shared" si="71"/>
        <v>650000</v>
      </c>
      <c r="R332" s="2">
        <f t="shared" si="66"/>
        <v>180343860.57163227</v>
      </c>
      <c r="S332" s="2">
        <f t="shared" si="58"/>
        <v>636261</v>
      </c>
      <c r="T332" s="2">
        <f t="shared" si="59"/>
        <v>13739</v>
      </c>
      <c r="U332" s="2">
        <f t="shared" si="60"/>
        <v>650000</v>
      </c>
      <c r="V332" s="2">
        <f t="shared" si="34"/>
        <v>122794913.61024249</v>
      </c>
      <c r="W332" s="2">
        <f t="shared" si="61"/>
        <v>636261</v>
      </c>
      <c r="X332" s="2">
        <f t="shared" si="51"/>
        <v>13739</v>
      </c>
      <c r="Y332" s="2">
        <f t="shared" si="62"/>
        <v>57548946.961389765</v>
      </c>
      <c r="Z332" s="2" t="str">
        <f t="shared" si="52"/>
        <v>MEEP</v>
      </c>
      <c r="AA332" s="2">
        <f>IF(Z332="HERE",Y332,AA331+Graph!$G$1*1000)</f>
        <v>100206351.96138977</v>
      </c>
      <c r="AB332" s="2">
        <f t="shared" si="63"/>
        <v>420000</v>
      </c>
      <c r="AC332" s="2">
        <f t="shared" si="64"/>
        <v>55338958.632189229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260</v>
      </c>
      <c r="C333" s="7"/>
      <c r="D333" s="2" t="e">
        <f t="shared" si="55"/>
        <v>#N/A</v>
      </c>
      <c r="E333" s="2" t="e">
        <f t="shared" si="67"/>
        <v>#N/A</v>
      </c>
      <c r="F333" s="2">
        <v>1225014.7656980306</v>
      </c>
      <c r="G333" s="2">
        <f t="shared" si="70"/>
        <v>636261</v>
      </c>
      <c r="H333" s="2">
        <f t="shared" si="65"/>
        <v>176877098.61024249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1274136.8931111693</v>
      </c>
      <c r="Q333" s="2">
        <f t="shared" si="71"/>
        <v>650000</v>
      </c>
      <c r="R333" s="2">
        <f t="shared" si="66"/>
        <v>180993860.57163227</v>
      </c>
      <c r="S333" s="2">
        <f t="shared" si="58"/>
        <v>636261</v>
      </c>
      <c r="T333" s="2">
        <f t="shared" si="59"/>
        <v>13739</v>
      </c>
      <c r="U333" s="2">
        <f t="shared" si="60"/>
        <v>650000</v>
      </c>
      <c r="V333" s="2">
        <f t="shared" si="34"/>
        <v>123431174.61024249</v>
      </c>
      <c r="W333" s="2">
        <f t="shared" si="61"/>
        <v>636261</v>
      </c>
      <c r="X333" s="2">
        <f t="shared" si="51"/>
        <v>13739</v>
      </c>
      <c r="Y333" s="2">
        <f t="shared" si="62"/>
        <v>57562685.961389765</v>
      </c>
      <c r="Z333" s="2" t="str">
        <f t="shared" si="52"/>
        <v>MEEP</v>
      </c>
      <c r="AA333" s="2">
        <f>IF(Z333="HERE",Y333,AA332+Graph!$G$1*1000)</f>
        <v>100626351.96138977</v>
      </c>
      <c r="AB333" s="2">
        <f t="shared" si="63"/>
        <v>420000</v>
      </c>
      <c r="AC333" s="2">
        <f t="shared" si="64"/>
        <v>55338958.632189229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261</v>
      </c>
      <c r="C334" s="7"/>
      <c r="D334" s="2" t="e">
        <f t="shared" si="55"/>
        <v>#N/A</v>
      </c>
      <c r="E334" s="2" t="e">
        <f t="shared" si="67"/>
        <v>#N/A</v>
      </c>
      <c r="F334" s="2">
        <v>1228048.7908961624</v>
      </c>
      <c r="G334" s="2">
        <f t="shared" si="70"/>
        <v>636261</v>
      </c>
      <c r="H334" s="2">
        <f t="shared" si="65"/>
        <v>177513359.61024249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1277331.2522861362</v>
      </c>
      <c r="Q334" s="2">
        <f t="shared" si="71"/>
        <v>650000</v>
      </c>
      <c r="R334" s="2">
        <f t="shared" si="66"/>
        <v>181643860.57163227</v>
      </c>
      <c r="S334" s="2">
        <f t="shared" si="58"/>
        <v>636261</v>
      </c>
      <c r="T334" s="2">
        <f t="shared" si="59"/>
        <v>13739</v>
      </c>
      <c r="U334" s="2">
        <f t="shared" si="60"/>
        <v>650000</v>
      </c>
      <c r="V334" s="2">
        <f t="shared" si="34"/>
        <v>124067435.61024249</v>
      </c>
      <c r="W334" s="2">
        <f t="shared" si="61"/>
        <v>636261</v>
      </c>
      <c r="X334" s="2">
        <f t="shared" si="51"/>
        <v>13739</v>
      </c>
      <c r="Y334" s="2">
        <f t="shared" si="62"/>
        <v>57576424.961389765</v>
      </c>
      <c r="Z334" s="2" t="str">
        <f t="shared" si="52"/>
        <v>MEEP</v>
      </c>
      <c r="AA334" s="2">
        <f>IF(Z334="HERE",Y334,AA333+Graph!$G$1*1000)</f>
        <v>101046351.96138977</v>
      </c>
      <c r="AB334" s="2">
        <f t="shared" si="63"/>
        <v>420000</v>
      </c>
      <c r="AC334" s="2">
        <f t="shared" si="64"/>
        <v>55338958.632189229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262</v>
      </c>
      <c r="C335" s="7"/>
      <c r="D335" s="2" t="e">
        <f t="shared" si="55"/>
        <v>#N/A</v>
      </c>
      <c r="E335" s="2" t="e">
        <f t="shared" si="67"/>
        <v>#N/A</v>
      </c>
      <c r="F335" s="2">
        <v>1231082.8160942942</v>
      </c>
      <c r="G335" s="2">
        <f t="shared" si="70"/>
        <v>636261</v>
      </c>
      <c r="H335" s="2">
        <f t="shared" si="65"/>
        <v>178149620.61024249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1280525.611461103</v>
      </c>
      <c r="Q335" s="2">
        <f t="shared" si="71"/>
        <v>650000</v>
      </c>
      <c r="R335" s="2">
        <f t="shared" si="66"/>
        <v>182293860.57163227</v>
      </c>
      <c r="S335" s="2">
        <f t="shared" si="58"/>
        <v>636261</v>
      </c>
      <c r="T335" s="2">
        <f t="shared" si="59"/>
        <v>13739</v>
      </c>
      <c r="U335" s="2">
        <f t="shared" si="60"/>
        <v>650000</v>
      </c>
      <c r="V335" s="2">
        <f t="shared" si="34"/>
        <v>124703696.61024249</v>
      </c>
      <c r="W335" s="2">
        <f t="shared" si="61"/>
        <v>636261</v>
      </c>
      <c r="X335" s="2">
        <f t="shared" si="51"/>
        <v>13739</v>
      </c>
      <c r="Y335" s="2">
        <f t="shared" si="62"/>
        <v>57590163.961389765</v>
      </c>
      <c r="Z335" s="2" t="str">
        <f t="shared" si="52"/>
        <v>MEEP</v>
      </c>
      <c r="AA335" s="2">
        <f>IF(Z335="HERE",Y335,AA334+Graph!$G$1*1000)</f>
        <v>101466351.96138977</v>
      </c>
      <c r="AB335" s="2">
        <f t="shared" si="63"/>
        <v>420000</v>
      </c>
      <c r="AC335" s="2">
        <f t="shared" si="64"/>
        <v>55338958.632189229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263</v>
      </c>
      <c r="C336" s="7"/>
      <c r="D336" s="2" t="e">
        <f t="shared" si="55"/>
        <v>#N/A</v>
      </c>
      <c r="E336" s="2" t="e">
        <f t="shared" si="67"/>
        <v>#N/A</v>
      </c>
      <c r="F336" s="2">
        <v>1234116.841292426</v>
      </c>
      <c r="G336" s="2">
        <f t="shared" si="70"/>
        <v>636261</v>
      </c>
      <c r="H336" s="2">
        <f t="shared" si="65"/>
        <v>178785881.61024249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1283719.9706360698</v>
      </c>
      <c r="Q336" s="2">
        <f t="shared" si="71"/>
        <v>650000</v>
      </c>
      <c r="R336" s="2">
        <f t="shared" si="66"/>
        <v>182943860.57163227</v>
      </c>
      <c r="S336" s="2">
        <f t="shared" si="58"/>
        <v>636261</v>
      </c>
      <c r="T336" s="2">
        <f t="shared" si="59"/>
        <v>13739</v>
      </c>
      <c r="U336" s="2">
        <f t="shared" si="60"/>
        <v>650000</v>
      </c>
      <c r="V336" s="2">
        <f t="shared" si="34"/>
        <v>125339957.61024249</v>
      </c>
      <c r="W336" s="2">
        <f t="shared" si="61"/>
        <v>636261</v>
      </c>
      <c r="X336" s="2">
        <f t="shared" si="51"/>
        <v>13739</v>
      </c>
      <c r="Y336" s="2">
        <f t="shared" si="62"/>
        <v>57603902.961389765</v>
      </c>
      <c r="Z336" s="2" t="str">
        <f t="shared" si="52"/>
        <v>MEEP</v>
      </c>
      <c r="AA336" s="2">
        <f>IF(Z336="HERE",Y336,AA335+Graph!$G$1*1000)</f>
        <v>101886351.96138977</v>
      </c>
      <c r="AB336" s="2">
        <f t="shared" si="63"/>
        <v>420000</v>
      </c>
      <c r="AC336" s="2">
        <f t="shared" si="64"/>
        <v>55338958.632189229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264</v>
      </c>
      <c r="C337" s="7"/>
      <c r="D337" s="2" t="e">
        <f t="shared" si="55"/>
        <v>#N/A</v>
      </c>
      <c r="E337" s="2" t="e">
        <f t="shared" si="67"/>
        <v>#N/A</v>
      </c>
      <c r="F337" s="2">
        <v>1237150.8664905578</v>
      </c>
      <c r="G337" s="2">
        <f t="shared" si="70"/>
        <v>636261</v>
      </c>
      <c r="H337" s="2">
        <f t="shared" si="65"/>
        <v>179422142.61024249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1286914.3298110366</v>
      </c>
      <c r="Q337" s="2">
        <f t="shared" si="71"/>
        <v>650000</v>
      </c>
      <c r="R337" s="2">
        <f t="shared" si="66"/>
        <v>183593860.57163227</v>
      </c>
      <c r="S337" s="2">
        <f t="shared" si="58"/>
        <v>636261</v>
      </c>
      <c r="T337" s="2">
        <f t="shared" si="59"/>
        <v>13739</v>
      </c>
      <c r="U337" s="2">
        <f t="shared" si="60"/>
        <v>650000</v>
      </c>
      <c r="V337" s="2">
        <f t="shared" si="34"/>
        <v>125976218.61024249</v>
      </c>
      <c r="W337" s="2">
        <f t="shared" si="61"/>
        <v>636261</v>
      </c>
      <c r="X337" s="2">
        <f t="shared" si="51"/>
        <v>13739</v>
      </c>
      <c r="Y337" s="2">
        <f t="shared" si="62"/>
        <v>57617641.961389765</v>
      </c>
      <c r="Z337" s="2" t="str">
        <f t="shared" si="52"/>
        <v>MEEP</v>
      </c>
      <c r="AA337" s="2">
        <f>IF(Z337="HERE",Y337,AA336+Graph!$G$1*1000)</f>
        <v>102306351.96138977</v>
      </c>
      <c r="AB337" s="2">
        <f t="shared" si="63"/>
        <v>420000</v>
      </c>
      <c r="AC337" s="2">
        <f t="shared" si="64"/>
        <v>55338958.632189229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265</v>
      </c>
      <c r="C338" s="7"/>
      <c r="D338" s="2" t="e">
        <f t="shared" si="55"/>
        <v>#N/A</v>
      </c>
      <c r="E338" s="2" t="e">
        <f t="shared" si="67"/>
        <v>#N/A</v>
      </c>
      <c r="F338" s="2">
        <v>1240184.8916886896</v>
      </c>
      <c r="G338" s="2">
        <f t="shared" si="70"/>
        <v>636261</v>
      </c>
      <c r="H338" s="2">
        <f t="shared" si="65"/>
        <v>180058403.61024249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1290108.6889859736</v>
      </c>
      <c r="Q338" s="2">
        <f t="shared" si="71"/>
        <v>650000</v>
      </c>
      <c r="R338" s="2">
        <f t="shared" si="66"/>
        <v>184243860.57163227</v>
      </c>
      <c r="S338" s="2">
        <f t="shared" si="58"/>
        <v>636261</v>
      </c>
      <c r="T338" s="2">
        <f t="shared" si="59"/>
        <v>13739</v>
      </c>
      <c r="U338" s="2">
        <f t="shared" si="60"/>
        <v>650000</v>
      </c>
      <c r="V338" s="2">
        <f t="shared" si="34"/>
        <v>126612479.61024249</v>
      </c>
      <c r="W338" s="2">
        <f t="shared" si="61"/>
        <v>636261</v>
      </c>
      <c r="X338" s="2">
        <f t="shared" si="51"/>
        <v>13739</v>
      </c>
      <c r="Y338" s="2">
        <f t="shared" si="62"/>
        <v>57631380.961389765</v>
      </c>
      <c r="Z338" s="2" t="str">
        <f t="shared" si="52"/>
        <v>MEEP</v>
      </c>
      <c r="AA338" s="2">
        <f>IF(Z338="HERE",Y338,AA337+Graph!$G$1*1000)</f>
        <v>102726351.96138977</v>
      </c>
      <c r="AB338" s="2">
        <f t="shared" si="63"/>
        <v>420000</v>
      </c>
      <c r="AC338" s="2">
        <f t="shared" si="64"/>
        <v>55338958.632189229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266</v>
      </c>
      <c r="C339" s="7"/>
      <c r="D339" s="2" t="e">
        <f t="shared" si="55"/>
        <v>#N/A</v>
      </c>
      <c r="E339" s="2" t="e">
        <f t="shared" si="67"/>
        <v>#N/A</v>
      </c>
      <c r="F339" s="2">
        <v>1243218.9168868214</v>
      </c>
      <c r="G339" s="2">
        <f t="shared" si="70"/>
        <v>636261</v>
      </c>
      <c r="H339" s="2">
        <f t="shared" si="65"/>
        <v>180694664.61024249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1293303.0481609404</v>
      </c>
      <c r="Q339" s="2">
        <f t="shared" si="71"/>
        <v>650000</v>
      </c>
      <c r="R339" s="2">
        <f t="shared" si="66"/>
        <v>184893860.57163227</v>
      </c>
      <c r="S339" s="2">
        <f t="shared" si="58"/>
        <v>636261</v>
      </c>
      <c r="T339" s="2">
        <f t="shared" si="59"/>
        <v>13739</v>
      </c>
      <c r="U339" s="2">
        <f t="shared" si="60"/>
        <v>650000</v>
      </c>
      <c r="V339" s="2">
        <f t="shared" si="34"/>
        <v>127248740.61024249</v>
      </c>
      <c r="W339" s="2">
        <f t="shared" si="61"/>
        <v>636261</v>
      </c>
      <c r="X339" s="2">
        <f t="shared" si="51"/>
        <v>13739</v>
      </c>
      <c r="Y339" s="2">
        <f t="shared" si="62"/>
        <v>57645119.961389765</v>
      </c>
      <c r="Z339" s="2" t="str">
        <f t="shared" si="52"/>
        <v>MEEP</v>
      </c>
      <c r="AA339" s="2">
        <f>IF(Z339="HERE",Y339,AA338+Graph!$G$1*1000)</f>
        <v>103146351.96138977</v>
      </c>
      <c r="AB339" s="2">
        <f t="shared" si="63"/>
        <v>420000</v>
      </c>
      <c r="AC339" s="2">
        <f t="shared" si="64"/>
        <v>55338958.632189229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267</v>
      </c>
      <c r="C340" s="7"/>
      <c r="D340" s="2" t="e">
        <f t="shared" si="55"/>
        <v>#N/A</v>
      </c>
      <c r="E340" s="2" t="e">
        <f t="shared" si="67"/>
        <v>#N/A</v>
      </c>
      <c r="F340" s="2">
        <v>1246252.9420849532</v>
      </c>
      <c r="G340" s="2">
        <f t="shared" si="70"/>
        <v>636261</v>
      </c>
      <c r="H340" s="2">
        <f t="shared" si="65"/>
        <v>181330925.61024249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1296497.4073359072</v>
      </c>
      <c r="Q340" s="2">
        <f t="shared" si="71"/>
        <v>650000</v>
      </c>
      <c r="R340" s="2">
        <f t="shared" si="66"/>
        <v>185543860.57163227</v>
      </c>
      <c r="S340" s="2">
        <f t="shared" si="58"/>
        <v>636261</v>
      </c>
      <c r="T340" s="2">
        <f t="shared" si="59"/>
        <v>13739</v>
      </c>
      <c r="U340" s="2">
        <f t="shared" si="60"/>
        <v>650000</v>
      </c>
      <c r="V340" s="2">
        <f t="shared" si="34"/>
        <v>127885001.61024249</v>
      </c>
      <c r="W340" s="2">
        <f t="shared" si="61"/>
        <v>636261</v>
      </c>
      <c r="X340" s="2">
        <f t="shared" si="51"/>
        <v>13739</v>
      </c>
      <c r="Y340" s="2">
        <f t="shared" si="62"/>
        <v>57658858.961389765</v>
      </c>
      <c r="Z340" s="2" t="str">
        <f t="shared" si="52"/>
        <v>MEEP</v>
      </c>
      <c r="AA340" s="2">
        <f>IF(Z340="HERE",Y340,AA339+Graph!$G$1*1000)</f>
        <v>103566351.96138977</v>
      </c>
      <c r="AB340" s="2">
        <f t="shared" si="63"/>
        <v>420000</v>
      </c>
      <c r="AC340" s="2">
        <f t="shared" si="64"/>
        <v>55338958.632189229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268</v>
      </c>
      <c r="C341" s="7"/>
      <c r="D341" s="2" t="e">
        <f t="shared" si="55"/>
        <v>#N/A</v>
      </c>
      <c r="E341" s="2" t="e">
        <f t="shared" si="67"/>
        <v>#N/A</v>
      </c>
      <c r="F341" s="2">
        <v>1249286.967283085</v>
      </c>
      <c r="G341" s="2">
        <f t="shared" si="70"/>
        <v>636261</v>
      </c>
      <c r="H341" s="2">
        <f t="shared" si="65"/>
        <v>181967186.61024249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1299691.766510874</v>
      </c>
      <c r="Q341" s="2">
        <f t="shared" si="71"/>
        <v>650000</v>
      </c>
      <c r="R341" s="2">
        <f t="shared" si="66"/>
        <v>186193860.57163227</v>
      </c>
      <c r="S341" s="2">
        <f t="shared" si="58"/>
        <v>636261</v>
      </c>
      <c r="T341" s="2">
        <f t="shared" si="59"/>
        <v>13739</v>
      </c>
      <c r="U341" s="2">
        <f t="shared" si="60"/>
        <v>650000</v>
      </c>
      <c r="V341" s="2">
        <f t="shared" si="34"/>
        <v>128521262.61024249</v>
      </c>
      <c r="W341" s="2">
        <f t="shared" si="61"/>
        <v>636261</v>
      </c>
      <c r="X341" s="2">
        <f t="shared" si="51"/>
        <v>13739</v>
      </c>
      <c r="Y341" s="2">
        <f t="shared" si="62"/>
        <v>57672597.961389765</v>
      </c>
      <c r="Z341" s="2" t="str">
        <f t="shared" si="52"/>
        <v>MEEP</v>
      </c>
      <c r="AA341" s="2">
        <f>IF(Z341="HERE",Y341,AA340+Graph!$G$1*1000)</f>
        <v>103986351.96138977</v>
      </c>
      <c r="AB341" s="2">
        <f t="shared" si="63"/>
        <v>420000</v>
      </c>
      <c r="AC341" s="2">
        <f t="shared" si="64"/>
        <v>55338958.632189229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269</v>
      </c>
      <c r="C342" s="7"/>
      <c r="D342" s="2" t="e">
        <f t="shared" si="55"/>
        <v>#N/A</v>
      </c>
      <c r="E342" s="2" t="e">
        <f t="shared" si="67"/>
        <v>#N/A</v>
      </c>
      <c r="F342" s="2">
        <v>1252320.9924812168</v>
      </c>
      <c r="G342" s="2">
        <f t="shared" si="70"/>
        <v>636261</v>
      </c>
      <c r="H342" s="2">
        <f t="shared" si="65"/>
        <v>182603447.61024249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1302886.1256858408</v>
      </c>
      <c r="Q342" s="2">
        <f t="shared" si="71"/>
        <v>650000</v>
      </c>
      <c r="R342" s="2">
        <f t="shared" si="66"/>
        <v>186843860.57163227</v>
      </c>
      <c r="S342" s="2">
        <f t="shared" si="58"/>
        <v>636261</v>
      </c>
      <c r="T342" s="2">
        <f t="shared" si="59"/>
        <v>13739</v>
      </c>
      <c r="U342" s="2">
        <f t="shared" si="60"/>
        <v>650000</v>
      </c>
      <c r="V342" s="2">
        <f t="shared" si="34"/>
        <v>129157523.61024249</v>
      </c>
      <c r="W342" s="2">
        <f t="shared" si="61"/>
        <v>636261</v>
      </c>
      <c r="X342" s="2">
        <f t="shared" si="51"/>
        <v>13739</v>
      </c>
      <c r="Y342" s="2">
        <f t="shared" si="62"/>
        <v>57686336.961389765</v>
      </c>
      <c r="Z342" s="2" t="str">
        <f t="shared" si="52"/>
        <v>MEEP</v>
      </c>
      <c r="AA342" s="2">
        <f>IF(Z342="HERE",Y342,AA341+Graph!$G$1*1000)</f>
        <v>104406351.96138977</v>
      </c>
      <c r="AB342" s="2">
        <f t="shared" si="63"/>
        <v>420000</v>
      </c>
      <c r="AC342" s="2">
        <f t="shared" si="64"/>
        <v>55338958.632189229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270</v>
      </c>
      <c r="C343" s="7"/>
      <c r="D343" s="2" t="e">
        <f t="shared" si="55"/>
        <v>#N/A</v>
      </c>
      <c r="E343" s="2" t="e">
        <f t="shared" si="67"/>
        <v>#N/A</v>
      </c>
      <c r="F343" s="2">
        <v>1255355.0176793486</v>
      </c>
      <c r="G343" s="2">
        <f t="shared" si="70"/>
        <v>636261</v>
      </c>
      <c r="H343" s="2">
        <f t="shared" si="65"/>
        <v>183239708.61024249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1306080.4848608077</v>
      </c>
      <c r="Q343" s="2">
        <f t="shared" si="71"/>
        <v>650000</v>
      </c>
      <c r="R343" s="2">
        <f t="shared" si="66"/>
        <v>187493860.57163227</v>
      </c>
      <c r="S343" s="2">
        <f t="shared" si="58"/>
        <v>636261</v>
      </c>
      <c r="T343" s="2">
        <f t="shared" si="59"/>
        <v>13739</v>
      </c>
      <c r="U343" s="2">
        <f t="shared" si="60"/>
        <v>650000</v>
      </c>
      <c r="V343" s="2">
        <f t="shared" si="34"/>
        <v>129793784.61024249</v>
      </c>
      <c r="W343" s="2">
        <f t="shared" si="61"/>
        <v>636261</v>
      </c>
      <c r="X343" s="2">
        <f t="shared" si="51"/>
        <v>13739</v>
      </c>
      <c r="Y343" s="2">
        <f t="shared" si="62"/>
        <v>57700075.961389765</v>
      </c>
      <c r="Z343" s="2" t="str">
        <f t="shared" si="52"/>
        <v>MEEP</v>
      </c>
      <c r="AA343" s="2">
        <f>IF(Z343="HERE",Y343,AA342+Graph!$G$1*1000)</f>
        <v>104826351.96138977</v>
      </c>
      <c r="AB343" s="2">
        <f t="shared" si="63"/>
        <v>420000</v>
      </c>
      <c r="AC343" s="2">
        <f t="shared" si="64"/>
        <v>55338958.632189229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271</v>
      </c>
      <c r="C344" s="7"/>
      <c r="D344" s="2" t="e">
        <f t="shared" si="55"/>
        <v>#N/A</v>
      </c>
      <c r="E344" s="2" t="e">
        <f t="shared" si="67"/>
        <v>#N/A</v>
      </c>
      <c r="F344" s="2">
        <v>1258389.0428774804</v>
      </c>
      <c r="G344" s="2">
        <f t="shared" si="70"/>
        <v>636261</v>
      </c>
      <c r="H344" s="2">
        <f t="shared" si="65"/>
        <v>183875969.61024249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1309274.8440357745</v>
      </c>
      <c r="Q344" s="2">
        <f t="shared" si="71"/>
        <v>650000</v>
      </c>
      <c r="R344" s="2">
        <f t="shared" si="66"/>
        <v>188143860.57163227</v>
      </c>
      <c r="S344" s="2">
        <f t="shared" si="58"/>
        <v>636261</v>
      </c>
      <c r="T344" s="2">
        <f t="shared" si="59"/>
        <v>13739</v>
      </c>
      <c r="U344" s="2">
        <f t="shared" si="60"/>
        <v>650000</v>
      </c>
      <c r="V344" s="2">
        <f t="shared" si="34"/>
        <v>130430045.61024249</v>
      </c>
      <c r="W344" s="2">
        <f t="shared" si="61"/>
        <v>636261</v>
      </c>
      <c r="X344" s="2">
        <f t="shared" si="51"/>
        <v>13739</v>
      </c>
      <c r="Y344" s="2">
        <f t="shared" si="62"/>
        <v>57713814.961389765</v>
      </c>
      <c r="Z344" s="2" t="str">
        <f t="shared" si="52"/>
        <v>MEEP</v>
      </c>
      <c r="AA344" s="2">
        <f>IF(Z344="HERE",Y344,AA343+Graph!$G$1*1000)</f>
        <v>105246351.96138977</v>
      </c>
      <c r="AB344" s="2">
        <f t="shared" si="63"/>
        <v>420000</v>
      </c>
      <c r="AC344" s="2">
        <f t="shared" si="64"/>
        <v>55338958.632189229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272</v>
      </c>
      <c r="C345" s="7"/>
      <c r="D345" s="2" t="e">
        <f t="shared" si="55"/>
        <v>#N/A</v>
      </c>
      <c r="E345" s="2" t="e">
        <f t="shared" si="67"/>
        <v>#N/A</v>
      </c>
      <c r="F345" s="2">
        <v>1261423.0680756122</v>
      </c>
      <c r="G345" s="2">
        <f t="shared" si="70"/>
        <v>636261</v>
      </c>
      <c r="H345" s="2">
        <f t="shared" si="65"/>
        <v>184512230.61024249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1312469.2032107413</v>
      </c>
      <c r="Q345" s="2">
        <f t="shared" si="71"/>
        <v>650000</v>
      </c>
      <c r="R345" s="2">
        <f t="shared" si="66"/>
        <v>188793860.57163227</v>
      </c>
      <c r="S345" s="2">
        <f t="shared" si="58"/>
        <v>636261</v>
      </c>
      <c r="T345" s="2">
        <f t="shared" si="59"/>
        <v>13739</v>
      </c>
      <c r="U345" s="2">
        <f t="shared" si="60"/>
        <v>650000</v>
      </c>
      <c r="V345" s="2">
        <f t="shared" si="34"/>
        <v>131066306.61024249</v>
      </c>
      <c r="W345" s="2">
        <f t="shared" si="61"/>
        <v>636261</v>
      </c>
      <c r="X345" s="2">
        <f t="shared" si="51"/>
        <v>13739</v>
      </c>
      <c r="Y345" s="2">
        <f t="shared" si="62"/>
        <v>57727553.961389765</v>
      </c>
      <c r="Z345" s="2" t="str">
        <f t="shared" si="52"/>
        <v>MEEP</v>
      </c>
      <c r="AA345" s="2">
        <f>IF(Z345="HERE",Y345,AA344+Graph!$G$1*1000)</f>
        <v>105666351.96138977</v>
      </c>
      <c r="AB345" s="2">
        <f t="shared" si="63"/>
        <v>420000</v>
      </c>
      <c r="AC345" s="2">
        <f t="shared" si="64"/>
        <v>55338958.632189229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273</v>
      </c>
      <c r="C346" s="7"/>
      <c r="D346" s="2" t="e">
        <f t="shared" si="55"/>
        <v>#N/A</v>
      </c>
      <c r="E346" s="2" t="e">
        <f t="shared" si="67"/>
        <v>#N/A</v>
      </c>
      <c r="F346" s="2">
        <v>1264457.093273744</v>
      </c>
      <c r="G346" s="2">
        <f t="shared" si="70"/>
        <v>636261</v>
      </c>
      <c r="H346" s="2">
        <f t="shared" si="65"/>
        <v>185148491.61024249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1315663.5623857081</v>
      </c>
      <c r="Q346" s="2">
        <f t="shared" si="71"/>
        <v>650000</v>
      </c>
      <c r="R346" s="2">
        <f t="shared" si="66"/>
        <v>189443860.57163227</v>
      </c>
      <c r="S346" s="2">
        <f t="shared" si="58"/>
        <v>636261</v>
      </c>
      <c r="T346" s="2">
        <f t="shared" si="59"/>
        <v>13739</v>
      </c>
      <c r="U346" s="2">
        <f t="shared" si="60"/>
        <v>650000</v>
      </c>
      <c r="V346" s="2">
        <f t="shared" si="34"/>
        <v>131702567.61024249</v>
      </c>
      <c r="W346" s="2">
        <f t="shared" si="61"/>
        <v>636261</v>
      </c>
      <c r="X346" s="2">
        <f t="shared" si="51"/>
        <v>13739</v>
      </c>
      <c r="Y346" s="2">
        <f t="shared" si="62"/>
        <v>57741292.961389765</v>
      </c>
      <c r="Z346" s="2" t="str">
        <f t="shared" si="52"/>
        <v>MEEP</v>
      </c>
      <c r="AA346" s="2">
        <f>IF(Z346="HERE",Y346,AA345+Graph!$G$1*1000)</f>
        <v>106086351.96138977</v>
      </c>
      <c r="AB346" s="2">
        <f t="shared" si="63"/>
        <v>420000</v>
      </c>
      <c r="AC346" s="2">
        <f t="shared" si="64"/>
        <v>55338958.632189229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274</v>
      </c>
      <c r="C347" s="7"/>
      <c r="D347" s="2" t="e">
        <f t="shared" si="55"/>
        <v>#N/A</v>
      </c>
      <c r="E347" s="2" t="e">
        <f t="shared" si="67"/>
        <v>#N/A</v>
      </c>
      <c r="F347" s="2">
        <v>1267491.1184718758</v>
      </c>
      <c r="G347" s="2">
        <f t="shared" si="70"/>
        <v>636261</v>
      </c>
      <c r="H347" s="2">
        <f t="shared" si="65"/>
        <v>185784752.61024249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1318857.9215606749</v>
      </c>
      <c r="Q347" s="2">
        <f t="shared" si="71"/>
        <v>650000</v>
      </c>
      <c r="R347" s="2">
        <f t="shared" si="66"/>
        <v>190093860.57163227</v>
      </c>
      <c r="S347" s="2">
        <f t="shared" si="58"/>
        <v>636261</v>
      </c>
      <c r="T347" s="2">
        <f t="shared" si="59"/>
        <v>13739</v>
      </c>
      <c r="U347" s="2">
        <f t="shared" si="60"/>
        <v>650000</v>
      </c>
      <c r="V347" s="2">
        <f t="shared" si="34"/>
        <v>132338828.61024249</v>
      </c>
      <c r="W347" s="2">
        <f t="shared" si="61"/>
        <v>636261</v>
      </c>
      <c r="X347" s="2">
        <f t="shared" si="51"/>
        <v>13739</v>
      </c>
      <c r="Y347" s="2">
        <f t="shared" si="62"/>
        <v>57755031.961389765</v>
      </c>
      <c r="Z347" s="2" t="str">
        <f t="shared" si="52"/>
        <v>MEEP</v>
      </c>
      <c r="AA347" s="2">
        <f>IF(Z347="HERE",Y347,AA346+Graph!$G$1*1000)</f>
        <v>106506351.96138977</v>
      </c>
      <c r="AB347" s="2">
        <f t="shared" si="63"/>
        <v>420000</v>
      </c>
      <c r="AC347" s="2">
        <f t="shared" si="64"/>
        <v>55338958.632189229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275</v>
      </c>
      <c r="C348" s="7"/>
      <c r="D348" s="2" t="e">
        <f t="shared" si="55"/>
        <v>#N/A</v>
      </c>
      <c r="E348" s="2" t="e">
        <f t="shared" si="67"/>
        <v>#N/A</v>
      </c>
      <c r="F348" s="2">
        <v>1270525.1436700076</v>
      </c>
      <c r="G348" s="2">
        <f t="shared" si="70"/>
        <v>636261</v>
      </c>
      <c r="H348" s="2">
        <f t="shared" si="65"/>
        <v>186421013.61024249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1322052.2807356417</v>
      </c>
      <c r="Q348" s="2">
        <f t="shared" si="71"/>
        <v>650000</v>
      </c>
      <c r="R348" s="2">
        <f t="shared" si="66"/>
        <v>190743860.57163227</v>
      </c>
      <c r="S348" s="2">
        <f t="shared" si="58"/>
        <v>636261</v>
      </c>
      <c r="T348" s="2">
        <f t="shared" si="59"/>
        <v>13739</v>
      </c>
      <c r="U348" s="2">
        <f t="shared" si="60"/>
        <v>650000</v>
      </c>
      <c r="V348" s="2">
        <f t="shared" si="34"/>
        <v>132975089.61024249</v>
      </c>
      <c r="W348" s="2">
        <f t="shared" si="61"/>
        <v>636261</v>
      </c>
      <c r="X348" s="2">
        <f t="shared" si="51"/>
        <v>13739</v>
      </c>
      <c r="Y348" s="2">
        <f t="shared" si="62"/>
        <v>57768770.961389765</v>
      </c>
      <c r="Z348" s="2" t="str">
        <f t="shared" si="52"/>
        <v>MEEP</v>
      </c>
      <c r="AA348" s="2">
        <f>IF(Z348="HERE",Y348,AA347+Graph!$G$1*1000)</f>
        <v>106926351.96138977</v>
      </c>
      <c r="AB348" s="2">
        <f t="shared" si="63"/>
        <v>420000</v>
      </c>
      <c r="AC348" s="2">
        <f t="shared" si="64"/>
        <v>55338958.632189229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276</v>
      </c>
      <c r="C349" s="7"/>
      <c r="D349" s="2" t="e">
        <f t="shared" si="55"/>
        <v>#N/A</v>
      </c>
      <c r="E349" s="2" t="e">
        <f t="shared" si="67"/>
        <v>#N/A</v>
      </c>
      <c r="F349" s="2">
        <v>1273559.1688681394</v>
      </c>
      <c r="G349" s="2">
        <f t="shared" si="70"/>
        <v>636261</v>
      </c>
      <c r="H349" s="2">
        <f t="shared" si="65"/>
        <v>187057274.61024249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1325246.6399106085</v>
      </c>
      <c r="Q349" s="2">
        <f t="shared" si="71"/>
        <v>650000</v>
      </c>
      <c r="R349" s="2">
        <f t="shared" si="66"/>
        <v>191393860.57163227</v>
      </c>
      <c r="S349" s="2">
        <f t="shared" si="58"/>
        <v>636261</v>
      </c>
      <c r="T349" s="2">
        <f t="shared" si="59"/>
        <v>13739</v>
      </c>
      <c r="U349" s="2">
        <f t="shared" si="60"/>
        <v>650000</v>
      </c>
      <c r="V349" s="2">
        <f t="shared" si="34"/>
        <v>133611350.61024249</v>
      </c>
      <c r="W349" s="2">
        <f t="shared" si="61"/>
        <v>636261</v>
      </c>
      <c r="X349" s="2">
        <f t="shared" si="51"/>
        <v>13739</v>
      </c>
      <c r="Y349" s="2">
        <f t="shared" si="62"/>
        <v>57782509.961389765</v>
      </c>
      <c r="Z349" s="2" t="str">
        <f t="shared" si="52"/>
        <v>MEEP</v>
      </c>
      <c r="AA349" s="2">
        <f>IF(Z349="HERE",Y349,AA348+Graph!$G$1*1000)</f>
        <v>107346351.96138977</v>
      </c>
      <c r="AB349" s="2">
        <f t="shared" si="63"/>
        <v>420000</v>
      </c>
      <c r="AC349" s="2">
        <f t="shared" si="64"/>
        <v>55338958.632189229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277</v>
      </c>
      <c r="C350" s="7"/>
      <c r="D350" s="2" t="e">
        <f t="shared" si="55"/>
        <v>#N/A</v>
      </c>
      <c r="E350" s="2" t="e">
        <f t="shared" si="67"/>
        <v>#N/A</v>
      </c>
      <c r="F350" s="2">
        <v>1276593.1940662414</v>
      </c>
      <c r="G350" s="2">
        <f t="shared" si="70"/>
        <v>636261</v>
      </c>
      <c r="H350" s="2">
        <f t="shared" si="65"/>
        <v>187693535.61024249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1328440.9990855455</v>
      </c>
      <c r="Q350" s="2">
        <f t="shared" si="71"/>
        <v>650000</v>
      </c>
      <c r="R350" s="2">
        <f t="shared" si="66"/>
        <v>192043860.57163227</v>
      </c>
      <c r="S350" s="2">
        <f t="shared" si="58"/>
        <v>636261</v>
      </c>
      <c r="T350" s="2">
        <f t="shared" si="59"/>
        <v>13739</v>
      </c>
      <c r="U350" s="2">
        <f t="shared" si="60"/>
        <v>650000</v>
      </c>
      <c r="V350" s="2">
        <f t="shared" si="34"/>
        <v>134247611.61024249</v>
      </c>
      <c r="W350" s="2">
        <f t="shared" si="61"/>
        <v>636261</v>
      </c>
      <c r="X350" s="2">
        <f t="shared" si="51"/>
        <v>13739</v>
      </c>
      <c r="Y350" s="2">
        <f t="shared" si="62"/>
        <v>57796248.961389765</v>
      </c>
      <c r="Z350" s="2" t="str">
        <f t="shared" si="52"/>
        <v>MEEP</v>
      </c>
      <c r="AA350" s="2">
        <f>IF(Z350="HERE",Y350,AA349+Graph!$G$1*1000)</f>
        <v>107766351.96138977</v>
      </c>
      <c r="AB350" s="2">
        <f t="shared" si="63"/>
        <v>420000</v>
      </c>
      <c r="AC350" s="2">
        <f t="shared" si="64"/>
        <v>55338958.632189229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278</v>
      </c>
      <c r="C351" s="7"/>
      <c r="D351" s="2" t="e">
        <f t="shared" si="55"/>
        <v>#N/A</v>
      </c>
      <c r="E351" s="2" t="e">
        <f t="shared" si="67"/>
        <v>#N/A</v>
      </c>
      <c r="F351" s="2">
        <v>1279627.2192643732</v>
      </c>
      <c r="G351" s="2">
        <f t="shared" si="70"/>
        <v>636261</v>
      </c>
      <c r="H351" s="2">
        <f t="shared" si="65"/>
        <v>188329796.61024249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1331635.3582605124</v>
      </c>
      <c r="Q351" s="2">
        <f t="shared" si="71"/>
        <v>650000</v>
      </c>
      <c r="R351" s="2">
        <f t="shared" si="66"/>
        <v>192693860.57163227</v>
      </c>
      <c r="S351" s="2">
        <f t="shared" si="58"/>
        <v>636261</v>
      </c>
      <c r="T351" s="2">
        <f t="shared" si="59"/>
        <v>13739</v>
      </c>
      <c r="U351" s="2">
        <f t="shared" si="60"/>
        <v>650000</v>
      </c>
      <c r="V351" s="2">
        <f t="shared" si="34"/>
        <v>134883872.61024249</v>
      </c>
      <c r="W351" s="2">
        <f t="shared" si="61"/>
        <v>636261</v>
      </c>
      <c r="X351" s="2">
        <f t="shared" si="51"/>
        <v>13739</v>
      </c>
      <c r="Y351" s="2">
        <f t="shared" ref="Y351:Y385" si="74">IF(COUNT($C352)=0,IF(COUNT($C351)=1,C351,SUM(Y350+X351)),C351)</f>
        <v>57809987.961389765</v>
      </c>
      <c r="Z351" s="2" t="str">
        <f t="shared" si="52"/>
        <v>MEEP</v>
      </c>
      <c r="AA351" s="2">
        <f>IF(Z351="HERE",Y351,AA350+Graph!$G$1*1000)</f>
        <v>108186351.96138977</v>
      </c>
      <c r="AB351" s="2">
        <f t="shared" si="63"/>
        <v>420000</v>
      </c>
      <c r="AC351" s="2">
        <f t="shared" ref="AC351:AC385" si="75">IF(Z352="HERE",V351,AC350)</f>
        <v>55338958.632189229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279</v>
      </c>
      <c r="C352" s="7"/>
      <c r="D352" s="2" t="e">
        <f t="shared" si="55"/>
        <v>#N/A</v>
      </c>
      <c r="E352" s="2" t="e">
        <f t="shared" si="67"/>
        <v>#N/A</v>
      </c>
      <c r="F352" s="2">
        <v>1282661.244462505</v>
      </c>
      <c r="G352" s="2">
        <f t="shared" si="70"/>
        <v>636261</v>
      </c>
      <c r="H352" s="2">
        <f t="shared" ref="H352:H385" si="76">IF(COUNT($C353)=0,IF(COUNT($C352)=1,C352,SUM(H351+G352)),C352)</f>
        <v>188966057.61024249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1334829.7174354792</v>
      </c>
      <c r="Q352" s="2">
        <f t="shared" si="71"/>
        <v>650000</v>
      </c>
      <c r="R352" s="2">
        <f t="shared" ref="R352:R385" si="77">IF(COUNT($C353)=0,IF(COUNT($C352)=1,M352,SUM(R351+Q352)),M352)</f>
        <v>193343860.57163227</v>
      </c>
      <c r="S352" s="2">
        <f t="shared" si="58"/>
        <v>636261</v>
      </c>
      <c r="T352" s="2">
        <f t="shared" si="59"/>
        <v>13739</v>
      </c>
      <c r="U352" s="2">
        <f t="shared" si="60"/>
        <v>650000</v>
      </c>
      <c r="V352" s="2">
        <f t="shared" si="34"/>
        <v>135520133.61024249</v>
      </c>
      <c r="W352" s="2">
        <f t="shared" si="61"/>
        <v>636261</v>
      </c>
      <c r="X352" s="2">
        <f t="shared" si="51"/>
        <v>13739</v>
      </c>
      <c r="Y352" s="2">
        <f t="shared" si="74"/>
        <v>57823726.961389765</v>
      </c>
      <c r="Z352" s="2" t="str">
        <f t="shared" si="52"/>
        <v>MEEP</v>
      </c>
      <c r="AA352" s="2">
        <f>IF(Z352="HERE",Y352,AA351+Graph!$G$1*1000)</f>
        <v>108606351.96138977</v>
      </c>
      <c r="AB352" s="2">
        <f t="shared" si="63"/>
        <v>420000</v>
      </c>
      <c r="AC352" s="2">
        <f t="shared" si="75"/>
        <v>55338958.632189229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280</v>
      </c>
      <c r="C353" s="7"/>
      <c r="D353" s="2" t="e">
        <f t="shared" si="55"/>
        <v>#N/A</v>
      </c>
      <c r="E353" s="2" t="e">
        <f t="shared" si="67"/>
        <v>#N/A</v>
      </c>
      <c r="F353" s="2">
        <v>1285695.2696606368</v>
      </c>
      <c r="G353" s="2">
        <f t="shared" si="70"/>
        <v>636261</v>
      </c>
      <c r="H353" s="2">
        <f t="shared" si="76"/>
        <v>189602318.61024249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1338024.076610446</v>
      </c>
      <c r="Q353" s="2">
        <f t="shared" si="71"/>
        <v>650000</v>
      </c>
      <c r="R353" s="2">
        <f t="shared" si="77"/>
        <v>193993860.57163227</v>
      </c>
      <c r="S353" s="2">
        <f t="shared" si="58"/>
        <v>636261</v>
      </c>
      <c r="T353" s="2">
        <f t="shared" si="59"/>
        <v>13739</v>
      </c>
      <c r="U353" s="2">
        <f t="shared" si="60"/>
        <v>650000</v>
      </c>
      <c r="V353" s="2">
        <f t="shared" si="34"/>
        <v>136156394.61024249</v>
      </c>
      <c r="W353" s="2">
        <f t="shared" si="61"/>
        <v>636261</v>
      </c>
      <c r="X353" s="2">
        <f t="shared" si="51"/>
        <v>13739</v>
      </c>
      <c r="Y353" s="2">
        <f t="shared" si="74"/>
        <v>57837465.961389765</v>
      </c>
      <c r="Z353" s="2" t="str">
        <f t="shared" si="52"/>
        <v>MEEP</v>
      </c>
      <c r="AA353" s="2">
        <f>IF(Z353="HERE",Y353,AA352+Graph!$G$1*1000)</f>
        <v>109026351.96138977</v>
      </c>
      <c r="AB353" s="2">
        <f t="shared" si="63"/>
        <v>420000</v>
      </c>
      <c r="AC353" s="2">
        <f t="shared" si="75"/>
        <v>55338958.632189229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281</v>
      </c>
      <c r="C354" s="7"/>
      <c r="D354" s="2" t="e">
        <f t="shared" si="55"/>
        <v>#N/A</v>
      </c>
      <c r="E354" s="2" t="e">
        <f t="shared" si="67"/>
        <v>#N/A</v>
      </c>
      <c r="F354" s="2">
        <v>1288729.2948587686</v>
      </c>
      <c r="G354" s="2">
        <f t="shared" si="70"/>
        <v>636261</v>
      </c>
      <c r="H354" s="2">
        <f t="shared" si="76"/>
        <v>190238579.61024249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1341218.4357854128</v>
      </c>
      <c r="Q354" s="2">
        <f t="shared" si="71"/>
        <v>650000</v>
      </c>
      <c r="R354" s="2">
        <f t="shared" si="77"/>
        <v>194643860.57163227</v>
      </c>
      <c r="S354" s="2">
        <f t="shared" si="58"/>
        <v>636261</v>
      </c>
      <c r="T354" s="2">
        <f t="shared" si="59"/>
        <v>13739</v>
      </c>
      <c r="U354" s="2">
        <f t="shared" si="60"/>
        <v>650000</v>
      </c>
      <c r="V354" s="2">
        <f t="shared" si="34"/>
        <v>136792655.61024249</v>
      </c>
      <c r="W354" s="2">
        <f t="shared" si="61"/>
        <v>636261</v>
      </c>
      <c r="X354" s="2">
        <f t="shared" si="51"/>
        <v>13739</v>
      </c>
      <c r="Y354" s="2">
        <f t="shared" si="74"/>
        <v>57851204.961389765</v>
      </c>
      <c r="Z354" s="2" t="str">
        <f t="shared" si="52"/>
        <v>MEEP</v>
      </c>
      <c r="AA354" s="2">
        <f>IF(Z354="HERE",Y354,AA353+Graph!$G$1*1000)</f>
        <v>109446351.96138977</v>
      </c>
      <c r="AB354" s="2">
        <f t="shared" si="63"/>
        <v>420000</v>
      </c>
      <c r="AC354" s="2">
        <f t="shared" si="75"/>
        <v>55338958.632189229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282</v>
      </c>
      <c r="C355" s="7"/>
      <c r="D355" s="2" t="e">
        <f t="shared" si="55"/>
        <v>#N/A</v>
      </c>
      <c r="E355" s="2" t="e">
        <f t="shared" si="67"/>
        <v>#N/A</v>
      </c>
      <c r="F355" s="2">
        <v>1291763.3200569004</v>
      </c>
      <c r="G355" s="2">
        <f t="shared" si="70"/>
        <v>636261</v>
      </c>
      <c r="H355" s="2">
        <f t="shared" si="76"/>
        <v>190874840.61024249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1344412.7949603796</v>
      </c>
      <c r="Q355" s="2">
        <f t="shared" si="71"/>
        <v>650000</v>
      </c>
      <c r="R355" s="2">
        <f t="shared" si="77"/>
        <v>195293860.57163227</v>
      </c>
      <c r="S355" s="2">
        <f t="shared" si="58"/>
        <v>636261</v>
      </c>
      <c r="T355" s="2">
        <f t="shared" si="59"/>
        <v>13739</v>
      </c>
      <c r="U355" s="2">
        <f t="shared" si="60"/>
        <v>650000</v>
      </c>
      <c r="V355" s="2">
        <f t="shared" si="34"/>
        <v>137428916.61024249</v>
      </c>
      <c r="W355" s="2">
        <f t="shared" si="61"/>
        <v>636261</v>
      </c>
      <c r="X355" s="2">
        <f t="shared" si="51"/>
        <v>13739</v>
      </c>
      <c r="Y355" s="2">
        <f t="shared" si="74"/>
        <v>57864943.961389765</v>
      </c>
      <c r="Z355" s="2" t="str">
        <f t="shared" si="52"/>
        <v>MEEP</v>
      </c>
      <c r="AA355" s="2">
        <f>IF(Z355="HERE",Y355,AA354+Graph!$G$1*1000)</f>
        <v>109866351.96138977</v>
      </c>
      <c r="AB355" s="2">
        <f t="shared" si="63"/>
        <v>420000</v>
      </c>
      <c r="AC355" s="2">
        <f t="shared" si="75"/>
        <v>55338958.632189229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283</v>
      </c>
      <c r="C356" s="7"/>
      <c r="D356" s="2" t="e">
        <f t="shared" si="55"/>
        <v>#N/A</v>
      </c>
      <c r="E356" s="2" t="e">
        <f t="shared" si="67"/>
        <v>#N/A</v>
      </c>
      <c r="F356" s="2">
        <v>1294797.3452550322</v>
      </c>
      <c r="G356" s="2">
        <f t="shared" si="70"/>
        <v>636261</v>
      </c>
      <c r="H356" s="2">
        <f t="shared" si="76"/>
        <v>191511101.61024249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1347607.1541353464</v>
      </c>
      <c r="Q356" s="2">
        <f t="shared" si="71"/>
        <v>650000</v>
      </c>
      <c r="R356" s="2">
        <f t="shared" si="77"/>
        <v>195943860.57163227</v>
      </c>
      <c r="S356" s="2">
        <f t="shared" si="58"/>
        <v>636261</v>
      </c>
      <c r="T356" s="2">
        <f t="shared" si="59"/>
        <v>13739</v>
      </c>
      <c r="U356" s="2">
        <f t="shared" si="60"/>
        <v>650000</v>
      </c>
      <c r="V356" s="2">
        <f t="shared" ref="V356:V385" si="78">H272</f>
        <v>138065177.61024249</v>
      </c>
      <c r="W356" s="2">
        <f t="shared" si="61"/>
        <v>636261</v>
      </c>
      <c r="X356" s="2">
        <f t="shared" si="51"/>
        <v>13739</v>
      </c>
      <c r="Y356" s="2">
        <f t="shared" si="74"/>
        <v>57878682.961389765</v>
      </c>
      <c r="Z356" s="2" t="str">
        <f t="shared" si="52"/>
        <v>MEEP</v>
      </c>
      <c r="AA356" s="2">
        <f>IF(Z356="HERE",Y356,AA355+Graph!$G$1*1000)</f>
        <v>110286351.96138977</v>
      </c>
      <c r="AB356" s="2">
        <f t="shared" si="63"/>
        <v>420000</v>
      </c>
      <c r="AC356" s="2">
        <f t="shared" si="75"/>
        <v>55338958.632189229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284</v>
      </c>
      <c r="C357" s="7"/>
      <c r="D357" s="2" t="e">
        <f t="shared" si="55"/>
        <v>#N/A</v>
      </c>
      <c r="E357" s="2" t="e">
        <f t="shared" si="67"/>
        <v>#N/A</v>
      </c>
      <c r="F357" s="2">
        <v>1297831.370453164</v>
      </c>
      <c r="G357" s="2">
        <f t="shared" si="70"/>
        <v>636261</v>
      </c>
      <c r="H357" s="2">
        <f t="shared" si="76"/>
        <v>192147362.61024249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1350801.5133103132</v>
      </c>
      <c r="Q357" s="2">
        <f t="shared" si="71"/>
        <v>650000</v>
      </c>
      <c r="R357" s="2">
        <f t="shared" si="77"/>
        <v>196593860.57163227</v>
      </c>
      <c r="S357" s="2">
        <f t="shared" si="58"/>
        <v>636261</v>
      </c>
      <c r="T357" s="2">
        <f t="shared" si="59"/>
        <v>13739</v>
      </c>
      <c r="U357" s="2">
        <f t="shared" si="60"/>
        <v>650000</v>
      </c>
      <c r="V357" s="2">
        <f t="shared" si="78"/>
        <v>138701438.61024249</v>
      </c>
      <c r="W357" s="2">
        <f t="shared" si="61"/>
        <v>636261</v>
      </c>
      <c r="X357" s="2">
        <f t="shared" si="51"/>
        <v>13739</v>
      </c>
      <c r="Y357" s="2">
        <f t="shared" si="74"/>
        <v>57892421.961389765</v>
      </c>
      <c r="Z357" s="2" t="str">
        <f t="shared" si="52"/>
        <v>MEEP</v>
      </c>
      <c r="AA357" s="2">
        <f>IF(Z357="HERE",Y357,AA356+Graph!$G$1*1000)</f>
        <v>110706351.96138977</v>
      </c>
      <c r="AB357" s="2">
        <f t="shared" si="63"/>
        <v>420000</v>
      </c>
      <c r="AC357" s="2">
        <f t="shared" si="75"/>
        <v>55338958.632189229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285</v>
      </c>
      <c r="C358" s="7"/>
      <c r="D358" s="2" t="e">
        <f t="shared" si="55"/>
        <v>#N/A</v>
      </c>
      <c r="E358" s="2" t="e">
        <f t="shared" si="67"/>
        <v>#N/A</v>
      </c>
      <c r="F358" s="2">
        <v>1300865.3956512958</v>
      </c>
      <c r="G358" s="2">
        <f t="shared" ref="G358:G385" si="79">IF(F358&gt;650000,$AK$31*1000,F358)</f>
        <v>636261</v>
      </c>
      <c r="H358" s="2">
        <f t="shared" si="76"/>
        <v>192783623.61024249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1353995.87248528</v>
      </c>
      <c r="Q358" s="2">
        <f t="shared" ref="Q358:Q385" si="80">IF(P358&gt;650000,650000,P358)</f>
        <v>650000</v>
      </c>
      <c r="R358" s="2">
        <f t="shared" si="77"/>
        <v>197243860.57163227</v>
      </c>
      <c r="S358" s="2">
        <f t="shared" si="58"/>
        <v>636261</v>
      </c>
      <c r="T358" s="2">
        <f t="shared" si="59"/>
        <v>13739</v>
      </c>
      <c r="U358" s="2">
        <f t="shared" si="60"/>
        <v>650000</v>
      </c>
      <c r="V358" s="2">
        <f t="shared" si="78"/>
        <v>139337699.61024249</v>
      </c>
      <c r="W358" s="2">
        <f t="shared" si="61"/>
        <v>636261</v>
      </c>
      <c r="X358" s="2">
        <f t="shared" si="51"/>
        <v>13739</v>
      </c>
      <c r="Y358" s="2">
        <f t="shared" si="74"/>
        <v>57906160.961389765</v>
      </c>
      <c r="Z358" s="2" t="str">
        <f t="shared" si="52"/>
        <v>MEEP</v>
      </c>
      <c r="AA358" s="2">
        <f>IF(Z358="HERE",Y358,AA357+Graph!$G$1*1000)</f>
        <v>111126351.96138977</v>
      </c>
      <c r="AB358" s="2">
        <f t="shared" si="63"/>
        <v>420000</v>
      </c>
      <c r="AC358" s="2">
        <f t="shared" si="75"/>
        <v>55338958.632189229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286</v>
      </c>
      <c r="C359" s="7"/>
      <c r="D359" s="2" t="e">
        <f t="shared" si="55"/>
        <v>#N/A</v>
      </c>
      <c r="E359" s="2" t="e">
        <f t="shared" si="67"/>
        <v>#N/A</v>
      </c>
      <c r="F359" s="2">
        <v>1303899.4208494276</v>
      </c>
      <c r="G359" s="2">
        <f t="shared" si="79"/>
        <v>636261</v>
      </c>
      <c r="H359" s="2">
        <f t="shared" si="76"/>
        <v>193419884.61024249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1357190.2316602468</v>
      </c>
      <c r="Q359" s="2">
        <f t="shared" si="80"/>
        <v>650000</v>
      </c>
      <c r="R359" s="2">
        <f t="shared" si="77"/>
        <v>197893860.57163227</v>
      </c>
      <c r="S359" s="2">
        <f t="shared" si="58"/>
        <v>636261</v>
      </c>
      <c r="T359" s="2">
        <f t="shared" si="59"/>
        <v>13739</v>
      </c>
      <c r="U359" s="2">
        <f t="shared" si="60"/>
        <v>650000</v>
      </c>
      <c r="V359" s="2">
        <f t="shared" si="78"/>
        <v>139973960.61024249</v>
      </c>
      <c r="W359" s="2">
        <f t="shared" si="61"/>
        <v>636261</v>
      </c>
      <c r="X359" s="2">
        <f t="shared" si="51"/>
        <v>13739</v>
      </c>
      <c r="Y359" s="2">
        <f t="shared" si="74"/>
        <v>57919899.961389765</v>
      </c>
      <c r="Z359" s="2" t="str">
        <f t="shared" si="52"/>
        <v>MEEP</v>
      </c>
      <c r="AA359" s="2">
        <f>IF(Z359="HERE",Y359,AA358+Graph!$G$1*1000)</f>
        <v>111546351.96138977</v>
      </c>
      <c r="AB359" s="2">
        <f t="shared" si="63"/>
        <v>420000</v>
      </c>
      <c r="AC359" s="2">
        <f t="shared" si="75"/>
        <v>55338958.632189229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287</v>
      </c>
      <c r="C360" s="7"/>
      <c r="D360" s="2" t="e">
        <f t="shared" si="55"/>
        <v>#N/A</v>
      </c>
      <c r="E360" s="2" t="e">
        <f t="shared" si="67"/>
        <v>#N/A</v>
      </c>
      <c r="F360" s="2">
        <v>1306933.4460475594</v>
      </c>
      <c r="G360" s="2">
        <f t="shared" si="79"/>
        <v>636261</v>
      </c>
      <c r="H360" s="2">
        <f t="shared" si="76"/>
        <v>194056145.61024249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1360384.5908352137</v>
      </c>
      <c r="Q360" s="2">
        <f t="shared" si="80"/>
        <v>650000</v>
      </c>
      <c r="R360" s="2">
        <f t="shared" si="77"/>
        <v>198543860.57163227</v>
      </c>
      <c r="S360" s="2">
        <f t="shared" si="58"/>
        <v>636261</v>
      </c>
      <c r="T360" s="2">
        <f t="shared" si="59"/>
        <v>13739</v>
      </c>
      <c r="U360" s="2">
        <f t="shared" si="60"/>
        <v>650000</v>
      </c>
      <c r="V360" s="2">
        <f t="shared" si="78"/>
        <v>140610221.61024249</v>
      </c>
      <c r="W360" s="2">
        <f t="shared" si="61"/>
        <v>636261</v>
      </c>
      <c r="X360" s="2">
        <f t="shared" si="51"/>
        <v>13739</v>
      </c>
      <c r="Y360" s="2">
        <f t="shared" si="74"/>
        <v>57933638.961389765</v>
      </c>
      <c r="Z360" s="2" t="str">
        <f t="shared" si="52"/>
        <v>MEEP</v>
      </c>
      <c r="AA360" s="2">
        <f>IF(Z360="HERE",Y360,AA359+Graph!$G$1*1000)</f>
        <v>111966351.96138977</v>
      </c>
      <c r="AB360" s="2">
        <f t="shared" si="63"/>
        <v>420000</v>
      </c>
      <c r="AC360" s="2">
        <f t="shared" si="75"/>
        <v>55338958.632189229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288</v>
      </c>
      <c r="C361" s="7"/>
      <c r="D361" s="2" t="e">
        <f t="shared" si="55"/>
        <v>#N/A</v>
      </c>
      <c r="E361" s="2" t="e">
        <f t="shared" si="67"/>
        <v>#N/A</v>
      </c>
      <c r="F361" s="2">
        <v>1309967.4712456912</v>
      </c>
      <c r="G361" s="2">
        <f t="shared" si="79"/>
        <v>636261</v>
      </c>
      <c r="H361" s="2">
        <f t="shared" si="76"/>
        <v>194692406.61024249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1363578.9500101805</v>
      </c>
      <c r="Q361" s="2">
        <f t="shared" si="80"/>
        <v>650000</v>
      </c>
      <c r="R361" s="2">
        <f t="shared" si="77"/>
        <v>199193860.57163227</v>
      </c>
      <c r="S361" s="2">
        <f t="shared" si="58"/>
        <v>636261</v>
      </c>
      <c r="T361" s="2">
        <f t="shared" si="59"/>
        <v>13739</v>
      </c>
      <c r="U361" s="2">
        <f t="shared" si="60"/>
        <v>650000</v>
      </c>
      <c r="V361" s="2">
        <f t="shared" si="78"/>
        <v>141246482.61024249</v>
      </c>
      <c r="W361" s="2">
        <f t="shared" si="61"/>
        <v>636261</v>
      </c>
      <c r="X361" s="2">
        <f t="shared" si="51"/>
        <v>13739</v>
      </c>
      <c r="Y361" s="2">
        <f t="shared" si="74"/>
        <v>57947377.961389765</v>
      </c>
      <c r="Z361" s="2" t="str">
        <f t="shared" si="52"/>
        <v>MEEP</v>
      </c>
      <c r="AA361" s="2">
        <f>IF(Z361="HERE",Y361,AA360+Graph!$G$1*1000)</f>
        <v>112386351.96138977</v>
      </c>
      <c r="AB361" s="2">
        <f t="shared" si="63"/>
        <v>420000</v>
      </c>
      <c r="AC361" s="2">
        <f t="shared" si="75"/>
        <v>55338958.632189229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289</v>
      </c>
      <c r="C362" s="7"/>
      <c r="D362" s="2" t="e">
        <f t="shared" si="55"/>
        <v>#N/A</v>
      </c>
      <c r="E362" s="2" t="e">
        <f t="shared" si="67"/>
        <v>#N/A</v>
      </c>
      <c r="F362" s="2">
        <v>1313001.496443823</v>
      </c>
      <c r="G362" s="2">
        <f t="shared" si="79"/>
        <v>636261</v>
      </c>
      <c r="H362" s="2">
        <f t="shared" si="76"/>
        <v>195328667.61024249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1366773.3091851473</v>
      </c>
      <c r="Q362" s="2">
        <f t="shared" si="80"/>
        <v>650000</v>
      </c>
      <c r="R362" s="2">
        <f t="shared" si="77"/>
        <v>199843860.57163227</v>
      </c>
      <c r="S362" s="2">
        <f t="shared" si="58"/>
        <v>636261</v>
      </c>
      <c r="T362" s="2">
        <f t="shared" si="59"/>
        <v>13739</v>
      </c>
      <c r="U362" s="2">
        <f t="shared" si="60"/>
        <v>650000</v>
      </c>
      <c r="V362" s="2">
        <f t="shared" si="78"/>
        <v>141882743.61024249</v>
      </c>
      <c r="W362" s="2">
        <f t="shared" si="61"/>
        <v>636261</v>
      </c>
      <c r="X362" s="2">
        <f t="shared" si="51"/>
        <v>13739</v>
      </c>
      <c r="Y362" s="2">
        <f t="shared" si="74"/>
        <v>57961116.961389765</v>
      </c>
      <c r="Z362" s="2" t="str">
        <f t="shared" si="52"/>
        <v>MEEP</v>
      </c>
      <c r="AA362" s="2">
        <f>IF(Z362="HERE",Y362,AA361+Graph!$G$1*1000)</f>
        <v>112806351.96138977</v>
      </c>
      <c r="AB362" s="2">
        <f t="shared" si="63"/>
        <v>420000</v>
      </c>
      <c r="AC362" s="2">
        <f t="shared" si="75"/>
        <v>55338958.632189229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290</v>
      </c>
      <c r="C363" s="7"/>
      <c r="D363" s="2" t="e">
        <f t="shared" si="55"/>
        <v>#N/A</v>
      </c>
      <c r="E363" s="2" t="e">
        <f t="shared" si="67"/>
        <v>#N/A</v>
      </c>
      <c r="F363" s="2">
        <v>1316035.5216419548</v>
      </c>
      <c r="G363" s="2">
        <f t="shared" si="79"/>
        <v>636261</v>
      </c>
      <c r="H363" s="2">
        <f t="shared" si="76"/>
        <v>195964928.61024249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1369967.6683600843</v>
      </c>
      <c r="Q363" s="2">
        <f t="shared" si="80"/>
        <v>650000</v>
      </c>
      <c r="R363" s="2">
        <f t="shared" si="77"/>
        <v>200493860.57163227</v>
      </c>
      <c r="S363" s="2">
        <f t="shared" si="58"/>
        <v>636261</v>
      </c>
      <c r="T363" s="2">
        <f t="shared" si="59"/>
        <v>13739</v>
      </c>
      <c r="U363" s="2">
        <f t="shared" si="60"/>
        <v>650000</v>
      </c>
      <c r="V363" s="2">
        <f t="shared" si="78"/>
        <v>142519004.61024249</v>
      </c>
      <c r="W363" s="2">
        <f t="shared" si="61"/>
        <v>636261</v>
      </c>
      <c r="X363" s="2">
        <f t="shared" si="51"/>
        <v>13739</v>
      </c>
      <c r="Y363" s="2">
        <f t="shared" si="74"/>
        <v>57974855.961389765</v>
      </c>
      <c r="Z363" s="2" t="str">
        <f t="shared" si="52"/>
        <v>MEEP</v>
      </c>
      <c r="AA363" s="2">
        <f>IF(Z363="HERE",Y363,AA362+Graph!$G$1*1000)</f>
        <v>113226351.96138977</v>
      </c>
      <c r="AB363" s="2">
        <f t="shared" si="63"/>
        <v>420000</v>
      </c>
      <c r="AC363" s="2">
        <f t="shared" si="75"/>
        <v>55338958.632189229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291</v>
      </c>
      <c r="C364" s="7"/>
      <c r="D364" s="2" t="e">
        <f t="shared" si="55"/>
        <v>#N/A</v>
      </c>
      <c r="E364" s="2" t="e">
        <f t="shared" si="67"/>
        <v>#N/A</v>
      </c>
      <c r="F364" s="2">
        <v>1319069.5468400866</v>
      </c>
      <c r="G364" s="2">
        <f t="shared" si="79"/>
        <v>636261</v>
      </c>
      <c r="H364" s="2">
        <f t="shared" si="76"/>
        <v>196601189.61024249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1373162.0275350511</v>
      </c>
      <c r="Q364" s="2">
        <f t="shared" si="80"/>
        <v>650000</v>
      </c>
      <c r="R364" s="2">
        <f t="shared" si="77"/>
        <v>201143860.57163227</v>
      </c>
      <c r="S364" s="2">
        <f t="shared" si="58"/>
        <v>636261</v>
      </c>
      <c r="T364" s="2">
        <f t="shared" si="59"/>
        <v>13739</v>
      </c>
      <c r="U364" s="2">
        <f t="shared" si="60"/>
        <v>650000</v>
      </c>
      <c r="V364" s="2">
        <f t="shared" si="78"/>
        <v>143155265.61024249</v>
      </c>
      <c r="W364" s="2">
        <f t="shared" si="61"/>
        <v>636261</v>
      </c>
      <c r="X364" s="2">
        <f t="shared" si="51"/>
        <v>13739</v>
      </c>
      <c r="Y364" s="2">
        <f t="shared" si="74"/>
        <v>57988594.961389765</v>
      </c>
      <c r="Z364" s="2" t="str">
        <f t="shared" si="52"/>
        <v>MEEP</v>
      </c>
      <c r="AA364" s="2">
        <f>IF(Z364="HERE",Y364,AA363+Graph!$G$1*1000)</f>
        <v>113646351.96138977</v>
      </c>
      <c r="AB364" s="2">
        <f t="shared" si="63"/>
        <v>420000</v>
      </c>
      <c r="AC364" s="2">
        <f t="shared" si="75"/>
        <v>55338958.632189229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292</v>
      </c>
      <c r="C365" s="7"/>
      <c r="D365" s="2" t="e">
        <f t="shared" si="55"/>
        <v>#N/A</v>
      </c>
      <c r="E365" s="2" t="e">
        <f t="shared" si="67"/>
        <v>#N/A</v>
      </c>
      <c r="F365" s="2">
        <v>1322103.5720382184</v>
      </c>
      <c r="G365" s="2">
        <f t="shared" si="79"/>
        <v>636261</v>
      </c>
      <c r="H365" s="2">
        <f t="shared" si="76"/>
        <v>197237450.61024249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1376356.3867100179</v>
      </c>
      <c r="Q365" s="2">
        <f t="shared" si="80"/>
        <v>650000</v>
      </c>
      <c r="R365" s="2">
        <f t="shared" si="77"/>
        <v>201793860.57163227</v>
      </c>
      <c r="S365" s="2">
        <f t="shared" si="58"/>
        <v>636261</v>
      </c>
      <c r="T365" s="2">
        <f t="shared" si="59"/>
        <v>13739</v>
      </c>
      <c r="U365" s="2">
        <f t="shared" si="60"/>
        <v>650000</v>
      </c>
      <c r="V365" s="2">
        <f t="shared" si="78"/>
        <v>143791526.61024249</v>
      </c>
      <c r="W365" s="2">
        <f t="shared" si="61"/>
        <v>636261</v>
      </c>
      <c r="X365" s="2">
        <f t="shared" si="51"/>
        <v>13739</v>
      </c>
      <c r="Y365" s="2">
        <f t="shared" si="74"/>
        <v>58002333.961389765</v>
      </c>
      <c r="Z365" s="2" t="str">
        <f t="shared" si="52"/>
        <v>MEEP</v>
      </c>
      <c r="AA365" s="2">
        <f>IF(Z365="HERE",Y365,AA364+Graph!$G$1*1000)</f>
        <v>114066351.96138977</v>
      </c>
      <c r="AB365" s="2">
        <f t="shared" si="63"/>
        <v>420000</v>
      </c>
      <c r="AC365" s="2">
        <f t="shared" si="75"/>
        <v>55338958.632189229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293</v>
      </c>
      <c r="C366" s="7"/>
      <c r="D366" s="2" t="e">
        <f t="shared" si="55"/>
        <v>#N/A</v>
      </c>
      <c r="E366" s="2" t="e">
        <f t="shared" si="67"/>
        <v>#N/A</v>
      </c>
      <c r="F366" s="2">
        <v>1325137.5972363502</v>
      </c>
      <c r="G366" s="2">
        <f t="shared" si="79"/>
        <v>636261</v>
      </c>
      <c r="H366" s="2">
        <f t="shared" si="76"/>
        <v>197873711.61024249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1379550.7458849847</v>
      </c>
      <c r="Q366" s="2">
        <f t="shared" si="80"/>
        <v>650000</v>
      </c>
      <c r="R366" s="2">
        <f t="shared" si="77"/>
        <v>202443860.57163227</v>
      </c>
      <c r="S366" s="2">
        <f t="shared" si="58"/>
        <v>636261</v>
      </c>
      <c r="T366" s="2">
        <f t="shared" si="59"/>
        <v>13739</v>
      </c>
      <c r="U366" s="2">
        <f t="shared" si="60"/>
        <v>650000</v>
      </c>
      <c r="V366" s="2">
        <f t="shared" si="78"/>
        <v>144427787.61024249</v>
      </c>
      <c r="W366" s="2">
        <f t="shared" si="61"/>
        <v>636261</v>
      </c>
      <c r="X366" s="2">
        <f t="shared" si="51"/>
        <v>13739</v>
      </c>
      <c r="Y366" s="2">
        <f t="shared" si="74"/>
        <v>58016072.961389765</v>
      </c>
      <c r="Z366" s="2" t="str">
        <f t="shared" si="52"/>
        <v>MEEP</v>
      </c>
      <c r="AA366" s="2">
        <f>IF(Z366="HERE",Y366,AA365+Graph!$G$1*1000)</f>
        <v>114486351.96138977</v>
      </c>
      <c r="AB366" s="2">
        <f t="shared" si="63"/>
        <v>420000</v>
      </c>
      <c r="AC366" s="2">
        <f t="shared" si="75"/>
        <v>55338958.632189229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294</v>
      </c>
      <c r="C367" s="7"/>
      <c r="D367" s="2" t="e">
        <f t="shared" si="55"/>
        <v>#N/A</v>
      </c>
      <c r="E367" s="2" t="e">
        <f t="shared" si="67"/>
        <v>#N/A</v>
      </c>
      <c r="F367" s="2">
        <v>1328171.622434482</v>
      </c>
      <c r="G367" s="2">
        <f t="shared" si="79"/>
        <v>636261</v>
      </c>
      <c r="H367" s="2">
        <f t="shared" si="76"/>
        <v>198509972.61024249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1382745.1050599515</v>
      </c>
      <c r="Q367" s="2">
        <f t="shared" si="80"/>
        <v>650000</v>
      </c>
      <c r="R367" s="2">
        <f t="shared" si="77"/>
        <v>203093860.57163227</v>
      </c>
      <c r="S367" s="2">
        <f t="shared" si="58"/>
        <v>636261</v>
      </c>
      <c r="T367" s="2">
        <f t="shared" si="59"/>
        <v>13739</v>
      </c>
      <c r="U367" s="2">
        <f t="shared" si="60"/>
        <v>650000</v>
      </c>
      <c r="V367" s="2">
        <f t="shared" si="78"/>
        <v>145064048.61024249</v>
      </c>
      <c r="W367" s="2">
        <f t="shared" si="61"/>
        <v>636261</v>
      </c>
      <c r="X367" s="2">
        <f t="shared" si="51"/>
        <v>13739</v>
      </c>
      <c r="Y367" s="2">
        <f t="shared" si="74"/>
        <v>58029811.961389765</v>
      </c>
      <c r="Z367" s="2" t="str">
        <f t="shared" si="52"/>
        <v>MEEP</v>
      </c>
      <c r="AA367" s="2">
        <f>IF(Z367="HERE",Y367,AA366+Graph!$G$1*1000)</f>
        <v>114906351.96138977</v>
      </c>
      <c r="AB367" s="2">
        <f t="shared" si="63"/>
        <v>420000</v>
      </c>
      <c r="AC367" s="2">
        <f t="shared" si="75"/>
        <v>55338958.632189229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295</v>
      </c>
      <c r="C368" s="7"/>
      <c r="D368" s="2" t="e">
        <f t="shared" si="55"/>
        <v>#N/A</v>
      </c>
      <c r="E368" s="2" t="e">
        <f t="shared" si="67"/>
        <v>#N/A</v>
      </c>
      <c r="F368" s="2">
        <v>1331205.6476326138</v>
      </c>
      <c r="G368" s="2">
        <f t="shared" si="79"/>
        <v>636261</v>
      </c>
      <c r="H368" s="2">
        <f t="shared" si="76"/>
        <v>199146233.61024249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1385939.4642349184</v>
      </c>
      <c r="Q368" s="2">
        <f t="shared" si="80"/>
        <v>650000</v>
      </c>
      <c r="R368" s="2">
        <f t="shared" si="77"/>
        <v>203743860.57163227</v>
      </c>
      <c r="S368" s="2">
        <f t="shared" si="58"/>
        <v>636261</v>
      </c>
      <c r="T368" s="2">
        <f t="shared" si="59"/>
        <v>13739</v>
      </c>
      <c r="U368" s="2">
        <f t="shared" si="60"/>
        <v>650000</v>
      </c>
      <c r="V368" s="2">
        <f t="shared" si="78"/>
        <v>145700309.61024249</v>
      </c>
      <c r="W368" s="2">
        <f t="shared" si="61"/>
        <v>636261</v>
      </c>
      <c r="X368" s="2">
        <f t="shared" si="51"/>
        <v>13739</v>
      </c>
      <c r="Y368" s="2">
        <f t="shared" si="74"/>
        <v>58043550.961389765</v>
      </c>
      <c r="Z368" s="2" t="str">
        <f t="shared" si="52"/>
        <v>MEEP</v>
      </c>
      <c r="AA368" s="2">
        <f>IF(Z368="HERE",Y368,AA367+Graph!$G$1*1000)</f>
        <v>115326351.96138977</v>
      </c>
      <c r="AB368" s="2">
        <f t="shared" si="63"/>
        <v>420000</v>
      </c>
      <c r="AC368" s="2">
        <f t="shared" si="75"/>
        <v>55338958.632189229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296</v>
      </c>
      <c r="C369" s="7"/>
      <c r="D369" s="2" t="e">
        <f t="shared" si="55"/>
        <v>#N/A</v>
      </c>
      <c r="E369" s="2" t="e">
        <f t="shared" si="67"/>
        <v>#N/A</v>
      </c>
      <c r="F369" s="2">
        <v>1334239.6728307456</v>
      </c>
      <c r="G369" s="2">
        <f t="shared" si="79"/>
        <v>636261</v>
      </c>
      <c r="H369" s="2">
        <f t="shared" si="76"/>
        <v>199782494.61024249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1389133.8234098852</v>
      </c>
      <c r="Q369" s="2">
        <f t="shared" si="80"/>
        <v>650000</v>
      </c>
      <c r="R369" s="2">
        <f t="shared" si="77"/>
        <v>204393860.57163227</v>
      </c>
      <c r="S369" s="2">
        <f t="shared" si="58"/>
        <v>636261</v>
      </c>
      <c r="T369" s="2">
        <f t="shared" si="59"/>
        <v>13739</v>
      </c>
      <c r="U369" s="2">
        <f t="shared" si="60"/>
        <v>650000</v>
      </c>
      <c r="V369" s="2">
        <f t="shared" si="78"/>
        <v>146336570.61024249</v>
      </c>
      <c r="W369" s="2">
        <f t="shared" si="61"/>
        <v>636261</v>
      </c>
      <c r="X369" s="2">
        <f t="shared" si="51"/>
        <v>13739</v>
      </c>
      <c r="Y369" s="2">
        <f t="shared" si="74"/>
        <v>58057289.961389765</v>
      </c>
      <c r="Z369" s="2" t="str">
        <f t="shared" si="52"/>
        <v>MEEP</v>
      </c>
      <c r="AA369" s="2">
        <f>IF(Z369="HERE",Y369,AA368+Graph!$G$1*1000)</f>
        <v>115746351.96138977</v>
      </c>
      <c r="AB369" s="2">
        <f t="shared" si="63"/>
        <v>420000</v>
      </c>
      <c r="AC369" s="2">
        <f t="shared" si="75"/>
        <v>55338958.632189229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297</v>
      </c>
      <c r="C370" s="7"/>
      <c r="D370" s="2" t="e">
        <f t="shared" si="55"/>
        <v>#N/A</v>
      </c>
      <c r="E370" s="2" t="e">
        <f t="shared" si="67"/>
        <v>#N/A</v>
      </c>
      <c r="F370" s="2">
        <v>1337273.6980288774</v>
      </c>
      <c r="G370" s="2">
        <f t="shared" si="79"/>
        <v>636261</v>
      </c>
      <c r="H370" s="2">
        <f t="shared" si="76"/>
        <v>200418755.61024249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1392328.182584852</v>
      </c>
      <c r="Q370" s="2">
        <f t="shared" si="80"/>
        <v>650000</v>
      </c>
      <c r="R370" s="2">
        <f t="shared" si="77"/>
        <v>205043860.57163227</v>
      </c>
      <c r="S370" s="2">
        <f t="shared" si="58"/>
        <v>636261</v>
      </c>
      <c r="T370" s="2">
        <f t="shared" si="59"/>
        <v>13739</v>
      </c>
      <c r="U370" s="2">
        <f t="shared" si="60"/>
        <v>650000</v>
      </c>
      <c r="V370" s="2">
        <f t="shared" si="78"/>
        <v>146972831.61024249</v>
      </c>
      <c r="W370" s="2">
        <f t="shared" si="61"/>
        <v>636261</v>
      </c>
      <c r="X370" s="2">
        <f t="shared" si="51"/>
        <v>13739</v>
      </c>
      <c r="Y370" s="2">
        <f t="shared" si="74"/>
        <v>58071028.961389765</v>
      </c>
      <c r="Z370" s="2" t="str">
        <f t="shared" si="52"/>
        <v>MEEP</v>
      </c>
      <c r="AA370" s="2">
        <f>IF(Z370="HERE",Y370,AA369+Graph!$G$1*1000)</f>
        <v>116166351.96138977</v>
      </c>
      <c r="AB370" s="2">
        <f t="shared" si="63"/>
        <v>420000</v>
      </c>
      <c r="AC370" s="2">
        <f t="shared" si="75"/>
        <v>55338958.632189229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298</v>
      </c>
      <c r="C371" s="7"/>
      <c r="D371" s="2" t="e">
        <f t="shared" si="55"/>
        <v>#N/A</v>
      </c>
      <c r="E371" s="2" t="e">
        <f t="shared" si="67"/>
        <v>#N/A</v>
      </c>
      <c r="F371" s="2">
        <v>1340307.7232270092</v>
      </c>
      <c r="G371" s="2">
        <f t="shared" si="79"/>
        <v>636261</v>
      </c>
      <c r="H371" s="2">
        <f t="shared" si="76"/>
        <v>201055016.61024249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1395522.5417598188</v>
      </c>
      <c r="Q371" s="2">
        <f t="shared" si="80"/>
        <v>650000</v>
      </c>
      <c r="R371" s="2">
        <f t="shared" si="77"/>
        <v>205693860.57163227</v>
      </c>
      <c r="S371" s="2">
        <f t="shared" si="58"/>
        <v>636261</v>
      </c>
      <c r="T371" s="2">
        <f t="shared" si="59"/>
        <v>13739</v>
      </c>
      <c r="U371" s="2">
        <f t="shared" si="60"/>
        <v>650000</v>
      </c>
      <c r="V371" s="2">
        <f t="shared" si="78"/>
        <v>147609092.61024249</v>
      </c>
      <c r="W371" s="2">
        <f t="shared" si="61"/>
        <v>636261</v>
      </c>
      <c r="X371" s="2">
        <f t="shared" si="51"/>
        <v>13739</v>
      </c>
      <c r="Y371" s="2">
        <f t="shared" si="74"/>
        <v>58084767.961389765</v>
      </c>
      <c r="Z371" s="2" t="str">
        <f t="shared" si="52"/>
        <v>MEEP</v>
      </c>
      <c r="AA371" s="2">
        <f>IF(Z371="HERE",Y371,AA370+Graph!$G$1*1000)</f>
        <v>116586351.96138977</v>
      </c>
      <c r="AB371" s="2">
        <f t="shared" si="63"/>
        <v>420000</v>
      </c>
      <c r="AC371" s="2">
        <f t="shared" si="75"/>
        <v>55338958.632189229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299</v>
      </c>
      <c r="C372" s="7"/>
      <c r="D372" s="2" t="e">
        <f t="shared" si="55"/>
        <v>#N/A</v>
      </c>
      <c r="E372" s="2" t="e">
        <f t="shared" si="67"/>
        <v>#N/A</v>
      </c>
      <c r="F372" s="2">
        <v>1343341.748425141</v>
      </c>
      <c r="G372" s="2">
        <f t="shared" si="79"/>
        <v>636261</v>
      </c>
      <c r="H372" s="2">
        <f t="shared" si="76"/>
        <v>201691277.61024249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1398716.9009347856</v>
      </c>
      <c r="Q372" s="2">
        <f t="shared" si="80"/>
        <v>650000</v>
      </c>
      <c r="R372" s="2">
        <f t="shared" si="77"/>
        <v>206343860.57163227</v>
      </c>
      <c r="S372" s="2">
        <f t="shared" si="58"/>
        <v>636261</v>
      </c>
      <c r="T372" s="2">
        <f t="shared" si="59"/>
        <v>13739</v>
      </c>
      <c r="U372" s="2">
        <f t="shared" si="60"/>
        <v>650000</v>
      </c>
      <c r="V372" s="2">
        <f t="shared" si="78"/>
        <v>148245353.61024249</v>
      </c>
      <c r="W372" s="2">
        <f t="shared" si="61"/>
        <v>636261</v>
      </c>
      <c r="X372" s="2">
        <f t="shared" si="51"/>
        <v>13739</v>
      </c>
      <c r="Y372" s="2">
        <f t="shared" si="74"/>
        <v>58098506.961389765</v>
      </c>
      <c r="Z372" s="2" t="str">
        <f t="shared" si="52"/>
        <v>MEEP</v>
      </c>
      <c r="AA372" s="2">
        <f>IF(Z372="HERE",Y372,AA371+Graph!$G$1*1000)</f>
        <v>117006351.96138977</v>
      </c>
      <c r="AB372" s="2">
        <f t="shared" si="63"/>
        <v>420000</v>
      </c>
      <c r="AC372" s="2">
        <f t="shared" si="75"/>
        <v>55338958.632189229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300</v>
      </c>
      <c r="C373" s="7"/>
      <c r="D373" s="2" t="e">
        <f t="shared" si="55"/>
        <v>#N/A</v>
      </c>
      <c r="E373" s="2" t="e">
        <f t="shared" si="67"/>
        <v>#N/A</v>
      </c>
      <c r="F373" s="2">
        <v>1346375.773623243</v>
      </c>
      <c r="G373" s="2">
        <f t="shared" si="79"/>
        <v>636261</v>
      </c>
      <c r="H373" s="2">
        <f t="shared" si="76"/>
        <v>202327538.61024249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1401911.2601097524</v>
      </c>
      <c r="Q373" s="2">
        <f t="shared" si="80"/>
        <v>650000</v>
      </c>
      <c r="R373" s="2">
        <f t="shared" si="77"/>
        <v>206993860.57163227</v>
      </c>
      <c r="S373" s="2">
        <f t="shared" si="58"/>
        <v>636261</v>
      </c>
      <c r="T373" s="2">
        <f t="shared" si="59"/>
        <v>13739</v>
      </c>
      <c r="U373" s="2">
        <f t="shared" si="60"/>
        <v>650000</v>
      </c>
      <c r="V373" s="2">
        <f t="shared" si="78"/>
        <v>148881614.61024249</v>
      </c>
      <c r="W373" s="2">
        <f t="shared" si="61"/>
        <v>636261</v>
      </c>
      <c r="X373" s="2">
        <f t="shared" si="51"/>
        <v>13739</v>
      </c>
      <c r="Y373" s="2">
        <f t="shared" si="74"/>
        <v>58112245.961389765</v>
      </c>
      <c r="Z373" s="2" t="str">
        <f t="shared" si="52"/>
        <v>MEEP</v>
      </c>
      <c r="AA373" s="2">
        <f>IF(Z373="HERE",Y373,AA372+Graph!$G$1*1000)</f>
        <v>117426351.96138977</v>
      </c>
      <c r="AB373" s="2">
        <f t="shared" si="63"/>
        <v>420000</v>
      </c>
      <c r="AC373" s="2">
        <f t="shared" si="75"/>
        <v>55338958.632189229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301</v>
      </c>
      <c r="C374" s="7"/>
      <c r="D374" s="2" t="e">
        <f t="shared" si="55"/>
        <v>#N/A</v>
      </c>
      <c r="E374" s="2" t="e">
        <f t="shared" si="67"/>
        <v>#N/A</v>
      </c>
      <c r="F374" s="2">
        <v>1349409.7988213748</v>
      </c>
      <c r="G374" s="2">
        <f t="shared" si="79"/>
        <v>636261</v>
      </c>
      <c r="H374" s="2">
        <f t="shared" si="76"/>
        <v>202963799.61024249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1405105.6192847192</v>
      </c>
      <c r="Q374" s="2">
        <f t="shared" si="80"/>
        <v>650000</v>
      </c>
      <c r="R374" s="2">
        <f t="shared" si="77"/>
        <v>207643860.57163227</v>
      </c>
      <c r="S374" s="2">
        <f t="shared" si="58"/>
        <v>636261</v>
      </c>
      <c r="T374" s="2">
        <f t="shared" si="59"/>
        <v>13739</v>
      </c>
      <c r="U374" s="2">
        <f t="shared" si="60"/>
        <v>650000</v>
      </c>
      <c r="V374" s="2">
        <f t="shared" si="78"/>
        <v>149517875.61024249</v>
      </c>
      <c r="W374" s="2">
        <f t="shared" si="61"/>
        <v>636261</v>
      </c>
      <c r="X374" s="2">
        <f t="shared" si="51"/>
        <v>13739</v>
      </c>
      <c r="Y374" s="2">
        <f t="shared" si="74"/>
        <v>58125984.961389765</v>
      </c>
      <c r="Z374" s="2" t="str">
        <f t="shared" si="52"/>
        <v>MEEP</v>
      </c>
      <c r="AA374" s="2">
        <f>IF(Z374="HERE",Y374,AA373+Graph!$G$1*1000)</f>
        <v>117846351.96138977</v>
      </c>
      <c r="AB374" s="2">
        <f t="shared" si="63"/>
        <v>420000</v>
      </c>
      <c r="AC374" s="2">
        <f t="shared" si="75"/>
        <v>55338958.632189229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302</v>
      </c>
      <c r="C375" s="7"/>
      <c r="D375" s="2" t="e">
        <f t="shared" si="55"/>
        <v>#N/A</v>
      </c>
      <c r="E375" s="2" t="e">
        <f t="shared" si="67"/>
        <v>#N/A</v>
      </c>
      <c r="F375" s="2">
        <v>1352443.8240195066</v>
      </c>
      <c r="G375" s="2">
        <f t="shared" si="79"/>
        <v>636261</v>
      </c>
      <c r="H375" s="2">
        <f t="shared" si="76"/>
        <v>203600060.61024249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1408299.9784596562</v>
      </c>
      <c r="Q375" s="2">
        <f t="shared" si="80"/>
        <v>650000</v>
      </c>
      <c r="R375" s="2">
        <f t="shared" si="77"/>
        <v>208293860.57163227</v>
      </c>
      <c r="S375" s="2">
        <f t="shared" si="58"/>
        <v>636261</v>
      </c>
      <c r="T375" s="2">
        <f t="shared" si="59"/>
        <v>13739</v>
      </c>
      <c r="U375" s="2">
        <f t="shared" si="60"/>
        <v>650000</v>
      </c>
      <c r="V375" s="2">
        <f t="shared" si="78"/>
        <v>150154136.61024249</v>
      </c>
      <c r="W375" s="2">
        <f t="shared" si="61"/>
        <v>636261</v>
      </c>
      <c r="X375" s="2">
        <f t="shared" si="51"/>
        <v>13739</v>
      </c>
      <c r="Y375" s="2">
        <f t="shared" si="74"/>
        <v>58139723.961389765</v>
      </c>
      <c r="Z375" s="2" t="str">
        <f t="shared" si="52"/>
        <v>MEEP</v>
      </c>
      <c r="AA375" s="2">
        <f>IF(Z375="HERE",Y375,AA374+Graph!$G$1*1000)</f>
        <v>118266351.96138977</v>
      </c>
      <c r="AB375" s="2">
        <f t="shared" si="63"/>
        <v>420000</v>
      </c>
      <c r="AC375" s="2">
        <f t="shared" si="75"/>
        <v>55338958.632189229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303</v>
      </c>
      <c r="C376" s="7"/>
      <c r="D376" s="2" t="e">
        <f t="shared" si="55"/>
        <v>#N/A</v>
      </c>
      <c r="E376" s="2" t="e">
        <f t="shared" si="67"/>
        <v>#N/A</v>
      </c>
      <c r="F376" s="2">
        <v>1355477.8492176384</v>
      </c>
      <c r="G376" s="2">
        <f t="shared" si="79"/>
        <v>636261</v>
      </c>
      <c r="H376" s="2">
        <f t="shared" si="76"/>
        <v>204236321.61024249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1411494.3376346231</v>
      </c>
      <c r="Q376" s="2">
        <f t="shared" si="80"/>
        <v>650000</v>
      </c>
      <c r="R376" s="2">
        <f t="shared" si="77"/>
        <v>208943860.57163227</v>
      </c>
      <c r="S376" s="2">
        <f t="shared" si="58"/>
        <v>636261</v>
      </c>
      <c r="T376" s="2">
        <f t="shared" si="59"/>
        <v>13739</v>
      </c>
      <c r="U376" s="2">
        <f t="shared" si="60"/>
        <v>650000</v>
      </c>
      <c r="V376" s="2">
        <f t="shared" si="78"/>
        <v>150790397.61024249</v>
      </c>
      <c r="W376" s="2">
        <f t="shared" si="61"/>
        <v>636261</v>
      </c>
      <c r="X376" s="2">
        <f t="shared" si="51"/>
        <v>13739</v>
      </c>
      <c r="Y376" s="2">
        <f t="shared" si="74"/>
        <v>58153462.961389765</v>
      </c>
      <c r="Z376" s="2" t="str">
        <f t="shared" si="52"/>
        <v>MEEP</v>
      </c>
      <c r="AA376" s="2">
        <f>IF(Z376="HERE",Y376,AA375+Graph!$G$1*1000)</f>
        <v>118686351.96138977</v>
      </c>
      <c r="AB376" s="2">
        <f t="shared" si="63"/>
        <v>420000</v>
      </c>
      <c r="AC376" s="2">
        <f t="shared" si="75"/>
        <v>55338958.632189229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304</v>
      </c>
      <c r="C377" s="7"/>
      <c r="D377" s="2" t="e">
        <f t="shared" si="55"/>
        <v>#N/A</v>
      </c>
      <c r="E377" s="2" t="e">
        <f t="shared" si="67"/>
        <v>#N/A</v>
      </c>
      <c r="F377" s="2">
        <v>1358511.8744157702</v>
      </c>
      <c r="G377" s="2">
        <f t="shared" si="79"/>
        <v>636261</v>
      </c>
      <c r="H377" s="2">
        <f t="shared" si="76"/>
        <v>204872582.61024249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1414688.6968095899</v>
      </c>
      <c r="Q377" s="2">
        <f t="shared" si="80"/>
        <v>650000</v>
      </c>
      <c r="R377" s="2">
        <f t="shared" si="77"/>
        <v>209593860.57163227</v>
      </c>
      <c r="S377" s="2">
        <f t="shared" si="58"/>
        <v>636261</v>
      </c>
      <c r="T377" s="2">
        <f t="shared" si="59"/>
        <v>13739</v>
      </c>
      <c r="U377" s="2">
        <f t="shared" si="60"/>
        <v>650000</v>
      </c>
      <c r="V377" s="2">
        <f t="shared" si="78"/>
        <v>151426658.61024249</v>
      </c>
      <c r="W377" s="2">
        <f t="shared" si="61"/>
        <v>636261</v>
      </c>
      <c r="X377" s="2">
        <f t="shared" si="51"/>
        <v>13739</v>
      </c>
      <c r="Y377" s="2">
        <f t="shared" si="74"/>
        <v>58167201.961389765</v>
      </c>
      <c r="Z377" s="2" t="str">
        <f t="shared" si="52"/>
        <v>MEEP</v>
      </c>
      <c r="AA377" s="2">
        <f>IF(Z377="HERE",Y377,AA376+Graph!$G$1*1000)</f>
        <v>119106351.96138977</v>
      </c>
      <c r="AB377" s="2">
        <f t="shared" si="63"/>
        <v>420000</v>
      </c>
      <c r="AC377" s="2">
        <f t="shared" si="75"/>
        <v>55338958.632189229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305</v>
      </c>
      <c r="C378" s="7"/>
      <c r="D378" s="2" t="e">
        <f t="shared" si="55"/>
        <v>#N/A</v>
      </c>
      <c r="E378" s="2" t="e">
        <f t="shared" si="67"/>
        <v>#N/A</v>
      </c>
      <c r="F378" s="2">
        <v>1361545.899613902</v>
      </c>
      <c r="G378" s="2">
        <f t="shared" si="79"/>
        <v>636261</v>
      </c>
      <c r="H378" s="2">
        <f t="shared" si="76"/>
        <v>205508843.61024249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1417883.0559845567</v>
      </c>
      <c r="Q378" s="2">
        <f t="shared" si="80"/>
        <v>650000</v>
      </c>
      <c r="R378" s="2">
        <f t="shared" si="77"/>
        <v>210243860.57163227</v>
      </c>
      <c r="S378" s="2">
        <f t="shared" si="58"/>
        <v>636261</v>
      </c>
      <c r="T378" s="2">
        <f t="shared" si="59"/>
        <v>13739</v>
      </c>
      <c r="U378" s="2">
        <f t="shared" si="60"/>
        <v>650000</v>
      </c>
      <c r="V378" s="2">
        <f t="shared" si="78"/>
        <v>152062919.61024249</v>
      </c>
      <c r="W378" s="2">
        <f t="shared" si="61"/>
        <v>636261</v>
      </c>
      <c r="X378" s="2">
        <f t="shared" si="51"/>
        <v>13739</v>
      </c>
      <c r="Y378" s="2">
        <f t="shared" si="74"/>
        <v>58180940.961389765</v>
      </c>
      <c r="Z378" s="2" t="str">
        <f t="shared" si="52"/>
        <v>MEEP</v>
      </c>
      <c r="AA378" s="2">
        <f>IF(Z378="HERE",Y378,AA377+Graph!$G$1*1000)</f>
        <v>119526351.96138977</v>
      </c>
      <c r="AB378" s="2">
        <f t="shared" si="63"/>
        <v>420000</v>
      </c>
      <c r="AC378" s="2">
        <f t="shared" si="75"/>
        <v>55338958.632189229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306</v>
      </c>
      <c r="C379" s="7"/>
      <c r="D379" s="2" t="e">
        <f t="shared" si="55"/>
        <v>#N/A</v>
      </c>
      <c r="E379" s="2" t="e">
        <f t="shared" si="67"/>
        <v>#N/A</v>
      </c>
      <c r="F379" s="2">
        <v>1364579.9248120338</v>
      </c>
      <c r="G379" s="2">
        <f t="shared" si="79"/>
        <v>636261</v>
      </c>
      <c r="H379" s="2">
        <f t="shared" si="76"/>
        <v>206145104.61024249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1421077.4151595235</v>
      </c>
      <c r="Q379" s="2">
        <f t="shared" si="80"/>
        <v>650000</v>
      </c>
      <c r="R379" s="2">
        <f t="shared" si="77"/>
        <v>210893860.57163227</v>
      </c>
      <c r="S379" s="2">
        <f t="shared" si="58"/>
        <v>636261</v>
      </c>
      <c r="T379" s="2">
        <f t="shared" si="59"/>
        <v>13739</v>
      </c>
      <c r="U379" s="2">
        <f t="shared" si="60"/>
        <v>650000</v>
      </c>
      <c r="V379" s="2">
        <f t="shared" si="78"/>
        <v>152699180.61024249</v>
      </c>
      <c r="W379" s="2">
        <f t="shared" si="61"/>
        <v>636261</v>
      </c>
      <c r="X379" s="2">
        <f t="shared" si="51"/>
        <v>13739</v>
      </c>
      <c r="Y379" s="2">
        <f t="shared" si="74"/>
        <v>58194679.961389765</v>
      </c>
      <c r="Z379" s="2" t="str">
        <f t="shared" si="52"/>
        <v>MEEP</v>
      </c>
      <c r="AA379" s="2">
        <f>IF(Z379="HERE",Y379,AA378+Graph!$G$1*1000)</f>
        <v>119946351.96138977</v>
      </c>
      <c r="AB379" s="2">
        <f t="shared" si="63"/>
        <v>420000</v>
      </c>
      <c r="AC379" s="2">
        <f t="shared" si="75"/>
        <v>55338958.632189229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307</v>
      </c>
      <c r="C380" s="7"/>
      <c r="D380" s="2" t="e">
        <f t="shared" si="55"/>
        <v>#N/A</v>
      </c>
      <c r="E380" s="2" t="e">
        <f t="shared" si="67"/>
        <v>#N/A</v>
      </c>
      <c r="F380" s="2">
        <v>1367613.9500101656</v>
      </c>
      <c r="G380" s="2">
        <f t="shared" si="79"/>
        <v>636261</v>
      </c>
      <c r="H380" s="2">
        <f t="shared" si="76"/>
        <v>206781365.61024249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1424271.7743344903</v>
      </c>
      <c r="Q380" s="2">
        <f t="shared" si="80"/>
        <v>650000</v>
      </c>
      <c r="R380" s="2">
        <f t="shared" si="77"/>
        <v>211543860.57163227</v>
      </c>
      <c r="S380" s="2">
        <f t="shared" si="58"/>
        <v>636261</v>
      </c>
      <c r="T380" s="2">
        <f t="shared" si="59"/>
        <v>13739</v>
      </c>
      <c r="U380" s="2">
        <f t="shared" si="60"/>
        <v>650000</v>
      </c>
      <c r="V380" s="2">
        <f t="shared" si="78"/>
        <v>153335441.61024249</v>
      </c>
      <c r="W380" s="2">
        <f t="shared" si="61"/>
        <v>636261</v>
      </c>
      <c r="X380" s="2">
        <f t="shared" si="51"/>
        <v>13739</v>
      </c>
      <c r="Y380" s="2">
        <f t="shared" si="74"/>
        <v>58208418.961389765</v>
      </c>
      <c r="Z380" s="2" t="str">
        <f t="shared" si="52"/>
        <v>MEEP</v>
      </c>
      <c r="AA380" s="2">
        <f>IF(Z380="HERE",Y380,AA379+Graph!$G$1*1000)</f>
        <v>120366351.96138977</v>
      </c>
      <c r="AB380" s="2">
        <f t="shared" si="63"/>
        <v>420000</v>
      </c>
      <c r="AC380" s="2">
        <f t="shared" si="75"/>
        <v>55338958.632189229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308</v>
      </c>
      <c r="C381" s="7"/>
      <c r="D381" s="2" t="e">
        <f t="shared" si="55"/>
        <v>#N/A</v>
      </c>
      <c r="E381" s="2" t="e">
        <f t="shared" si="67"/>
        <v>#N/A</v>
      </c>
      <c r="F381" s="2">
        <v>1370647.9752082974</v>
      </c>
      <c r="G381" s="2">
        <f t="shared" si="79"/>
        <v>636261</v>
      </c>
      <c r="H381" s="2">
        <f t="shared" si="76"/>
        <v>207417626.61024249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1427466.1335094571</v>
      </c>
      <c r="Q381" s="2">
        <f t="shared" si="80"/>
        <v>650000</v>
      </c>
      <c r="R381" s="2">
        <f t="shared" si="77"/>
        <v>212193860.57163227</v>
      </c>
      <c r="S381" s="2">
        <f t="shared" si="58"/>
        <v>636261</v>
      </c>
      <c r="T381" s="2">
        <f t="shared" si="59"/>
        <v>13739</v>
      </c>
      <c r="U381" s="2">
        <f t="shared" si="60"/>
        <v>650000</v>
      </c>
      <c r="V381" s="2">
        <f t="shared" si="78"/>
        <v>153971702.61024249</v>
      </c>
      <c r="W381" s="2">
        <f t="shared" si="61"/>
        <v>636261</v>
      </c>
      <c r="X381" s="2">
        <f t="shared" si="51"/>
        <v>13739</v>
      </c>
      <c r="Y381" s="2">
        <f t="shared" si="74"/>
        <v>58222157.961389765</v>
      </c>
      <c r="Z381" s="2" t="str">
        <f t="shared" si="52"/>
        <v>MEEP</v>
      </c>
      <c r="AA381" s="2">
        <f>IF(Z381="HERE",Y381,AA380+Graph!$G$1*1000)</f>
        <v>120786351.96138977</v>
      </c>
      <c r="AB381" s="2">
        <f t="shared" si="63"/>
        <v>420000</v>
      </c>
      <c r="AC381" s="2">
        <f t="shared" si="75"/>
        <v>55338958.632189229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309</v>
      </c>
      <c r="C382" s="7"/>
      <c r="D382" s="2" t="e">
        <f t="shared" si="55"/>
        <v>#N/A</v>
      </c>
      <c r="E382" s="2" t="e">
        <f t="shared" si="67"/>
        <v>#N/A</v>
      </c>
      <c r="F382" s="2">
        <v>1373682.0004064292</v>
      </c>
      <c r="G382" s="2">
        <f t="shared" si="79"/>
        <v>636261</v>
      </c>
      <c r="H382" s="2">
        <f t="shared" si="76"/>
        <v>208053887.61024249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1430660.4926844239</v>
      </c>
      <c r="Q382" s="2">
        <f t="shared" si="80"/>
        <v>650000</v>
      </c>
      <c r="R382" s="2">
        <f t="shared" si="77"/>
        <v>212843860.57163227</v>
      </c>
      <c r="S382" s="2">
        <f t="shared" si="58"/>
        <v>636261</v>
      </c>
      <c r="T382" s="2">
        <f t="shared" si="59"/>
        <v>13739</v>
      </c>
      <c r="U382" s="2">
        <f t="shared" si="60"/>
        <v>650000</v>
      </c>
      <c r="V382" s="2">
        <f t="shared" si="78"/>
        <v>154607963.61024249</v>
      </c>
      <c r="W382" s="2">
        <f t="shared" si="61"/>
        <v>636261</v>
      </c>
      <c r="X382" s="2">
        <f t="shared" si="51"/>
        <v>13739</v>
      </c>
      <c r="Y382" s="2">
        <f t="shared" si="74"/>
        <v>58235896.961389765</v>
      </c>
      <c r="Z382" s="2" t="str">
        <f t="shared" si="52"/>
        <v>MEEP</v>
      </c>
      <c r="AA382" s="2">
        <f>IF(Z382="HERE",Y382,AA381+Graph!$G$1*1000)</f>
        <v>121206351.96138977</v>
      </c>
      <c r="AB382" s="2">
        <f t="shared" si="63"/>
        <v>420000</v>
      </c>
      <c r="AC382" s="2">
        <f t="shared" si="75"/>
        <v>55338958.632189229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310</v>
      </c>
      <c r="C383" s="7"/>
      <c r="D383" s="2" t="e">
        <f t="shared" si="55"/>
        <v>#N/A</v>
      </c>
      <c r="E383" s="2" t="e">
        <f t="shared" si="67"/>
        <v>#N/A</v>
      </c>
      <c r="F383" s="2">
        <v>1376716.025604561</v>
      </c>
      <c r="G383" s="2">
        <f t="shared" si="79"/>
        <v>636261</v>
      </c>
      <c r="H383" s="2">
        <f t="shared" si="76"/>
        <v>208690148.61024249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1433854.8518593907</v>
      </c>
      <c r="Q383" s="2">
        <f t="shared" si="80"/>
        <v>650000</v>
      </c>
      <c r="R383" s="2">
        <f t="shared" si="77"/>
        <v>213493860.57163227</v>
      </c>
      <c r="S383" s="2">
        <f t="shared" si="58"/>
        <v>636261</v>
      </c>
      <c r="T383" s="2">
        <f t="shared" si="59"/>
        <v>13739</v>
      </c>
      <c r="U383" s="2">
        <f t="shared" si="60"/>
        <v>650000</v>
      </c>
      <c r="V383" s="2">
        <f t="shared" si="78"/>
        <v>155244224.61024249</v>
      </c>
      <c r="W383" s="2">
        <f t="shared" si="61"/>
        <v>636261</v>
      </c>
      <c r="X383" s="2">
        <f t="shared" si="51"/>
        <v>13739</v>
      </c>
      <c r="Y383" s="2">
        <f t="shared" si="74"/>
        <v>58249635.961389765</v>
      </c>
      <c r="Z383" s="2" t="str">
        <f t="shared" si="52"/>
        <v>MEEP</v>
      </c>
      <c r="AA383" s="2">
        <f>IF(Z383="HERE",Y383,AA382+Graph!$G$1*1000)</f>
        <v>121626351.96138977</v>
      </c>
      <c r="AB383" s="2">
        <f t="shared" si="63"/>
        <v>420000</v>
      </c>
      <c r="AC383" s="2">
        <f t="shared" si="75"/>
        <v>55338958.632189229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311</v>
      </c>
      <c r="C384" s="7"/>
      <c r="D384" s="2" t="e">
        <f t="shared" si="55"/>
        <v>#N/A</v>
      </c>
      <c r="E384" s="2" t="e">
        <f t="shared" si="67"/>
        <v>#N/A</v>
      </c>
      <c r="F384" s="2">
        <v>1379750.0508026928</v>
      </c>
      <c r="G384" s="2">
        <f t="shared" si="79"/>
        <v>636261</v>
      </c>
      <c r="H384" s="2">
        <f t="shared" si="76"/>
        <v>209326409.61024249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1437049.2110343575</v>
      </c>
      <c r="Q384" s="2">
        <f t="shared" si="80"/>
        <v>650000</v>
      </c>
      <c r="R384" s="2">
        <f t="shared" si="77"/>
        <v>214143860.57163227</v>
      </c>
      <c r="S384" s="2">
        <f t="shared" si="58"/>
        <v>636261</v>
      </c>
      <c r="T384" s="2">
        <f t="shared" si="59"/>
        <v>13739</v>
      </c>
      <c r="U384" s="2">
        <f t="shared" si="60"/>
        <v>650000</v>
      </c>
      <c r="V384" s="2">
        <f t="shared" si="78"/>
        <v>155880485.61024249</v>
      </c>
      <c r="W384" s="2">
        <f t="shared" si="61"/>
        <v>636261</v>
      </c>
      <c r="X384" s="2">
        <f t="shared" si="51"/>
        <v>13739</v>
      </c>
      <c r="Y384" s="2">
        <f t="shared" si="74"/>
        <v>58263374.961389765</v>
      </c>
      <c r="Z384" s="2" t="str">
        <f t="shared" si="52"/>
        <v>MEEP</v>
      </c>
      <c r="AA384" s="2">
        <f>IF(Z384="HERE",Y384,AA383+Graph!$G$1*1000)</f>
        <v>122046351.96138977</v>
      </c>
      <c r="AB384" s="2">
        <f t="shared" si="63"/>
        <v>420000</v>
      </c>
      <c r="AC384" s="2">
        <f t="shared" si="75"/>
        <v>55338958.632189229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312</v>
      </c>
      <c r="C385" s="7"/>
      <c r="D385" s="2" t="e">
        <f t="shared" si="55"/>
        <v>#N/A</v>
      </c>
      <c r="E385" s="2" t="e">
        <f t="shared" si="67"/>
        <v>#N/A</v>
      </c>
      <c r="F385" s="2">
        <v>1382784.0760008246</v>
      </c>
      <c r="G385" s="2">
        <f t="shared" si="79"/>
        <v>636261</v>
      </c>
      <c r="H385" s="2">
        <f t="shared" si="76"/>
        <v>209962670.61024249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1440243.5702093244</v>
      </c>
      <c r="Q385" s="2">
        <f t="shared" si="80"/>
        <v>650000</v>
      </c>
      <c r="R385" s="2">
        <f t="shared" si="77"/>
        <v>214793860.57163227</v>
      </c>
      <c r="S385" s="2">
        <f t="shared" si="58"/>
        <v>636261</v>
      </c>
      <c r="T385" s="2">
        <f t="shared" si="59"/>
        <v>13739</v>
      </c>
      <c r="U385" s="2">
        <f t="shared" si="60"/>
        <v>650000</v>
      </c>
      <c r="V385" s="2">
        <f t="shared" si="78"/>
        <v>156516746.61024249</v>
      </c>
      <c r="W385" s="2">
        <f t="shared" si="61"/>
        <v>636261</v>
      </c>
      <c r="X385" s="2">
        <f t="shared" si="51"/>
        <v>13739</v>
      </c>
      <c r="Y385" s="2">
        <f t="shared" si="74"/>
        <v>58277113.961389765</v>
      </c>
      <c r="Z385" s="2" t="str">
        <f t="shared" si="52"/>
        <v>MEEP</v>
      </c>
      <c r="AA385" s="2">
        <f>IF(Z385="HERE",Y385,AA384+Graph!$G$1*1000)</f>
        <v>122466351.96138977</v>
      </c>
      <c r="AB385" s="2">
        <f t="shared" si="63"/>
        <v>420000</v>
      </c>
      <c r="AC385" s="2">
        <f t="shared" si="75"/>
        <v>55338958.632189229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4:I385">
    <cfRule type="cellIs" dxfId="96" priority="28" operator="greaterThan">
      <formula>0</formula>
    </cfRule>
  </conditionalFormatting>
  <conditionalFormatting sqref="C31:C64 C117:C385 C74:C114">
    <cfRule type="cellIs" dxfId="95" priority="29" operator="greaterThan">
      <formula>0</formula>
    </cfRule>
  </conditionalFormatting>
  <conditionalFormatting sqref="C31:C64 C117:C385 C74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4" priority="31" operator="greaterThan">
      <formula>0</formula>
    </cfRule>
  </conditionalFormatting>
  <conditionalFormatting sqref="C115">
    <cfRule type="cellIs" dxfId="93" priority="32" operator="greaterThan">
      <formula>0</formula>
    </cfRule>
  </conditionalFormatting>
  <conditionalFormatting sqref="C65">
    <cfRule type="cellIs" dxfId="92" priority="26" operator="greaterThan">
      <formula>0</formula>
    </cfRule>
  </conditionalFormatting>
  <conditionalFormatting sqref="C6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1" priority="25" operator="greaterThan">
      <formula>0</formula>
    </cfRule>
  </conditionalFormatting>
  <conditionalFormatting sqref="C66">
    <cfRule type="cellIs" dxfId="9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89" priority="22" operator="greaterThan">
      <formula>0</formula>
    </cfRule>
  </conditionalFormatting>
  <conditionalFormatting sqref="C67">
    <cfRule type="cellIs" dxfId="8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87" priority="19" operator="greaterThan">
      <formula>0</formula>
    </cfRule>
  </conditionalFormatting>
  <conditionalFormatting sqref="C68">
    <cfRule type="cellIs" dxfId="8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85" priority="16" operator="greaterThan">
      <formula>0</formula>
    </cfRule>
  </conditionalFormatting>
  <conditionalFormatting sqref="C69">
    <cfRule type="cellIs" dxfId="8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83" priority="13" operator="greaterThan">
      <formula>0</formula>
    </cfRule>
  </conditionalFormatting>
  <conditionalFormatting sqref="C70">
    <cfRule type="cellIs" dxfId="8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81" priority="10" operator="greaterThan">
      <formula>0</formula>
    </cfRule>
  </conditionalFormatting>
  <conditionalFormatting sqref="C71">
    <cfRule type="cellIs" dxfId="8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79" priority="7" operator="greaterThan">
      <formula>0</formula>
    </cfRule>
  </conditionalFormatting>
  <conditionalFormatting sqref="C72">
    <cfRule type="cellIs" dxfId="7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77" priority="4" operator="greaterThan">
      <formula>0</formula>
    </cfRule>
  </conditionalFormatting>
  <conditionalFormatting sqref="C73">
    <cfRule type="cellIs" dxfId="12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3" sqref="I73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686.26099999999997</v>
      </c>
    </row>
    <row r="32" spans="1:37" ht="15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326943.30705142021</v>
      </c>
      <c r="G37" s="2">
        <f>IF(F37&gt;700000,$AK$31*1000,F37)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328606.5773216784</v>
      </c>
      <c r="Q37" s="2">
        <f>IF(P37&gt;700000,700000,P37)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 t="shared" ref="G38:G101" si="25">IF(F38&gt;700000,$AK$31*1000,F38)</f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331800.93649664521</v>
      </c>
      <c r="Q38" s="2">
        <f t="shared" ref="Q38:Q101" si="26">IF(P38&gt;700000,700000,P38)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 t="shared" si="25"/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334995.29567161202</v>
      </c>
      <c r="Q39" s="2">
        <f t="shared" si="26"/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 t="shared" si="25"/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338189.65484657884</v>
      </c>
      <c r="Q40" s="2">
        <f t="shared" si="26"/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si="25"/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341384.01402154565</v>
      </c>
      <c r="Q41" s="2">
        <f t="shared" si="26"/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5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344578.37319651246</v>
      </c>
      <c r="Q42" s="2">
        <f t="shared" si="26"/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5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347772.73237147927</v>
      </c>
      <c r="Q43" s="2">
        <f t="shared" si="26"/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5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350967.09154644608</v>
      </c>
      <c r="Q44" s="2">
        <f t="shared" si="26"/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5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354161.4507214129</v>
      </c>
      <c r="Q45" s="2">
        <f t="shared" si="26"/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5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357355.80989637971</v>
      </c>
      <c r="Q46" s="2">
        <f t="shared" si="26"/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5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360550.16907134652</v>
      </c>
      <c r="Q47" s="2">
        <f t="shared" si="26"/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5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363744.52824631333</v>
      </c>
      <c r="Q48" s="2">
        <f t="shared" si="26"/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5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370133.24659621716</v>
      </c>
      <c r="Q50" s="2">
        <f t="shared" si="26"/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5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373327.60577118397</v>
      </c>
      <c r="Q51" s="2">
        <f t="shared" si="26"/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5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376521.96494615078</v>
      </c>
      <c r="Q52" s="2">
        <f t="shared" si="26"/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5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379716.32412111759</v>
      </c>
      <c r="Q53" s="2">
        <f t="shared" si="26"/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5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382910.6832960844</v>
      </c>
      <c r="Q54" s="2">
        <f t="shared" si="26"/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5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386105.04247105122</v>
      </c>
      <c r="Q55" s="2">
        <f t="shared" si="26"/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5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389299.40164601803</v>
      </c>
      <c r="Q56" s="2">
        <f t="shared" si="26"/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5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392493.76082098484</v>
      </c>
      <c r="Q57" s="2">
        <f t="shared" si="26"/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5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395688.11999595165</v>
      </c>
      <c r="Q58" s="2">
        <f t="shared" si="26"/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5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398882.47917091846</v>
      </c>
      <c r="Q59" s="2">
        <f t="shared" si="26"/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5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402076.83834588528</v>
      </c>
      <c r="Q60" s="2">
        <f t="shared" si="26"/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5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405271.19752082229</v>
      </c>
      <c r="Q61" s="2">
        <f t="shared" si="26"/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5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408465.5566957891</v>
      </c>
      <c r="Q62" s="2">
        <f t="shared" si="26"/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5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411659.91587075591</v>
      </c>
      <c r="Q63" s="2">
        <f t="shared" si="26"/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5"/>
        <v>408861.9874009341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414854.27504572272</v>
      </c>
      <c r="Q64" s="2">
        <f t="shared" si="26"/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5"/>
        <v>411896.0125990659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418048.63422068954</v>
      </c>
      <c r="Q65" s="2">
        <f t="shared" si="26"/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5"/>
        <v>414930.0377971977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421242.99339565635</v>
      </c>
      <c r="Q66" s="2">
        <f t="shared" si="26"/>
        <v>421242.99339565635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5"/>
        <v>417964.0629953295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424437.35257062316</v>
      </c>
      <c r="Q67" s="2">
        <f t="shared" si="26"/>
        <v>424437.35257062316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5"/>
        <v>420998.0881934613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427631.71174558997</v>
      </c>
      <c r="Q68" s="2">
        <f t="shared" si="26"/>
        <v>427631.71174558997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5"/>
        <v>424032.1133915931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430826.07092055678</v>
      </c>
      <c r="Q69" s="2">
        <f t="shared" si="26"/>
        <v>430826.07092055678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5"/>
        <v>427066.1385897249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434020.4300955236</v>
      </c>
      <c r="Q70" s="2">
        <f t="shared" si="26"/>
        <v>434020.4300955236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5"/>
        <v>430100.1637878567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437214.78927049041</v>
      </c>
      <c r="Q71" s="2">
        <f t="shared" si="26"/>
        <v>437214.78927049041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5"/>
        <v>433134.1889859885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440409.14844545722</v>
      </c>
      <c r="Q72" s="2">
        <f t="shared" si="26"/>
        <v>440409.14844545722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5"/>
        <v>436168.2141841203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443603.50762042403</v>
      </c>
      <c r="Q73" s="2">
        <f t="shared" si="26"/>
        <v>443603.50762042403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5"/>
        <v>439202.2393822521</v>
      </c>
      <c r="H74" s="2">
        <f t="shared" si="13"/>
        <v>18355383.239382252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446797.86679536104</v>
      </c>
      <c r="Q74" s="2">
        <f t="shared" si="26"/>
        <v>446797.86679536104</v>
      </c>
      <c r="R74" s="2">
        <f t="shared" si="16"/>
        <v>19005766.866795361</v>
      </c>
      <c r="S74" s="2">
        <f t="shared" si="17"/>
        <v>439202.2393822521</v>
      </c>
      <c r="T74" s="2">
        <f t="shared" si="18"/>
        <v>13739</v>
      </c>
      <c r="U74" s="2">
        <f t="shared" si="19"/>
        <v>446797.86679536104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1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5"/>
        <v>442236.2645803839</v>
      </c>
      <c r="H75" s="2">
        <f t="shared" si="13"/>
        <v>18797619.503962636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449992.22597032785</v>
      </c>
      <c r="Q75" s="2">
        <f t="shared" si="26"/>
        <v>449992.22597032785</v>
      </c>
      <c r="R75" s="2">
        <f t="shared" si="16"/>
        <v>19455759.092765689</v>
      </c>
      <c r="S75" s="2">
        <f t="shared" si="17"/>
        <v>442236.2645803839</v>
      </c>
      <c r="T75" s="2">
        <f t="shared" si="18"/>
        <v>13739</v>
      </c>
      <c r="U75" s="2">
        <f t="shared" si="19"/>
        <v>449992.22597032785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1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5"/>
        <v>445270.2897785157</v>
      </c>
      <c r="H76" s="2">
        <f t="shared" si="13"/>
        <v>19242889.793741152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453186.58514529467</v>
      </c>
      <c r="Q76" s="2">
        <f t="shared" si="26"/>
        <v>453186.58514529467</v>
      </c>
      <c r="R76" s="2">
        <f t="shared" si="16"/>
        <v>19908945.677910984</v>
      </c>
      <c r="S76" s="2">
        <f t="shared" si="17"/>
        <v>445270.2897785157</v>
      </c>
      <c r="T76" s="2">
        <f t="shared" si="18"/>
        <v>13739</v>
      </c>
      <c r="U76" s="2">
        <f t="shared" si="19"/>
        <v>453186.58514529467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439847.99255270208</v>
      </c>
      <c r="Y76" s="2">
        <f t="shared" si="7"/>
        <v>19226141.900133204</v>
      </c>
      <c r="Z76" s="2" t="str">
        <f t="shared" si="8"/>
        <v>HERE</v>
      </c>
      <c r="AA76" s="2">
        <f>IF(Z76="HERE",Y76,AA75+Graph!$G$1*1000)</f>
        <v>19226141.900133204</v>
      </c>
      <c r="AB76" s="2">
        <f t="shared" si="21"/>
        <v>439847.99255270138</v>
      </c>
      <c r="AC76" s="2">
        <f t="shared" si="9"/>
        <v>682803.77777777775</v>
      </c>
      <c r="AD76" s="3">
        <f t="shared" si="10"/>
        <v>19226141.900133204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5"/>
        <v>448304.3149766475</v>
      </c>
      <c r="H77" s="2">
        <f t="shared" si="13"/>
        <v>19691194.108717799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456380.94432026148</v>
      </c>
      <c r="Q77" s="2">
        <f t="shared" si="26"/>
        <v>456380.94432026148</v>
      </c>
      <c r="R77" s="2">
        <f t="shared" si="16"/>
        <v>20365326.622231245</v>
      </c>
      <c r="S77" s="2">
        <f t="shared" si="17"/>
        <v>448304.3149766475</v>
      </c>
      <c r="T77" s="2">
        <f t="shared" si="18"/>
        <v>13739</v>
      </c>
      <c r="U77" s="2">
        <f t="shared" si="19"/>
        <v>456380.94432026148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443042.35172766889</v>
      </c>
      <c r="Y77" s="2">
        <f t="shared" si="7"/>
        <v>19669184.251860872</v>
      </c>
      <c r="Z77" s="2" t="str">
        <f t="shared" si="8"/>
        <v>HERE</v>
      </c>
      <c r="AA77" s="2">
        <f>IF(Z77="HERE",Y77,AA76+Graph!$G$1*1000)</f>
        <v>19669184.251860872</v>
      </c>
      <c r="AB77" s="2">
        <f t="shared" si="21"/>
        <v>443042.3517276682</v>
      </c>
      <c r="AC77" s="2">
        <f t="shared" si="9"/>
        <v>696142.37037037034</v>
      </c>
      <c r="AD77" s="3">
        <f t="shared" si="10"/>
        <v>19669184.251860872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5"/>
        <v>451338.3401747793</v>
      </c>
      <c r="H78" s="2">
        <f t="shared" si="13"/>
        <v>20142532.448892578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459575.30349522829</v>
      </c>
      <c r="Q78" s="2">
        <f t="shared" si="26"/>
        <v>459575.30349522829</v>
      </c>
      <c r="R78" s="2">
        <f t="shared" si="16"/>
        <v>20824901.925726473</v>
      </c>
      <c r="S78" s="2">
        <f t="shared" si="17"/>
        <v>451338.3401747793</v>
      </c>
      <c r="T78" s="2">
        <f t="shared" si="18"/>
        <v>13739</v>
      </c>
      <c r="U78" s="2">
        <f t="shared" si="19"/>
        <v>459575.30349522829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446236.71090263571</v>
      </c>
      <c r="Y78" s="2">
        <f t="shared" si="7"/>
        <v>20115420.962763507</v>
      </c>
      <c r="Z78" s="2" t="str">
        <f t="shared" si="8"/>
        <v>HERE</v>
      </c>
      <c r="AA78" s="2">
        <f>IF(Z78="HERE",Y78,AA77+Graph!$G$1*1000)</f>
        <v>20115420.962763507</v>
      </c>
      <c r="AB78" s="2">
        <f t="shared" si="21"/>
        <v>446236.71090263501</v>
      </c>
      <c r="AC78" s="2">
        <f t="shared" si="9"/>
        <v>709480.96296296292</v>
      </c>
      <c r="AD78" s="3">
        <f t="shared" si="10"/>
        <v>20115420.962763507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5"/>
        <v>454372.3653729111</v>
      </c>
      <c r="H79" s="2">
        <f t="shared" si="13"/>
        <v>20596904.81426549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462769.6626701951</v>
      </c>
      <c r="Q79" s="2">
        <f t="shared" si="26"/>
        <v>462769.6626701951</v>
      </c>
      <c r="R79" s="2">
        <f t="shared" si="16"/>
        <v>21287671.588396668</v>
      </c>
      <c r="S79" s="2">
        <f t="shared" si="17"/>
        <v>454372.3653729111</v>
      </c>
      <c r="T79" s="2">
        <f t="shared" si="18"/>
        <v>13739</v>
      </c>
      <c r="U79" s="2">
        <f t="shared" si="19"/>
        <v>462769.6626701951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449431.07007760252</v>
      </c>
      <c r="Y79" s="2">
        <f t="shared" si="7"/>
        <v>20564852.032841109</v>
      </c>
      <c r="Z79" s="2" t="str">
        <f t="shared" si="8"/>
        <v>HERE</v>
      </c>
      <c r="AA79" s="2">
        <f>IF(Z79="HERE",Y79,AA78+Graph!$G$1*1000)</f>
        <v>20564852.032841109</v>
      </c>
      <c r="AB79" s="2">
        <f t="shared" si="21"/>
        <v>449431.07007760182</v>
      </c>
      <c r="AC79" s="2">
        <f t="shared" si="9"/>
        <v>722819.5555555555</v>
      </c>
      <c r="AD79" s="3">
        <f t="shared" si="10"/>
        <v>20564852.032841109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5"/>
        <v>457406.3905710429</v>
      </c>
      <c r="H80" s="2">
        <f t="shared" si="13"/>
        <v>21054311.204836532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465964.02184516191</v>
      </c>
      <c r="Q80" s="2">
        <f t="shared" si="26"/>
        <v>465964.02184516191</v>
      </c>
      <c r="R80" s="2">
        <f t="shared" si="16"/>
        <v>21753635.61024183</v>
      </c>
      <c r="S80" s="2">
        <f t="shared" si="17"/>
        <v>457406.3905710429</v>
      </c>
      <c r="T80" s="2">
        <f t="shared" si="18"/>
        <v>13739</v>
      </c>
      <c r="U80" s="2">
        <f t="shared" si="19"/>
        <v>465964.02184516191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452625.42925256933</v>
      </c>
      <c r="Y80" s="2">
        <f t="shared" si="7"/>
        <v>21017477.462093677</v>
      </c>
      <c r="Z80" s="2" t="str">
        <f t="shared" si="8"/>
        <v>HERE</v>
      </c>
      <c r="AA80" s="2">
        <f>IF(Z80="HERE",Y80,AA79+Graph!$G$1*1000)</f>
        <v>21017477.462093677</v>
      </c>
      <c r="AB80" s="2">
        <f t="shared" si="21"/>
        <v>452625.42925256863</v>
      </c>
      <c r="AC80" s="2">
        <f t="shared" si="9"/>
        <v>736158.14814814809</v>
      </c>
      <c r="AD80" s="3">
        <f t="shared" si="10"/>
        <v>21017477.462093677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5"/>
        <v>460440.4157691747</v>
      </c>
      <c r="H81" s="2">
        <f t="shared" si="13"/>
        <v>21514751.620605707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469158.38102012873</v>
      </c>
      <c r="Q81" s="2">
        <f t="shared" si="26"/>
        <v>469158.38102012873</v>
      </c>
      <c r="R81" s="2">
        <f t="shared" si="16"/>
        <v>22222793.991261959</v>
      </c>
      <c r="S81" s="2">
        <f t="shared" si="17"/>
        <v>460440.4157691747</v>
      </c>
      <c r="T81" s="2">
        <f t="shared" si="18"/>
        <v>13739</v>
      </c>
      <c r="U81" s="2">
        <f t="shared" si="19"/>
        <v>469158.38102012873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455819.78842753603</v>
      </c>
      <c r="Y81" s="2">
        <f t="shared" si="7"/>
        <v>21473297.250521213</v>
      </c>
      <c r="Z81" s="2" t="str">
        <f t="shared" si="8"/>
        <v>HERE</v>
      </c>
      <c r="AA81" s="2">
        <f>IF(Z81="HERE",Y81,AA80+Graph!$G$1*1000)</f>
        <v>21473297.250521213</v>
      </c>
      <c r="AB81" s="2">
        <f t="shared" si="21"/>
        <v>455819.78842753544</v>
      </c>
      <c r="AC81" s="2">
        <f t="shared" si="9"/>
        <v>749496.74074074079</v>
      </c>
      <c r="AD81" s="3">
        <f t="shared" si="10"/>
        <v>21473297.250521213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5"/>
        <v>463474.44096730649</v>
      </c>
      <c r="H82" s="2">
        <f t="shared" si="13"/>
        <v>21978226.061573014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472352.74019509554</v>
      </c>
      <c r="Q82" s="2">
        <f t="shared" si="26"/>
        <v>472352.74019509554</v>
      </c>
      <c r="R82" s="2">
        <f t="shared" si="16"/>
        <v>22695146.731457055</v>
      </c>
      <c r="S82" s="2">
        <f t="shared" si="17"/>
        <v>463474.44096730649</v>
      </c>
      <c r="T82" s="2">
        <f t="shared" si="18"/>
        <v>13739</v>
      </c>
      <c r="U82" s="2">
        <f t="shared" si="19"/>
        <v>472352.74019509554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459014.14760250296</v>
      </c>
      <c r="Y82" s="2">
        <f t="shared" si="7"/>
        <v>21932311.398123715</v>
      </c>
      <c r="Z82" s="2" t="str">
        <f t="shared" si="8"/>
        <v>HERE</v>
      </c>
      <c r="AA82" s="2">
        <f>IF(Z82="HERE",Y82,AA81+Graph!$G$1*1000)</f>
        <v>21932311.398123715</v>
      </c>
      <c r="AB82" s="2">
        <f t="shared" si="21"/>
        <v>459014.14760250226</v>
      </c>
      <c r="AC82" s="2">
        <f t="shared" si="9"/>
        <v>762835.33333333337</v>
      </c>
      <c r="AD82" s="3">
        <f t="shared" si="10"/>
        <v>21932311.398123715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5"/>
        <v>466508.46616540849</v>
      </c>
      <c r="H83" s="2">
        <f t="shared" si="13"/>
        <v>22444734.527738422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475547.09937006235</v>
      </c>
      <c r="Q83" s="2">
        <f t="shared" si="26"/>
        <v>475547.09937006235</v>
      </c>
      <c r="R83" s="2">
        <f t="shared" si="16"/>
        <v>23170693.830827117</v>
      </c>
      <c r="S83" s="2">
        <f t="shared" si="17"/>
        <v>466508.46616540849</v>
      </c>
      <c r="T83" s="2">
        <f t="shared" si="18"/>
        <v>13739</v>
      </c>
      <c r="U83" s="2">
        <f t="shared" si="19"/>
        <v>475547.09937006235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462208.50677746977</v>
      </c>
      <c r="Y83" s="2">
        <f t="shared" si="7"/>
        <v>22394519.904901184</v>
      </c>
      <c r="Z83" s="2" t="str">
        <f t="shared" si="8"/>
        <v>HERE</v>
      </c>
      <c r="AA83" s="2">
        <f>IF(Z83="HERE",Y83,AA82+Graph!$G$1*1000)</f>
        <v>22394519.904901184</v>
      </c>
      <c r="AB83" s="2">
        <f t="shared" si="21"/>
        <v>462208.50677746907</v>
      </c>
      <c r="AC83" s="2">
        <f t="shared" si="9"/>
        <v>776173.92592592596</v>
      </c>
      <c r="AD83" s="3">
        <f t="shared" si="10"/>
        <v>22394519.904901184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5"/>
        <v>469542.49136354029</v>
      </c>
      <c r="H84" s="2">
        <f t="shared" si="13"/>
        <v>22914277.019101962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478741.45854502916</v>
      </c>
      <c r="Q84" s="2">
        <f t="shared" si="26"/>
        <v>478741.45854502916</v>
      </c>
      <c r="R84" s="2">
        <f t="shared" si="16"/>
        <v>23649435.289372146</v>
      </c>
      <c r="S84" s="2">
        <f t="shared" si="17"/>
        <v>469542.49136354029</v>
      </c>
      <c r="T84" s="2">
        <f t="shared" si="18"/>
        <v>13739</v>
      </c>
      <c r="U84" s="2">
        <f t="shared" si="19"/>
        <v>478741.45854502916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465402.86595243658</v>
      </c>
      <c r="Y84" s="2">
        <f t="shared" si="7"/>
        <v>22859922.77085362</v>
      </c>
      <c r="Z84" s="2" t="str">
        <f t="shared" si="8"/>
        <v>HERE</v>
      </c>
      <c r="AA84" s="2">
        <f>IF(Z84="HERE",Y84,AA83+Graph!$G$1*1000)</f>
        <v>22859922.77085362</v>
      </c>
      <c r="AB84" s="2">
        <f t="shared" si="21"/>
        <v>465402.86595243588</v>
      </c>
      <c r="AC84" s="2">
        <f t="shared" si="9"/>
        <v>789512.51851851854</v>
      </c>
      <c r="AD84" s="3">
        <f t="shared" si="10"/>
        <v>22859922.77085362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5"/>
        <v>472576.51656167209</v>
      </c>
      <c r="H85" s="2">
        <f t="shared" si="13"/>
        <v>23386853.535663635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481935.81771999598</v>
      </c>
      <c r="Q85" s="2">
        <f t="shared" si="26"/>
        <v>481935.81771999598</v>
      </c>
      <c r="R85" s="2">
        <f t="shared" si="16"/>
        <v>24131371.107092142</v>
      </c>
      <c r="S85" s="2">
        <f t="shared" si="17"/>
        <v>472576.51656167209</v>
      </c>
      <c r="T85" s="2">
        <f t="shared" si="18"/>
        <v>13739</v>
      </c>
      <c r="U85" s="2">
        <f t="shared" si="19"/>
        <v>481935.81771999598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468597.22512740339</v>
      </c>
      <c r="Y85" s="2">
        <f t="shared" si="7"/>
        <v>23328519.995981023</v>
      </c>
      <c r="Z85" s="2" t="str">
        <f t="shared" si="8"/>
        <v>HERE</v>
      </c>
      <c r="AA85" s="2">
        <f>IF(Z85="HERE",Y85,AA84+Graph!$G$1*1000)</f>
        <v>23328519.995981023</v>
      </c>
      <c r="AB85" s="2">
        <f t="shared" si="21"/>
        <v>468597.22512740269</v>
      </c>
      <c r="AC85" s="2">
        <f t="shared" si="9"/>
        <v>802851.11111111112</v>
      </c>
      <c r="AD85" s="3">
        <f t="shared" si="10"/>
        <v>23328519.995981023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5"/>
        <v>475610.54175980389</v>
      </c>
      <c r="H86" s="2">
        <f t="shared" si="13"/>
        <v>23862464.077423438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485130.17689493299</v>
      </c>
      <c r="Q86" s="2">
        <f t="shared" si="26"/>
        <v>485130.17689493299</v>
      </c>
      <c r="R86" s="2">
        <f t="shared" si="16"/>
        <v>24616501.283987075</v>
      </c>
      <c r="S86" s="2">
        <f t="shared" si="17"/>
        <v>475610.54175980389</v>
      </c>
      <c r="T86" s="2">
        <f t="shared" si="18"/>
        <v>13739</v>
      </c>
      <c r="U86" s="2">
        <f t="shared" si="19"/>
        <v>485130.17689493299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471791.5843023404</v>
      </c>
      <c r="Y86" s="2">
        <f t="shared" si="7"/>
        <v>23800311.580283362</v>
      </c>
      <c r="Z86" s="2" t="str">
        <f t="shared" si="8"/>
        <v>HERE</v>
      </c>
      <c r="AA86" s="2">
        <f>IF(Z86="HERE",Y86,AA85+Graph!$G$1*1000)</f>
        <v>23800311.580283362</v>
      </c>
      <c r="AB86" s="2">
        <f t="shared" si="21"/>
        <v>471791.5843023397</v>
      </c>
      <c r="AC86" s="2">
        <f t="shared" si="9"/>
        <v>816189.70370370371</v>
      </c>
      <c r="AD86" s="3">
        <f t="shared" si="10"/>
        <v>23800311.580283362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5"/>
        <v>478644.56695793569</v>
      </c>
      <c r="H87" s="2">
        <f t="shared" si="13"/>
        <v>24341108.644381374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488324.5360698998</v>
      </c>
      <c r="Q87" s="2">
        <f t="shared" si="26"/>
        <v>488324.5360698998</v>
      </c>
      <c r="R87" s="2">
        <f t="shared" si="16"/>
        <v>25104825.820056975</v>
      </c>
      <c r="S87" s="2">
        <f t="shared" si="17"/>
        <v>478644.56695793569</v>
      </c>
      <c r="T87" s="2">
        <f t="shared" si="18"/>
        <v>13739</v>
      </c>
      <c r="U87" s="2">
        <f t="shared" si="19"/>
        <v>488324.5360698998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474985.94347730721</v>
      </c>
      <c r="Y87" s="2">
        <f t="shared" si="7"/>
        <v>24275297.523760669</v>
      </c>
      <c r="Z87" s="2" t="str">
        <f t="shared" si="8"/>
        <v>HERE</v>
      </c>
      <c r="AA87" s="2">
        <f>IF(Z87="HERE",Y87,AA86+Graph!$G$1*1000)</f>
        <v>24275297.523760669</v>
      </c>
      <c r="AB87" s="2">
        <f t="shared" si="21"/>
        <v>474985.94347730651</v>
      </c>
      <c r="AC87" s="2">
        <f t="shared" si="9"/>
        <v>829528.29629629629</v>
      </c>
      <c r="AD87" s="3">
        <f t="shared" si="10"/>
        <v>24275297.523760669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5"/>
        <v>481678.59215606749</v>
      </c>
      <c r="H88" s="2">
        <f t="shared" si="13"/>
        <v>24822787.236537442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491518.89524486661</v>
      </c>
      <c r="Q88" s="2">
        <f t="shared" si="26"/>
        <v>491518.89524486661</v>
      </c>
      <c r="R88" s="2">
        <f t="shared" si="16"/>
        <v>25596344.715301841</v>
      </c>
      <c r="S88" s="2">
        <f t="shared" si="17"/>
        <v>481678.59215606749</v>
      </c>
      <c r="T88" s="2">
        <f t="shared" si="18"/>
        <v>13739</v>
      </c>
      <c r="U88" s="2">
        <f t="shared" si="19"/>
        <v>491518.89524486661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478180.30265227403</v>
      </c>
      <c r="Y88" s="2">
        <f t="shared" si="7"/>
        <v>24753477.826412942</v>
      </c>
      <c r="Z88" s="2" t="str">
        <f t="shared" si="8"/>
        <v>HERE</v>
      </c>
      <c r="AA88" s="2">
        <f>IF(Z88="HERE",Y88,AA87+Graph!$G$1*1000)</f>
        <v>24753477.826412942</v>
      </c>
      <c r="AB88" s="2">
        <f t="shared" si="21"/>
        <v>478180.30265227333</v>
      </c>
      <c r="AC88" s="2">
        <f t="shared" si="9"/>
        <v>842866.88888888888</v>
      </c>
      <c r="AD88" s="3">
        <f t="shared" si="10"/>
        <v>24753477.826412942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5"/>
        <v>484712.61735419929</v>
      </c>
      <c r="H89" s="2">
        <f t="shared" si="13"/>
        <v>25307499.853891641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494713.25441983342</v>
      </c>
      <c r="Q89" s="2">
        <f t="shared" si="26"/>
        <v>494713.25441983342</v>
      </c>
      <c r="R89" s="2">
        <f t="shared" si="16"/>
        <v>26091057.969721675</v>
      </c>
      <c r="S89" s="2">
        <f t="shared" si="17"/>
        <v>484712.61735419929</v>
      </c>
      <c r="T89" s="2">
        <f t="shared" si="18"/>
        <v>13739</v>
      </c>
      <c r="U89" s="2">
        <f t="shared" si="19"/>
        <v>494713.25441983342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481374.66182724084</v>
      </c>
      <c r="Y89" s="2">
        <f t="shared" si="7"/>
        <v>25234852.488240182</v>
      </c>
      <c r="Z89" s="2" t="str">
        <f t="shared" si="8"/>
        <v>HERE</v>
      </c>
      <c r="AA89" s="2">
        <f>IF(Z89="HERE",Y89,AA88+Graph!$G$1*1000)</f>
        <v>25234852.488240182</v>
      </c>
      <c r="AB89" s="2">
        <f t="shared" si="21"/>
        <v>481374.66182724014</v>
      </c>
      <c r="AC89" s="2">
        <f t="shared" si="9"/>
        <v>856205.48148148146</v>
      </c>
      <c r="AD89" s="3">
        <f t="shared" si="10"/>
        <v>25234852.488240182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5"/>
        <v>487746.64255233109</v>
      </c>
      <c r="H90" s="2">
        <f t="shared" si="13"/>
        <v>25795246.496443972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497907.61359480023</v>
      </c>
      <c r="Q90" s="2">
        <f t="shared" si="26"/>
        <v>497907.61359480023</v>
      </c>
      <c r="R90" s="2">
        <f t="shared" si="16"/>
        <v>26588965.583316475</v>
      </c>
      <c r="S90" s="2">
        <f t="shared" si="17"/>
        <v>487746.64255233109</v>
      </c>
      <c r="T90" s="2">
        <f t="shared" si="18"/>
        <v>13739</v>
      </c>
      <c r="U90" s="2">
        <f t="shared" si="19"/>
        <v>497907.61359480023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484569.02100220765</v>
      </c>
      <c r="Y90" s="2">
        <f t="shared" si="7"/>
        <v>25719421.509242389</v>
      </c>
      <c r="Z90" s="2" t="str">
        <f t="shared" si="8"/>
        <v>HERE</v>
      </c>
      <c r="AA90" s="2">
        <f>IF(Z90="HERE",Y90,AA89+Graph!$G$1*1000)</f>
        <v>25719421.509242389</v>
      </c>
      <c r="AB90" s="2">
        <f t="shared" si="21"/>
        <v>484569.02100220695</v>
      </c>
      <c r="AC90" s="2">
        <f t="shared" si="9"/>
        <v>869544.07407407404</v>
      </c>
      <c r="AD90" s="3">
        <f t="shared" si="10"/>
        <v>25719421.509242389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5"/>
        <v>490780.66775046289</v>
      </c>
      <c r="H91" s="2">
        <f t="shared" si="13"/>
        <v>26286027.164194435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501101.97276976705</v>
      </c>
      <c r="Q91" s="2">
        <f t="shared" si="26"/>
        <v>501101.97276976705</v>
      </c>
      <c r="R91" s="2">
        <f t="shared" si="16"/>
        <v>27090067.556086242</v>
      </c>
      <c r="S91" s="2">
        <f t="shared" si="17"/>
        <v>490780.66775046289</v>
      </c>
      <c r="T91" s="2">
        <f t="shared" si="18"/>
        <v>13739</v>
      </c>
      <c r="U91" s="2">
        <f t="shared" si="19"/>
        <v>501101.97276976705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487763.38017717435</v>
      </c>
      <c r="Y91" s="2">
        <f t="shared" si="7"/>
        <v>26207184.889419563</v>
      </c>
      <c r="Z91" s="2" t="str">
        <f t="shared" si="8"/>
        <v>HERE</v>
      </c>
      <c r="AA91" s="2">
        <f>IF(Z91="HERE",Y91,AA90+Graph!$G$1*1000)</f>
        <v>26207184.889419563</v>
      </c>
      <c r="AB91" s="2">
        <f t="shared" si="21"/>
        <v>487763.38017717376</v>
      </c>
      <c r="AC91" s="2">
        <f t="shared" si="9"/>
        <v>882882.66666666674</v>
      </c>
      <c r="AD91" s="3">
        <f t="shared" si="10"/>
        <v>26207184.889419563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5"/>
        <v>493814.69294859469</v>
      </c>
      <c r="H92" s="2">
        <f t="shared" si="13"/>
        <v>26779841.85714303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504296.33194473386</v>
      </c>
      <c r="Q92" s="2">
        <f t="shared" si="26"/>
        <v>504296.33194473386</v>
      </c>
      <c r="R92" s="2">
        <f t="shared" si="16"/>
        <v>27594363.888030976</v>
      </c>
      <c r="S92" s="2">
        <f t="shared" si="17"/>
        <v>493814.69294859469</v>
      </c>
      <c r="T92" s="2">
        <f t="shared" si="18"/>
        <v>13739</v>
      </c>
      <c r="U92" s="2">
        <f t="shared" si="19"/>
        <v>504296.33194473386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490957.73935214127</v>
      </c>
      <c r="Y92" s="2">
        <f t="shared" si="7"/>
        <v>26698142.628771704</v>
      </c>
      <c r="Z92" s="2" t="str">
        <f t="shared" si="8"/>
        <v>HERE</v>
      </c>
      <c r="AA92" s="2">
        <f>IF(Z92="HERE",Y92,AA91+Graph!$G$1*1000)</f>
        <v>26698142.628771704</v>
      </c>
      <c r="AB92" s="2">
        <f t="shared" si="21"/>
        <v>490957.73935214058</v>
      </c>
      <c r="AC92" s="2">
        <f t="shared" si="9"/>
        <v>896221.25925925933</v>
      </c>
      <c r="AD92" s="3">
        <f t="shared" si="10"/>
        <v>26698142.628771704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5"/>
        <v>496848.71814672649</v>
      </c>
      <c r="H93" s="2">
        <f t="shared" si="13"/>
        <v>27276690.575289756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507490.69111970067</v>
      </c>
      <c r="Q93" s="2">
        <f t="shared" si="26"/>
        <v>507490.69111970067</v>
      </c>
      <c r="R93" s="2">
        <f t="shared" si="16"/>
        <v>28101854.579150677</v>
      </c>
      <c r="S93" s="2">
        <f t="shared" si="17"/>
        <v>496848.71814672649</v>
      </c>
      <c r="T93" s="2">
        <f t="shared" si="18"/>
        <v>13739</v>
      </c>
      <c r="U93" s="2">
        <f t="shared" si="19"/>
        <v>507490.69111970067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494152.09852710809</v>
      </c>
      <c r="Y93" s="2">
        <f t="shared" si="7"/>
        <v>27192294.727298811</v>
      </c>
      <c r="Z93" s="2" t="str">
        <f t="shared" si="8"/>
        <v>HERE</v>
      </c>
      <c r="AA93" s="2">
        <f>IF(Z93="HERE",Y93,AA92+Graph!$G$1*1000)</f>
        <v>27192294.727298811</v>
      </c>
      <c r="AB93" s="2">
        <f t="shared" si="21"/>
        <v>494152.09852710739</v>
      </c>
      <c r="AC93" s="2">
        <f t="shared" si="9"/>
        <v>909559.85185185191</v>
      </c>
      <c r="AD93" s="3">
        <f t="shared" si="10"/>
        <v>27192294.727298811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5"/>
        <v>499882.74334485829</v>
      </c>
      <c r="H94" s="2">
        <f t="shared" si="13"/>
        <v>27776573.318634614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510685.05029466748</v>
      </c>
      <c r="Q94" s="2">
        <f t="shared" si="26"/>
        <v>510685.05029466748</v>
      </c>
      <c r="R94" s="2">
        <f t="shared" si="16"/>
        <v>28612539.629445344</v>
      </c>
      <c r="S94" s="2">
        <f t="shared" si="17"/>
        <v>499882.74334485829</v>
      </c>
      <c r="T94" s="2">
        <f t="shared" si="18"/>
        <v>13739</v>
      </c>
      <c r="U94" s="2">
        <f t="shared" si="19"/>
        <v>510685.05029466748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497346.4577020749</v>
      </c>
      <c r="Y94" s="2">
        <f t="shared" si="7"/>
        <v>27689641.185000885</v>
      </c>
      <c r="Z94" s="2" t="str">
        <f t="shared" si="8"/>
        <v>HERE</v>
      </c>
      <c r="AA94" s="2">
        <f>IF(Z94="HERE",Y94,AA93+Graph!$G$1*1000)</f>
        <v>27689641.185000885</v>
      </c>
      <c r="AB94" s="2">
        <f t="shared" si="21"/>
        <v>497346.4577020742</v>
      </c>
      <c r="AC94" s="2">
        <f t="shared" si="9"/>
        <v>922898.4444444445</v>
      </c>
      <c r="AD94" s="3">
        <f t="shared" si="10"/>
        <v>27689641.185000885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5"/>
        <v>502916.76854299009</v>
      </c>
      <c r="H95" s="2">
        <f t="shared" si="13"/>
        <v>28279490.087177604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513879.40946963429</v>
      </c>
      <c r="Q95" s="2">
        <f t="shared" si="26"/>
        <v>513879.40946963429</v>
      </c>
      <c r="R95" s="2">
        <f t="shared" si="16"/>
        <v>29126419.038914979</v>
      </c>
      <c r="S95" s="2">
        <f t="shared" si="17"/>
        <v>502916.76854299009</v>
      </c>
      <c r="T95" s="2">
        <f t="shared" si="18"/>
        <v>13739</v>
      </c>
      <c r="U95" s="2">
        <f t="shared" si="19"/>
        <v>513879.40946963429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500540.81687704171</v>
      </c>
      <c r="Y95" s="2">
        <f t="shared" ref="Y95:Y158" si="30">IF(COUNT($C96)=0,IF(COUNT($C95)=1,C95,SUM(Y94+X95)),C95)</f>
        <v>28190182.001877926</v>
      </c>
      <c r="Z95" s="2" t="str">
        <f t="shared" si="8"/>
        <v>HERE</v>
      </c>
      <c r="AA95" s="2">
        <f>IF(Z95="HERE",Y95,AA94+Graph!$G$1*1000)</f>
        <v>28190182.001877926</v>
      </c>
      <c r="AB95" s="2">
        <f t="shared" si="21"/>
        <v>500540.81687704101</v>
      </c>
      <c r="AC95" s="2">
        <f t="shared" ref="AC95:AC158" si="31">IF(Z96="HERE",V95,AC94)</f>
        <v>936237.03703703708</v>
      </c>
      <c r="AD95" s="3">
        <f t="shared" si="10"/>
        <v>28190182.001877926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9"/>
        <v>16547482.576412121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5"/>
        <v>505950.79374112189</v>
      </c>
      <c r="H96" s="2">
        <f t="shared" ref="H96:H159" si="32">IF(COUNT($C97)=0,IF(COUNT($C96)=1,C96,SUM(H95+G96)),C96)</f>
        <v>28785440.880918726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517073.76864460111</v>
      </c>
      <c r="Q96" s="2">
        <f t="shared" si="26"/>
        <v>517073.76864460111</v>
      </c>
      <c r="R96" s="2">
        <f t="shared" ref="R96:R159" si="33">IF(COUNT($C97)=0,IF(COUNT($C96)=1,M96,SUM(R95+Q96)),M96)</f>
        <v>29643492.80755958</v>
      </c>
      <c r="S96" s="2">
        <f t="shared" si="17"/>
        <v>505950.79374112189</v>
      </c>
      <c r="T96" s="2">
        <f t="shared" si="18"/>
        <v>13739</v>
      </c>
      <c r="U96" s="2">
        <f t="shared" si="19"/>
        <v>517073.76864460111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503735.17605200852</v>
      </c>
      <c r="Y96" s="2">
        <f t="shared" si="30"/>
        <v>28693917.177929934</v>
      </c>
      <c r="Z96" s="2" t="str">
        <f t="shared" si="8"/>
        <v>HERE</v>
      </c>
      <c r="AA96" s="2">
        <f>IF(Z96="HERE",Y96,AA95+Graph!$G$1*1000)</f>
        <v>28693917.177929934</v>
      </c>
      <c r="AB96" s="2">
        <f t="shared" si="21"/>
        <v>503735.17605200782</v>
      </c>
      <c r="AC96" s="2">
        <f t="shared" si="31"/>
        <v>949575.62962962966</v>
      </c>
      <c r="AD96" s="3">
        <f t="shared" si="10"/>
        <v>28693917.177929934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9"/>
        <v>16941137.776081711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5"/>
        <v>508984.81893925369</v>
      </c>
      <c r="H97" s="2">
        <f t="shared" si="32"/>
        <v>29294425.69985798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520268.12781956792</v>
      </c>
      <c r="Q97" s="2">
        <f t="shared" si="26"/>
        <v>520268.12781956792</v>
      </c>
      <c r="R97" s="2">
        <f t="shared" si="33"/>
        <v>30163760.935379148</v>
      </c>
      <c r="S97" s="2">
        <f t="shared" si="17"/>
        <v>508984.81893925369</v>
      </c>
      <c r="T97" s="2">
        <f t="shared" si="18"/>
        <v>13739</v>
      </c>
      <c r="U97" s="2">
        <f t="shared" si="19"/>
        <v>520268.12781956792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506929.53522697533</v>
      </c>
      <c r="Y97" s="2">
        <f t="shared" si="30"/>
        <v>29200846.713156909</v>
      </c>
      <c r="Z97" s="2" t="str">
        <f t="shared" si="8"/>
        <v>HERE</v>
      </c>
      <c r="AA97" s="2">
        <f>IF(Z97="HERE",Y97,AA96+Graph!$G$1*1000)</f>
        <v>29200846.713156909</v>
      </c>
      <c r="AB97" s="2">
        <f t="shared" si="21"/>
        <v>506929.53522697464</v>
      </c>
      <c r="AC97" s="2">
        <f t="shared" si="31"/>
        <v>962914.22222222225</v>
      </c>
      <c r="AD97" s="3">
        <f t="shared" si="10"/>
        <v>29200846.713156909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9"/>
        <v>17337667.899008773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5"/>
        <v>512018.84413738549</v>
      </c>
      <c r="H98" s="2">
        <f t="shared" si="32"/>
        <v>29806444.543995366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523462.48699453473</v>
      </c>
      <c r="Q98" s="2">
        <f t="shared" si="26"/>
        <v>523462.48699453473</v>
      </c>
      <c r="R98" s="2">
        <f t="shared" si="33"/>
        <v>30687223.422373682</v>
      </c>
      <c r="S98" s="2">
        <f t="shared" si="17"/>
        <v>512018.84413738549</v>
      </c>
      <c r="T98" s="2">
        <f t="shared" si="18"/>
        <v>13739</v>
      </c>
      <c r="U98" s="2">
        <f t="shared" si="19"/>
        <v>523462.48699453473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510123.89440194215</v>
      </c>
      <c r="Y98" s="2">
        <f t="shared" si="30"/>
        <v>29710970.60755885</v>
      </c>
      <c r="Z98" s="2" t="str">
        <f t="shared" si="8"/>
        <v>HERE</v>
      </c>
      <c r="AA98" s="2">
        <f>IF(Z98="HERE",Y98,AA97+Graph!$G$1*1000)</f>
        <v>29710970.60755885</v>
      </c>
      <c r="AB98" s="2">
        <f t="shared" si="21"/>
        <v>510123.89440194145</v>
      </c>
      <c r="AC98" s="2">
        <f t="shared" si="31"/>
        <v>976252.81481481483</v>
      </c>
      <c r="AD98" s="3">
        <f t="shared" si="10"/>
        <v>29710970.60755885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9"/>
        <v>17737072.945193306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5"/>
        <v>515052.86933551729</v>
      </c>
      <c r="H99" s="2">
        <f t="shared" si="32"/>
        <v>30321497.413330883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526656.84616947174</v>
      </c>
      <c r="Q99" s="2">
        <f t="shared" si="26"/>
        <v>526656.84616947174</v>
      </c>
      <c r="R99" s="2">
        <f t="shared" si="33"/>
        <v>31213880.268543154</v>
      </c>
      <c r="S99" s="2">
        <f t="shared" si="17"/>
        <v>515052.86933551729</v>
      </c>
      <c r="T99" s="2">
        <f t="shared" si="18"/>
        <v>13739</v>
      </c>
      <c r="U99" s="2">
        <f t="shared" si="19"/>
        <v>526656.84616947174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513318.25357687916</v>
      </c>
      <c r="Y99" s="2">
        <f t="shared" si="30"/>
        <v>30224288.861135729</v>
      </c>
      <c r="Z99" s="2" t="str">
        <f t="shared" si="8"/>
        <v>HERE</v>
      </c>
      <c r="AA99" s="2">
        <f>IF(Z99="HERE",Y99,AA98+Graph!$G$1*1000)</f>
        <v>30224288.861135729</v>
      </c>
      <c r="AB99" s="2">
        <f t="shared" si="21"/>
        <v>513318.25357687846</v>
      </c>
      <c r="AC99" s="2">
        <f t="shared" si="31"/>
        <v>989591.40740740742</v>
      </c>
      <c r="AD99" s="3">
        <f t="shared" si="10"/>
        <v>30224288.861135729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9"/>
        <v>18139352.914635304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2">
        <f t="shared" si="25"/>
        <v>518086.89453364909</v>
      </c>
      <c r="H100" s="13">
        <f t="shared" si="32"/>
        <v>30839584.307864532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529851.20534443855</v>
      </c>
      <c r="Q100" s="2">
        <f t="shared" si="26"/>
        <v>529851.20534443855</v>
      </c>
      <c r="R100" s="13">
        <f t="shared" si="33"/>
        <v>31743731.473887593</v>
      </c>
      <c r="S100" s="13">
        <f t="shared" si="17"/>
        <v>518086.89453364909</v>
      </c>
      <c r="T100" s="13">
        <f t="shared" si="18"/>
        <v>13739</v>
      </c>
      <c r="U100" s="13">
        <f t="shared" si="19"/>
        <v>529851.20534443855</v>
      </c>
      <c r="V100" s="13">
        <f t="shared" si="5"/>
        <v>1002930</v>
      </c>
      <c r="W100" s="13">
        <f t="shared" si="20"/>
        <v>13338.592592592584</v>
      </c>
      <c r="X100" s="13">
        <f t="shared" si="6"/>
        <v>516512.61275184597</v>
      </c>
      <c r="Y100" s="2">
        <f t="shared" si="30"/>
        <v>30740801.473887574</v>
      </c>
      <c r="Z100" s="2" t="str">
        <f t="shared" si="8"/>
        <v>HERE</v>
      </c>
      <c r="AA100" s="2">
        <f>IF(Z100="HERE",Y100,AA99+Graph!$G$1*1000)</f>
        <v>30740801.473887574</v>
      </c>
      <c r="AB100" s="2">
        <f t="shared" si="21"/>
        <v>516512.61275184527</v>
      </c>
      <c r="AC100" s="2">
        <f t="shared" si="31"/>
        <v>1002930</v>
      </c>
      <c r="AD100" s="3">
        <f t="shared" si="10"/>
        <v>30740801.473887574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18544507.807334777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5"/>
        <v>521120.91973178089</v>
      </c>
      <c r="H101" s="2">
        <f t="shared" si="32"/>
        <v>31360705.227596313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533045.56451940536</v>
      </c>
      <c r="Q101" s="2">
        <f t="shared" si="26"/>
        <v>533045.56451940536</v>
      </c>
      <c r="R101" s="2">
        <f t="shared" si="33"/>
        <v>32276777.038406998</v>
      </c>
      <c r="S101" s="2">
        <f t="shared" si="17"/>
        <v>521120.91973178089</v>
      </c>
      <c r="T101" s="2">
        <f t="shared" si="18"/>
        <v>13739</v>
      </c>
      <c r="U101" s="2">
        <f t="shared" si="19"/>
        <v>533045.56451940536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479607.85023369105</v>
      </c>
      <c r="Y101" s="2">
        <f t="shared" si="30"/>
        <v>31220409.324121267</v>
      </c>
      <c r="Z101" s="2" t="str">
        <f t="shared" si="8"/>
        <v>HERE</v>
      </c>
      <c r="AA101" s="2">
        <f>IF(Z101="HERE",Y101,AA100+Graph!$G$1*1000)</f>
        <v>31220409.324121267</v>
      </c>
      <c r="AB101" s="2">
        <f t="shared" si="21"/>
        <v>479607.85023369268</v>
      </c>
      <c r="AC101" s="2">
        <f t="shared" si="31"/>
        <v>1056367.7142857143</v>
      </c>
      <c r="AD101" s="3">
        <f t="shared" si="10"/>
        <v>31220409.324121267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18952537.623291716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ref="G102:G165" si="35">IF(F102&gt;700000,$AK$31*1000,F102)</f>
        <v>524154.94492991269</v>
      </c>
      <c r="H102" s="2">
        <f t="shared" si="32"/>
        <v>31884860.172526225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536239.92369437218</v>
      </c>
      <c r="Q102" s="2">
        <f t="shared" ref="Q102:Q165" si="36">IF(P102&gt;700000,700000,P102)</f>
        <v>536239.92369437218</v>
      </c>
      <c r="R102" s="2">
        <f t="shared" si="33"/>
        <v>32813016.96210137</v>
      </c>
      <c r="S102" s="2">
        <f t="shared" si="17"/>
        <v>524154.94492991269</v>
      </c>
      <c r="T102" s="2">
        <f t="shared" si="18"/>
        <v>13739</v>
      </c>
      <c r="U102" s="2">
        <f t="shared" si="19"/>
        <v>536239.92369437218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482802.20940865786</v>
      </c>
      <c r="Y102" s="2">
        <f t="shared" si="30"/>
        <v>31703211.533529926</v>
      </c>
      <c r="Z102" s="2" t="str">
        <f t="shared" si="8"/>
        <v>HERE</v>
      </c>
      <c r="AA102" s="2">
        <f>IF(Z102="HERE",Y102,AA101+Graph!$G$1*1000)</f>
        <v>31703211.533529926</v>
      </c>
      <c r="AB102" s="2">
        <f t="shared" si="21"/>
        <v>482802.20940865949</v>
      </c>
      <c r="AC102" s="2">
        <f t="shared" si="31"/>
        <v>1109805.4285714286</v>
      </c>
      <c r="AD102" s="3">
        <f t="shared" si="10"/>
        <v>31703211.533529926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19363442.362506129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35"/>
        <v>527188.97012804449</v>
      </c>
      <c r="H103" s="2">
        <f t="shared" si="32"/>
        <v>32412049.14265427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539434.28286933899</v>
      </c>
      <c r="Q103" s="2">
        <f t="shared" si="36"/>
        <v>539434.28286933899</v>
      </c>
      <c r="R103" s="2">
        <f t="shared" si="33"/>
        <v>33352451.244970709</v>
      </c>
      <c r="S103" s="2">
        <f t="shared" si="17"/>
        <v>527188.97012804449</v>
      </c>
      <c r="T103" s="2">
        <f t="shared" si="18"/>
        <v>13739</v>
      </c>
      <c r="U103" s="2">
        <f t="shared" si="19"/>
        <v>539434.28286933899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485996.5685836249</v>
      </c>
      <c r="Y103" s="2">
        <f t="shared" si="30"/>
        <v>32189208.102113552</v>
      </c>
      <c r="Z103" s="2" t="str">
        <f t="shared" si="8"/>
        <v>HERE</v>
      </c>
      <c r="AA103" s="2">
        <f>IF(Z103="HERE",Y103,AA102+Graph!$G$1*1000)</f>
        <v>32189208.102113552</v>
      </c>
      <c r="AB103" s="2">
        <f t="shared" si="21"/>
        <v>485996.5685836263</v>
      </c>
      <c r="AC103" s="2">
        <f t="shared" si="31"/>
        <v>1163243.1428571427</v>
      </c>
      <c r="AD103" s="3">
        <f t="shared" si="10"/>
        <v>32189208.102113552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19777222.024978008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35"/>
        <v>530222.99532617629</v>
      </c>
      <c r="H104" s="2">
        <f t="shared" si="32"/>
        <v>32942272.137980446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542628.6420443058</v>
      </c>
      <c r="Q104" s="2">
        <f t="shared" si="36"/>
        <v>542628.6420443058</v>
      </c>
      <c r="R104" s="2">
        <f t="shared" si="33"/>
        <v>33895079.887015015</v>
      </c>
      <c r="S104" s="2">
        <f t="shared" si="17"/>
        <v>530222.99532617629</v>
      </c>
      <c r="T104" s="2">
        <f t="shared" si="18"/>
        <v>13739</v>
      </c>
      <c r="U104" s="2">
        <f t="shared" si="19"/>
        <v>542628.6420443058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489190.92775859148</v>
      </c>
      <c r="Y104" s="2">
        <f t="shared" si="30"/>
        <v>32678399.029872146</v>
      </c>
      <c r="Z104" s="2" t="str">
        <f t="shared" si="8"/>
        <v>HERE</v>
      </c>
      <c r="AA104" s="2">
        <f>IF(Z104="HERE",Y104,AA103+Graph!$G$1*1000)</f>
        <v>32678399.029872146</v>
      </c>
      <c r="AB104" s="2">
        <f t="shared" si="21"/>
        <v>489190.92775859311</v>
      </c>
      <c r="AC104" s="2">
        <f t="shared" si="31"/>
        <v>1216680.857142857</v>
      </c>
      <c r="AD104" s="3">
        <f t="shared" si="10"/>
        <v>32678399.029872146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20193876.610707365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35"/>
        <v>533257.02052427828</v>
      </c>
      <c r="H105" s="2">
        <f t="shared" si="32"/>
        <v>33475529.158504725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545823.00121927261</v>
      </c>
      <c r="Q105" s="2">
        <f t="shared" si="36"/>
        <v>545823.00121927261</v>
      </c>
      <c r="R105" s="2">
        <f t="shared" si="33"/>
        <v>34440902.888234288</v>
      </c>
      <c r="S105" s="2">
        <f t="shared" si="17"/>
        <v>533257.02052427828</v>
      </c>
      <c r="T105" s="2">
        <f t="shared" si="18"/>
        <v>13739</v>
      </c>
      <c r="U105" s="2">
        <f t="shared" si="19"/>
        <v>545823.00121927261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492385.28693355829</v>
      </c>
      <c r="Y105" s="2">
        <f t="shared" si="30"/>
        <v>33170784.316805705</v>
      </c>
      <c r="Z105" s="2" t="str">
        <f t="shared" si="8"/>
        <v>HERE</v>
      </c>
      <c r="AA105" s="2">
        <f>IF(Z105="HERE",Y105,AA104+Graph!$G$1*1000)</f>
        <v>33170784.316805705</v>
      </c>
      <c r="AB105" s="2">
        <f t="shared" si="21"/>
        <v>492385.28693355992</v>
      </c>
      <c r="AC105" s="2">
        <f t="shared" si="31"/>
        <v>1270118.5714285714</v>
      </c>
      <c r="AD105" s="3">
        <f t="shared" si="10"/>
        <v>33170784.316805705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20613406.119694185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35"/>
        <v>536291.04572241008</v>
      </c>
      <c r="H106" s="2">
        <f t="shared" si="32"/>
        <v>34011820.204227135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549017.36039423943</v>
      </c>
      <c r="Q106" s="2">
        <f t="shared" si="36"/>
        <v>549017.36039423943</v>
      </c>
      <c r="R106" s="2">
        <f t="shared" si="33"/>
        <v>34989920.248628527</v>
      </c>
      <c r="S106" s="2">
        <f t="shared" si="17"/>
        <v>536291.04572241008</v>
      </c>
      <c r="T106" s="2">
        <f t="shared" si="18"/>
        <v>13739</v>
      </c>
      <c r="U106" s="2">
        <f t="shared" si="19"/>
        <v>549017.36039423943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495579.64610852511</v>
      </c>
      <c r="Y106" s="2">
        <f t="shared" si="30"/>
        <v>33666363.962914228</v>
      </c>
      <c r="Z106" s="2" t="str">
        <f t="shared" si="8"/>
        <v>HERE</v>
      </c>
      <c r="AA106" s="2">
        <f>IF(Z106="HERE",Y106,AA105+Graph!$G$1*1000)</f>
        <v>33666363.962914228</v>
      </c>
      <c r="AB106" s="2">
        <f t="shared" si="21"/>
        <v>495579.64610852301</v>
      </c>
      <c r="AC106" s="2">
        <f t="shared" si="31"/>
        <v>1323556.2857142857</v>
      </c>
      <c r="AD106" s="3">
        <f t="shared" si="10"/>
        <v>33666363.962914228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21035810.551938478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35"/>
        <v>539325.07092054188</v>
      </c>
      <c r="H107" s="2">
        <f t="shared" si="32"/>
        <v>34551145.275147676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552211.71956920624</v>
      </c>
      <c r="Q107" s="2">
        <f t="shared" si="36"/>
        <v>552211.71956920624</v>
      </c>
      <c r="R107" s="2">
        <f t="shared" si="33"/>
        <v>35542131.968197733</v>
      </c>
      <c r="S107" s="2">
        <f t="shared" si="17"/>
        <v>539325.07092054188</v>
      </c>
      <c r="T107" s="2">
        <f t="shared" si="18"/>
        <v>13739</v>
      </c>
      <c r="U107" s="2">
        <f t="shared" si="19"/>
        <v>552211.71956920624</v>
      </c>
      <c r="V107" s="2">
        <f t="shared" si="34"/>
        <v>1376994</v>
      </c>
      <c r="W107" s="2">
        <f t="shared" si="20"/>
        <v>53437.714285714319</v>
      </c>
      <c r="X107" s="2">
        <f t="shared" si="6"/>
        <v>498774.00528349192</v>
      </c>
      <c r="Y107" s="2">
        <f t="shared" si="30"/>
        <v>34165137.968197718</v>
      </c>
      <c r="Z107" s="2" t="str">
        <f t="shared" si="8"/>
        <v>HERE</v>
      </c>
      <c r="AA107" s="2">
        <f>IF(Z107="HERE",Y107,AA106+Graph!$G$1*1000)</f>
        <v>34165137.968197718</v>
      </c>
      <c r="AB107" s="2">
        <f t="shared" si="21"/>
        <v>498774.00528348982</v>
      </c>
      <c r="AC107" s="2">
        <f t="shared" si="31"/>
        <v>1376994</v>
      </c>
      <c r="AD107" s="3">
        <f t="shared" si="10"/>
        <v>34165137.968197718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21461089.907440212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35"/>
        <v>542359.09611867368</v>
      </c>
      <c r="H108" s="2">
        <f t="shared" si="32"/>
        <v>35093504.37126635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555406.07874417305</v>
      </c>
      <c r="Q108" s="2">
        <f t="shared" si="36"/>
        <v>555406.07874417305</v>
      </c>
      <c r="R108" s="2">
        <f t="shared" si="33"/>
        <v>36097538.046941906</v>
      </c>
      <c r="S108" s="2">
        <f t="shared" si="17"/>
        <v>542359.09611867368</v>
      </c>
      <c r="T108" s="2">
        <f t="shared" si="18"/>
        <v>13739</v>
      </c>
      <c r="U108" s="2">
        <f t="shared" si="19"/>
        <v>555406.07874417305</v>
      </c>
      <c r="V108" s="2">
        <f t="shared" si="34"/>
        <v>1508825.75</v>
      </c>
      <c r="W108" s="2">
        <f t="shared" si="20"/>
        <v>131831.75</v>
      </c>
      <c r="X108" s="2">
        <f t="shared" si="6"/>
        <v>423574.32874417305</v>
      </c>
      <c r="Y108" s="2">
        <f t="shared" si="30"/>
        <v>34588712.296941891</v>
      </c>
      <c r="Z108" s="2" t="str">
        <f t="shared" si="8"/>
        <v>HERE</v>
      </c>
      <c r="AA108" s="2">
        <f>IF(Z108="HERE",Y108,AA107+Graph!$G$1*1000)</f>
        <v>34588712.296941891</v>
      </c>
      <c r="AB108" s="2">
        <f t="shared" si="21"/>
        <v>423574.32874417305</v>
      </c>
      <c r="AC108" s="2">
        <f t="shared" si="31"/>
        <v>1508825.75</v>
      </c>
      <c r="AD108" s="3">
        <f t="shared" si="10"/>
        <v>34588712.296941891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21889244.186199419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35"/>
        <v>545393.12131680548</v>
      </c>
      <c r="H109" s="2">
        <f t="shared" si="32"/>
        <v>35638897.492583156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558600.43791913986</v>
      </c>
      <c r="Q109" s="2">
        <f t="shared" si="36"/>
        <v>558600.43791913986</v>
      </c>
      <c r="R109" s="2">
        <f t="shared" si="33"/>
        <v>36656138.484861046</v>
      </c>
      <c r="S109" s="2">
        <f t="shared" si="17"/>
        <v>545393.12131680548</v>
      </c>
      <c r="T109" s="2">
        <f t="shared" si="18"/>
        <v>13739</v>
      </c>
      <c r="U109" s="2">
        <f t="shared" si="19"/>
        <v>558600.43791913986</v>
      </c>
      <c r="V109" s="2">
        <f t="shared" si="34"/>
        <v>1640657.5</v>
      </c>
      <c r="W109" s="2">
        <f t="shared" si="20"/>
        <v>131831.75</v>
      </c>
      <c r="X109" s="2">
        <f t="shared" si="6"/>
        <v>426768.68791913986</v>
      </c>
      <c r="Y109" s="2">
        <f t="shared" si="30"/>
        <v>35015480.984861031</v>
      </c>
      <c r="Z109" s="2" t="str">
        <f t="shared" si="8"/>
        <v>HERE</v>
      </c>
      <c r="AA109" s="2">
        <f>IF(Z109="HERE",Y109,AA108+Graph!$G$1*1000)</f>
        <v>35015480.984861031</v>
      </c>
      <c r="AB109" s="2">
        <f t="shared" si="21"/>
        <v>426768.68791913986</v>
      </c>
      <c r="AC109" s="2">
        <f t="shared" si="31"/>
        <v>1640657.5</v>
      </c>
      <c r="AD109" s="3">
        <f t="shared" si="10"/>
        <v>35015480.984861031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22320273.388216093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35"/>
        <v>548427.14651493728</v>
      </c>
      <c r="H110" s="2">
        <f t="shared" si="32"/>
        <v>36187324.639098093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561794.79709410667</v>
      </c>
      <c r="Q110" s="2">
        <f t="shared" si="36"/>
        <v>561794.79709410667</v>
      </c>
      <c r="R110" s="2">
        <f t="shared" si="33"/>
        <v>37217933.281955153</v>
      </c>
      <c r="S110" s="2">
        <f t="shared" si="17"/>
        <v>548427.14651493728</v>
      </c>
      <c r="T110" s="2">
        <f t="shared" si="18"/>
        <v>13739</v>
      </c>
      <c r="U110" s="2">
        <f t="shared" si="19"/>
        <v>561794.79709410667</v>
      </c>
      <c r="V110" s="2">
        <f t="shared" si="34"/>
        <v>1772489.25</v>
      </c>
      <c r="W110" s="2">
        <f t="shared" si="20"/>
        <v>131831.75</v>
      </c>
      <c r="X110" s="2">
        <f t="shared" si="6"/>
        <v>429963.04709410667</v>
      </c>
      <c r="Y110" s="2">
        <f t="shared" si="30"/>
        <v>35445444.031955138</v>
      </c>
      <c r="Z110" s="2" t="str">
        <f t="shared" si="8"/>
        <v>HERE</v>
      </c>
      <c r="AA110" s="2">
        <f>IF(Z110="HERE",Y110,AA109+Graph!$G$1*1000)</f>
        <v>35445444.031955138</v>
      </c>
      <c r="AB110" s="2">
        <f t="shared" si="21"/>
        <v>429963.04709410667</v>
      </c>
      <c r="AC110" s="2">
        <f t="shared" si="31"/>
        <v>1772489.25</v>
      </c>
      <c r="AD110" s="3">
        <f t="shared" si="10"/>
        <v>35445444.031955138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22754177.513490237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35"/>
        <v>551461.17171306908</v>
      </c>
      <c r="H111" s="2">
        <f t="shared" si="32"/>
        <v>36738785.810811162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564989.15626907349</v>
      </c>
      <c r="Q111" s="2">
        <f t="shared" si="36"/>
        <v>564989.15626907349</v>
      </c>
      <c r="R111" s="2">
        <f t="shared" si="33"/>
        <v>37782922.438224226</v>
      </c>
      <c r="S111" s="2">
        <f t="shared" si="17"/>
        <v>551461.17171306908</v>
      </c>
      <c r="T111" s="2">
        <f t="shared" si="18"/>
        <v>13739</v>
      </c>
      <c r="U111" s="2">
        <f t="shared" si="19"/>
        <v>564989.15626907349</v>
      </c>
      <c r="V111" s="2">
        <f t="shared" si="34"/>
        <v>1904321</v>
      </c>
      <c r="W111" s="2">
        <f t="shared" si="20"/>
        <v>131831.75</v>
      </c>
      <c r="X111" s="2">
        <f t="shared" si="6"/>
        <v>433157.40626907349</v>
      </c>
      <c r="Y111" s="2">
        <f t="shared" si="30"/>
        <v>35878601.438224211</v>
      </c>
      <c r="Z111" s="2" t="str">
        <f t="shared" si="8"/>
        <v>HERE</v>
      </c>
      <c r="AA111" s="2">
        <f>IF(Z111="HERE",Y111,AA110+Graph!$G$1*1000)</f>
        <v>35878601.438224211</v>
      </c>
      <c r="AB111" s="2">
        <f t="shared" si="21"/>
        <v>433157.40626907349</v>
      </c>
      <c r="AC111" s="2">
        <f t="shared" si="31"/>
        <v>1904321</v>
      </c>
      <c r="AD111" s="3">
        <f t="shared" si="10"/>
        <v>35878601.438224211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23190956.562021855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35"/>
        <v>554495.19691120088</v>
      </c>
      <c r="H112" s="2">
        <f t="shared" si="32"/>
        <v>37293281.007722363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568183.5154440105</v>
      </c>
      <c r="Q112" s="2">
        <f t="shared" si="36"/>
        <v>568183.5154440105</v>
      </c>
      <c r="R112" s="2">
        <f t="shared" si="33"/>
        <v>38351105.953668237</v>
      </c>
      <c r="S112" s="2">
        <f t="shared" si="17"/>
        <v>554495.19691120088</v>
      </c>
      <c r="T112" s="2">
        <f t="shared" si="18"/>
        <v>13739</v>
      </c>
      <c r="U112" s="2">
        <f t="shared" si="19"/>
        <v>568183.5154440105</v>
      </c>
      <c r="V112" s="2">
        <f t="shared" si="34"/>
        <v>2036152.75</v>
      </c>
      <c r="W112" s="2">
        <f t="shared" si="20"/>
        <v>131831.75</v>
      </c>
      <c r="X112" s="2">
        <f t="shared" si="6"/>
        <v>436351.7654440105</v>
      </c>
      <c r="Y112" s="2">
        <f t="shared" si="30"/>
        <v>36314953.203668222</v>
      </c>
      <c r="Z112" s="2" t="str">
        <f t="shared" si="8"/>
        <v>HERE</v>
      </c>
      <c r="AA112" s="2">
        <f>IF(Z112="HERE",Y112,AA111+Graph!$G$1*1000)</f>
        <v>36314953.203668222</v>
      </c>
      <c r="AB112" s="2">
        <f t="shared" si="21"/>
        <v>436351.7654440105</v>
      </c>
      <c r="AC112" s="2">
        <f t="shared" si="31"/>
        <v>2036152.75</v>
      </c>
      <c r="AD112" s="3">
        <f t="shared" si="10"/>
        <v>36314953.203668222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23630610.53381094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35"/>
        <v>557529.22210933268</v>
      </c>
      <c r="H113" s="2">
        <f t="shared" si="32"/>
        <v>37850810.229831696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571377.87461897731</v>
      </c>
      <c r="Q113" s="2">
        <f t="shared" si="36"/>
        <v>571377.87461897731</v>
      </c>
      <c r="R113" s="2">
        <f t="shared" si="33"/>
        <v>38922483.828287214</v>
      </c>
      <c r="S113" s="2">
        <f t="shared" si="17"/>
        <v>557529.22210933268</v>
      </c>
      <c r="T113" s="2">
        <f t="shared" si="18"/>
        <v>13739</v>
      </c>
      <c r="U113" s="2">
        <f t="shared" si="19"/>
        <v>571377.87461897731</v>
      </c>
      <c r="V113" s="2">
        <f t="shared" si="34"/>
        <v>2167984.5</v>
      </c>
      <c r="W113" s="2">
        <f t="shared" si="20"/>
        <v>131831.75</v>
      </c>
      <c r="X113" s="2">
        <f t="shared" si="6"/>
        <v>439546.12461897731</v>
      </c>
      <c r="Y113" s="2">
        <f t="shared" si="30"/>
        <v>36754499.328287199</v>
      </c>
      <c r="Z113" s="2" t="str">
        <f t="shared" si="8"/>
        <v>HERE</v>
      </c>
      <c r="AA113" s="2">
        <f>IF(Z113="HERE",Y113,AA112+Graph!$G$1*1000)</f>
        <v>36754499.328287199</v>
      </c>
      <c r="AB113" s="2">
        <f t="shared" si="21"/>
        <v>439546.12461897731</v>
      </c>
      <c r="AC113" s="2">
        <f t="shared" si="31"/>
        <v>2167984.5</v>
      </c>
      <c r="AD113" s="3">
        <f t="shared" si="10"/>
        <v>36754499.328287199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24073139.428857498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35"/>
        <v>560563.24730746448</v>
      </c>
      <c r="H114" s="2">
        <f t="shared" si="32"/>
        <v>38411373.47713916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574572.23379394412</v>
      </c>
      <c r="Q114" s="2">
        <f t="shared" si="36"/>
        <v>574572.23379394412</v>
      </c>
      <c r="R114" s="2">
        <f t="shared" si="33"/>
        <v>39497056.062081158</v>
      </c>
      <c r="S114" s="2">
        <f t="shared" si="17"/>
        <v>560563.24730746448</v>
      </c>
      <c r="T114" s="2">
        <f t="shared" si="18"/>
        <v>13739</v>
      </c>
      <c r="U114" s="2">
        <f t="shared" si="19"/>
        <v>574572.23379394412</v>
      </c>
      <c r="V114" s="2">
        <f t="shared" si="34"/>
        <v>2299816.25</v>
      </c>
      <c r="W114" s="2">
        <f t="shared" si="20"/>
        <v>131831.75</v>
      </c>
      <c r="X114" s="2">
        <f t="shared" si="6"/>
        <v>442740.48379394412</v>
      </c>
      <c r="Y114" s="2">
        <f t="shared" si="30"/>
        <v>37197239.812081143</v>
      </c>
      <c r="Z114" s="2" t="str">
        <f t="shared" si="8"/>
        <v>HERE</v>
      </c>
      <c r="AA114" s="2">
        <f>IF(Z114="HERE",Y114,AA113+Graph!$G$1*1000)</f>
        <v>37197239.812081143</v>
      </c>
      <c r="AB114" s="2">
        <f t="shared" si="21"/>
        <v>442740.48379394412</v>
      </c>
      <c r="AC114" s="2">
        <f t="shared" si="31"/>
        <v>2299816.25</v>
      </c>
      <c r="AD114" s="3">
        <f t="shared" si="10"/>
        <v>37197239.812081143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24518543.247161523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35"/>
        <v>563597.27250559628</v>
      </c>
      <c r="H115" s="2">
        <f t="shared" si="32"/>
        <v>38974970.749644756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577766.59296891093</v>
      </c>
      <c r="Q115" s="2">
        <f t="shared" si="36"/>
        <v>577766.59296891093</v>
      </c>
      <c r="R115" s="2">
        <f t="shared" si="33"/>
        <v>40074822.655050069</v>
      </c>
      <c r="S115" s="2">
        <f t="shared" si="17"/>
        <v>563597.27250559628</v>
      </c>
      <c r="T115" s="2">
        <f t="shared" si="18"/>
        <v>13739</v>
      </c>
      <c r="U115" s="2">
        <f t="shared" si="19"/>
        <v>577766.59296891093</v>
      </c>
      <c r="V115" s="2">
        <f t="shared" si="34"/>
        <v>2431648</v>
      </c>
      <c r="W115" s="2">
        <f t="shared" si="20"/>
        <v>131831.75</v>
      </c>
      <c r="X115" s="2">
        <f t="shared" si="6"/>
        <v>445934.84296891093</v>
      </c>
      <c r="Y115" s="2">
        <f t="shared" si="30"/>
        <v>37643174.655050054</v>
      </c>
      <c r="Z115" s="2" t="str">
        <f t="shared" si="8"/>
        <v>HERE</v>
      </c>
      <c r="AA115" s="2">
        <f>IF(Z115="HERE",Y115,AA114+Graph!$G$1*1000)</f>
        <v>37643174.655050054</v>
      </c>
      <c r="AB115" s="2">
        <f t="shared" si="21"/>
        <v>445934.84296891093</v>
      </c>
      <c r="AC115" s="2">
        <f t="shared" si="31"/>
        <v>2431648</v>
      </c>
      <c r="AD115" s="3">
        <f t="shared" si="10"/>
        <v>37643174.655050054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24966821.988723021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35"/>
        <v>566631.29770372808</v>
      </c>
      <c r="H116" s="2">
        <f t="shared" si="32"/>
        <v>39541602.047348484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580960.95214387774</v>
      </c>
      <c r="Q116" s="2">
        <f t="shared" si="36"/>
        <v>580960.95214387774</v>
      </c>
      <c r="R116" s="2">
        <f t="shared" si="33"/>
        <v>40655783.607193947</v>
      </c>
      <c r="S116" s="2">
        <f t="shared" si="17"/>
        <v>566631.29770372808</v>
      </c>
      <c r="T116" s="2">
        <f t="shared" si="18"/>
        <v>13739</v>
      </c>
      <c r="U116" s="2">
        <f t="shared" si="19"/>
        <v>580960.95214387774</v>
      </c>
      <c r="V116" s="2">
        <f t="shared" si="34"/>
        <v>2639309</v>
      </c>
      <c r="W116" s="2">
        <f t="shared" si="20"/>
        <v>207661</v>
      </c>
      <c r="X116" s="2">
        <f t="shared" si="6"/>
        <v>373299.95214387774</v>
      </c>
      <c r="Y116" s="2">
        <f t="shared" si="30"/>
        <v>38016474.607193932</v>
      </c>
      <c r="Z116" s="2" t="str">
        <f t="shared" si="8"/>
        <v>HERE</v>
      </c>
      <c r="AA116" s="2">
        <f>IF(Z116="HERE",Y116,AA115+Graph!$G$1*1000)</f>
        <v>38016474.607193932</v>
      </c>
      <c r="AB116" s="2">
        <f t="shared" si="21"/>
        <v>373299.95214387774</v>
      </c>
      <c r="AC116" s="2">
        <f t="shared" si="31"/>
        <v>2639309</v>
      </c>
      <c r="AD116" s="3">
        <f t="shared" si="10"/>
        <v>38016474.607193932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25417975.653541986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35"/>
        <v>569665.32290185988</v>
      </c>
      <c r="H117" s="2">
        <f t="shared" si="32"/>
        <v>40111267.370250344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584155.31131884456</v>
      </c>
      <c r="Q117" s="2">
        <f t="shared" si="36"/>
        <v>584155.31131884456</v>
      </c>
      <c r="R117" s="2">
        <f t="shared" si="33"/>
        <v>41239938.918512791</v>
      </c>
      <c r="S117" s="2">
        <f t="shared" si="17"/>
        <v>569665.32290185988</v>
      </c>
      <c r="T117" s="2">
        <f t="shared" si="18"/>
        <v>13739</v>
      </c>
      <c r="U117" s="2">
        <f t="shared" si="19"/>
        <v>584155.31131884456</v>
      </c>
      <c r="V117" s="2">
        <f t="shared" si="34"/>
        <v>2918252</v>
      </c>
      <c r="W117" s="2">
        <f t="shared" si="20"/>
        <v>278943</v>
      </c>
      <c r="X117" s="2">
        <f t="shared" si="6"/>
        <v>305212.31131884456</v>
      </c>
      <c r="Y117" s="2">
        <f t="shared" si="30"/>
        <v>38321686.918512776</v>
      </c>
      <c r="Z117" s="2" t="str">
        <f t="shared" si="8"/>
        <v>HERE</v>
      </c>
      <c r="AA117" s="2">
        <f>IF(Z117="HERE",Y117,AA116+Graph!$G$1*1000)</f>
        <v>38321686.918512776</v>
      </c>
      <c r="AB117" s="2">
        <f t="shared" si="21"/>
        <v>305212.31131884456</v>
      </c>
      <c r="AC117" s="2">
        <f t="shared" si="31"/>
        <v>2918252</v>
      </c>
      <c r="AD117" s="3">
        <f t="shared" si="10"/>
        <v>38321686.918512776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25872004.241618425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35"/>
        <v>572699.34809999168</v>
      </c>
      <c r="H118" s="2">
        <f t="shared" si="32"/>
        <v>40683966.718350336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587349.67049381137</v>
      </c>
      <c r="Q118" s="2">
        <f t="shared" si="36"/>
        <v>587349.67049381137</v>
      </c>
      <c r="R118" s="2">
        <f t="shared" si="33"/>
        <v>41827288.589006603</v>
      </c>
      <c r="S118" s="2">
        <f t="shared" si="17"/>
        <v>572699.34809999168</v>
      </c>
      <c r="T118" s="2">
        <f t="shared" si="18"/>
        <v>13739</v>
      </c>
      <c r="U118" s="2">
        <f t="shared" si="19"/>
        <v>587349.67049381137</v>
      </c>
      <c r="V118" s="2">
        <f t="shared" si="34"/>
        <v>3234946</v>
      </c>
      <c r="W118" s="2">
        <f t="shared" si="20"/>
        <v>316694</v>
      </c>
      <c r="X118" s="2">
        <f t="shared" si="6"/>
        <v>270655.67049381137</v>
      </c>
      <c r="Y118" s="2">
        <f t="shared" si="30"/>
        <v>38592342.589006588</v>
      </c>
      <c r="Z118" s="2" t="str">
        <f t="shared" si="8"/>
        <v>HERE</v>
      </c>
      <c r="AA118" s="2">
        <f>IF(Z118="HERE",Y118,AA117+Graph!$G$1*1000)</f>
        <v>38592342.589006588</v>
      </c>
      <c r="AB118" s="2">
        <f t="shared" si="21"/>
        <v>270655.67049381137</v>
      </c>
      <c r="AC118" s="2">
        <f t="shared" si="31"/>
        <v>3234946</v>
      </c>
      <c r="AD118" s="3">
        <f t="shared" si="10"/>
        <v>38592342.589006588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26328907.75295233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35"/>
        <v>575733.37329812348</v>
      </c>
      <c r="H119" s="2">
        <f t="shared" si="32"/>
        <v>41259700.091648459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590544.02966877818</v>
      </c>
      <c r="Q119" s="2">
        <f t="shared" si="36"/>
        <v>590544.02966877818</v>
      </c>
      <c r="R119" s="2">
        <f t="shared" si="33"/>
        <v>42417832.618675381</v>
      </c>
      <c r="S119" s="2">
        <f t="shared" si="17"/>
        <v>575733.37329812348</v>
      </c>
      <c r="T119" s="2">
        <f t="shared" si="18"/>
        <v>13739</v>
      </c>
      <c r="U119" s="2">
        <f t="shared" si="19"/>
        <v>590544.02966877818</v>
      </c>
      <c r="V119" s="2">
        <f t="shared" si="34"/>
        <v>3559179</v>
      </c>
      <c r="W119" s="2">
        <f t="shared" si="20"/>
        <v>324233</v>
      </c>
      <c r="X119" s="2">
        <f t="shared" si="6"/>
        <v>266311.02966877818</v>
      </c>
      <c r="Y119" s="2">
        <f t="shared" si="30"/>
        <v>38858653.618675366</v>
      </c>
      <c r="Z119" s="2" t="str">
        <f t="shared" si="8"/>
        <v>HERE</v>
      </c>
      <c r="AA119" s="2">
        <f>IF(Z119="HERE",Y119,AA118+Graph!$G$1*1000)</f>
        <v>38858653.618675366</v>
      </c>
      <c r="AB119" s="2">
        <f t="shared" si="21"/>
        <v>266311.02966877818</v>
      </c>
      <c r="AC119" s="2">
        <f t="shared" si="31"/>
        <v>3559179</v>
      </c>
      <c r="AD119" s="3">
        <f t="shared" si="10"/>
        <v>38858653.618675366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26788686.187543705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35"/>
        <v>578767.39849625528</v>
      </c>
      <c r="H120" s="2">
        <f t="shared" si="32"/>
        <v>41838467.490144715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593738.38884374499</v>
      </c>
      <c r="Q120" s="2">
        <f t="shared" si="36"/>
        <v>593738.38884374499</v>
      </c>
      <c r="R120" s="2">
        <f t="shared" si="33"/>
        <v>43011571.007519126</v>
      </c>
      <c r="S120" s="2">
        <f t="shared" si="17"/>
        <v>578767.39849625528</v>
      </c>
      <c r="T120" s="2">
        <f t="shared" si="18"/>
        <v>13739</v>
      </c>
      <c r="U120" s="2">
        <f t="shared" si="19"/>
        <v>593738.38884374499</v>
      </c>
      <c r="V120" s="2">
        <f t="shared" si="34"/>
        <v>3837094</v>
      </c>
      <c r="W120" s="2">
        <f t="shared" si="20"/>
        <v>277915</v>
      </c>
      <c r="X120" s="2">
        <f t="shared" si="6"/>
        <v>315823.38884374499</v>
      </c>
      <c r="Y120" s="2">
        <f t="shared" si="30"/>
        <v>39174477.007519111</v>
      </c>
      <c r="Z120" s="2" t="str">
        <f t="shared" si="8"/>
        <v>HERE</v>
      </c>
      <c r="AA120" s="2">
        <f>IF(Z120="HERE",Y120,AA119+Graph!$G$1*1000)</f>
        <v>39174477.007519111</v>
      </c>
      <c r="AB120" s="2">
        <f t="shared" si="21"/>
        <v>315823.38884374499</v>
      </c>
      <c r="AC120" s="2">
        <f t="shared" si="31"/>
        <v>3837094</v>
      </c>
      <c r="AD120" s="3">
        <f t="shared" si="10"/>
        <v>39174477.007519111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27251339.545392524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35"/>
        <v>581801.42369438708</v>
      </c>
      <c r="H121" s="2">
        <f t="shared" si="32"/>
        <v>42420268.913839102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596932.74801871181</v>
      </c>
      <c r="Q121" s="2">
        <f t="shared" si="36"/>
        <v>596932.74801871181</v>
      </c>
      <c r="R121" s="2">
        <f t="shared" si="33"/>
        <v>43608503.755537838</v>
      </c>
      <c r="S121" s="2">
        <f t="shared" si="17"/>
        <v>581801.42369438708</v>
      </c>
      <c r="T121" s="2">
        <f t="shared" si="18"/>
        <v>13739</v>
      </c>
      <c r="U121" s="2">
        <f t="shared" si="19"/>
        <v>596932.74801871181</v>
      </c>
      <c r="V121" s="2">
        <f t="shared" si="34"/>
        <v>4062501</v>
      </c>
      <c r="W121" s="2">
        <f t="shared" si="20"/>
        <v>225407</v>
      </c>
      <c r="X121" s="2">
        <f t="shared" si="6"/>
        <v>371525.74801871181</v>
      </c>
      <c r="Y121" s="2">
        <f t="shared" si="30"/>
        <v>39546002.755537823</v>
      </c>
      <c r="Z121" s="2" t="str">
        <f t="shared" si="8"/>
        <v>HERE</v>
      </c>
      <c r="AA121" s="2">
        <f>IF(Z121="HERE",Y121,AA120+Graph!$G$1*1000)</f>
        <v>39546002.755537823</v>
      </c>
      <c r="AB121" s="2">
        <f t="shared" si="21"/>
        <v>371525.74801871181</v>
      </c>
      <c r="AC121" s="2">
        <f t="shared" si="31"/>
        <v>4062501</v>
      </c>
      <c r="AD121" s="3">
        <f t="shared" si="10"/>
        <v>39546002.755537823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27716867.826498818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35"/>
        <v>584835.44889251888</v>
      </c>
      <c r="H122" s="2">
        <f t="shared" si="32"/>
        <v>43005104.362731621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600127.10719367862</v>
      </c>
      <c r="Q122" s="2">
        <f t="shared" si="36"/>
        <v>600127.10719367862</v>
      </c>
      <c r="R122" s="2">
        <f t="shared" si="33"/>
        <v>44208630.862731516</v>
      </c>
      <c r="S122" s="2">
        <f t="shared" si="17"/>
        <v>584835.44889251888</v>
      </c>
      <c r="T122" s="2">
        <f t="shared" si="18"/>
        <v>13739</v>
      </c>
      <c r="U122" s="2">
        <f t="shared" si="19"/>
        <v>600127.10719367862</v>
      </c>
      <c r="V122" s="2">
        <f t="shared" si="34"/>
        <v>4266577</v>
      </c>
      <c r="W122" s="2">
        <f t="shared" si="20"/>
        <v>204076</v>
      </c>
      <c r="X122" s="2">
        <f t="shared" si="6"/>
        <v>396051.10719367862</v>
      </c>
      <c r="Y122" s="2">
        <f t="shared" si="30"/>
        <v>39942053.862731501</v>
      </c>
      <c r="Z122" s="2" t="str">
        <f t="shared" si="8"/>
        <v>HERE</v>
      </c>
      <c r="AA122" s="2">
        <f>IF(Z122="HERE",Y122,AA121+Graph!$G$1*1000)</f>
        <v>39942053.862731501</v>
      </c>
      <c r="AB122" s="2">
        <f t="shared" si="21"/>
        <v>396051.10719367862</v>
      </c>
      <c r="AC122" s="2">
        <f t="shared" si="31"/>
        <v>4266577</v>
      </c>
      <c r="AD122" s="3">
        <f t="shared" si="10"/>
        <v>39942053.862731501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28151186.777423427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35"/>
        <v>587869.47409065068</v>
      </c>
      <c r="H123" s="2">
        <f t="shared" si="32"/>
        <v>43592973.836822271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603321.46636864543</v>
      </c>
      <c r="Q123" s="2">
        <f t="shared" si="36"/>
        <v>603321.46636864543</v>
      </c>
      <c r="R123" s="2">
        <f t="shared" si="33"/>
        <v>44811952.329100162</v>
      </c>
      <c r="S123" s="2">
        <f t="shared" si="17"/>
        <v>587869.47409065068</v>
      </c>
      <c r="T123" s="2">
        <f t="shared" si="18"/>
        <v>13739</v>
      </c>
      <c r="U123" s="2">
        <f t="shared" si="19"/>
        <v>603321.46636864543</v>
      </c>
      <c r="V123" s="2">
        <f t="shared" si="34"/>
        <v>4609740</v>
      </c>
      <c r="W123" s="2">
        <f t="shared" si="20"/>
        <v>343163</v>
      </c>
      <c r="X123" s="2">
        <f t="shared" si="6"/>
        <v>260158.46636864543</v>
      </c>
      <c r="Y123" s="2">
        <f t="shared" si="30"/>
        <v>40202212.329100147</v>
      </c>
      <c r="Z123" s="2" t="str">
        <f t="shared" si="8"/>
        <v>HERE</v>
      </c>
      <c r="AA123" s="2">
        <f>IF(Z123="HERE",Y123,AA122+Graph!$G$1*1000)</f>
        <v>40202212.329100147</v>
      </c>
      <c r="AB123" s="2">
        <f t="shared" si="21"/>
        <v>260158.46636864543</v>
      </c>
      <c r="AC123" s="2">
        <f t="shared" si="31"/>
        <v>4609740</v>
      </c>
      <c r="AD123" s="3">
        <f t="shared" si="10"/>
        <v>40202212.329100147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28588380.651605505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35"/>
        <v>590903.49928878248</v>
      </c>
      <c r="H124" s="2">
        <f t="shared" si="32"/>
        <v>44183877.336111054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606515.82554358244</v>
      </c>
      <c r="Q124" s="2">
        <f t="shared" si="36"/>
        <v>606515.82554358244</v>
      </c>
      <c r="R124" s="2">
        <f t="shared" si="33"/>
        <v>45418468.154643744</v>
      </c>
      <c r="S124" s="2">
        <f t="shared" si="17"/>
        <v>590903.49928878248</v>
      </c>
      <c r="T124" s="2">
        <f t="shared" si="18"/>
        <v>13739</v>
      </c>
      <c r="U124" s="2">
        <f t="shared" si="19"/>
        <v>606515.82554358244</v>
      </c>
      <c r="V124" s="2">
        <f t="shared" si="34"/>
        <v>4973248</v>
      </c>
      <c r="W124" s="2">
        <f t="shared" si="20"/>
        <v>363508</v>
      </c>
      <c r="X124" s="2">
        <f t="shared" si="6"/>
        <v>243007.82554358244</v>
      </c>
      <c r="Y124" s="2">
        <f t="shared" si="30"/>
        <v>40445220.154643729</v>
      </c>
      <c r="Z124" s="2" t="str">
        <f t="shared" si="8"/>
        <v>HERE</v>
      </c>
      <c r="AA124" s="2">
        <f>IF(Z124="HERE",Y124,AA123+Graph!$G$1*1000)</f>
        <v>40445220.154643729</v>
      </c>
      <c r="AB124" s="2">
        <f t="shared" si="21"/>
        <v>243007.82554358244</v>
      </c>
      <c r="AC124" s="2">
        <f t="shared" si="31"/>
        <v>4973248</v>
      </c>
      <c r="AD124" s="3">
        <f t="shared" si="10"/>
        <v>40445220.154643729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29028449.449045058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35"/>
        <v>593937.52448691428</v>
      </c>
      <c r="H125" s="2">
        <f t="shared" si="32"/>
        <v>44777814.860597968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609710.18471854925</v>
      </c>
      <c r="Q125" s="2">
        <f t="shared" si="36"/>
        <v>609710.18471854925</v>
      </c>
      <c r="R125" s="2">
        <f t="shared" si="33"/>
        <v>46028178.339362293</v>
      </c>
      <c r="S125" s="2">
        <f t="shared" si="17"/>
        <v>593937.52448691428</v>
      </c>
      <c r="T125" s="2">
        <f t="shared" si="18"/>
        <v>13739</v>
      </c>
      <c r="U125" s="2">
        <f t="shared" si="19"/>
        <v>609710.18471854925</v>
      </c>
      <c r="V125" s="2">
        <f t="shared" si="34"/>
        <v>5383103</v>
      </c>
      <c r="W125" s="2">
        <f t="shared" si="20"/>
        <v>409855</v>
      </c>
      <c r="X125" s="2">
        <f t="shared" si="6"/>
        <v>199855.18471854925</v>
      </c>
      <c r="Y125" s="2">
        <f t="shared" si="30"/>
        <v>40645075.339362279</v>
      </c>
      <c r="Z125" s="2" t="str">
        <f t="shared" si="8"/>
        <v>HERE</v>
      </c>
      <c r="AA125" s="2">
        <f>IF(Z125="HERE",Y125,AA124+Graph!$G$1*1000)</f>
        <v>40645075.339362279</v>
      </c>
      <c r="AB125" s="2">
        <f t="shared" si="21"/>
        <v>199855.18471854925</v>
      </c>
      <c r="AC125" s="2">
        <f t="shared" si="31"/>
        <v>5383103</v>
      </c>
      <c r="AD125" s="3">
        <f t="shared" si="10"/>
        <v>40645075.339362279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29471393.169742074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35"/>
        <v>596971.54968504608</v>
      </c>
      <c r="H126" s="2">
        <f t="shared" si="32"/>
        <v>45374786.410283014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612904.54389351606</v>
      </c>
      <c r="Q126" s="2">
        <f t="shared" si="36"/>
        <v>612904.54389351606</v>
      </c>
      <c r="R126" s="2">
        <f t="shared" si="33"/>
        <v>46641082.88325581</v>
      </c>
      <c r="S126" s="2">
        <f t="shared" si="17"/>
        <v>596971.54968504608</v>
      </c>
      <c r="T126" s="2">
        <f t="shared" si="18"/>
        <v>13739</v>
      </c>
      <c r="U126" s="2">
        <f t="shared" si="19"/>
        <v>612904.54389351606</v>
      </c>
      <c r="V126" s="2">
        <f t="shared" si="34"/>
        <v>5861351</v>
      </c>
      <c r="W126" s="2">
        <f t="shared" si="20"/>
        <v>478248</v>
      </c>
      <c r="X126" s="2">
        <f t="shared" si="6"/>
        <v>134656.54389351606</v>
      </c>
      <c r="Y126" s="2">
        <f t="shared" si="30"/>
        <v>40779731.883255795</v>
      </c>
      <c r="Z126" s="2" t="str">
        <f t="shared" si="8"/>
        <v>HERE</v>
      </c>
      <c r="AA126" s="2">
        <f>IF(Z126="HERE",Y126,AA125+Graph!$G$1*1000)</f>
        <v>40779731.883255795</v>
      </c>
      <c r="AB126" s="2">
        <f t="shared" si="21"/>
        <v>134656.54389351606</v>
      </c>
      <c r="AC126" s="2">
        <f t="shared" si="31"/>
        <v>5861351</v>
      </c>
      <c r="AD126" s="3">
        <f t="shared" si="10"/>
        <v>40779731.883255795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29917211.813696563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35"/>
        <v>600005.57488317788</v>
      </c>
      <c r="H127" s="2">
        <f t="shared" si="32"/>
        <v>45974791.985166192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616098.90306848288</v>
      </c>
      <c r="Q127" s="2">
        <f t="shared" si="36"/>
        <v>616098.90306848288</v>
      </c>
      <c r="R127" s="2">
        <f t="shared" si="33"/>
        <v>47257181.786324292</v>
      </c>
      <c r="S127" s="2">
        <f t="shared" si="17"/>
        <v>600005.57488317788</v>
      </c>
      <c r="T127" s="2">
        <f t="shared" si="18"/>
        <v>13739</v>
      </c>
      <c r="U127" s="2">
        <f t="shared" si="19"/>
        <v>616098.90306848288</v>
      </c>
      <c r="V127" s="2">
        <f t="shared" si="34"/>
        <v>6353321</v>
      </c>
      <c r="W127" s="2">
        <f t="shared" si="20"/>
        <v>491970</v>
      </c>
      <c r="X127" s="2">
        <f t="shared" si="6"/>
        <v>124128.90306848288</v>
      </c>
      <c r="Y127" s="2">
        <f t="shared" si="30"/>
        <v>40903860.786324278</v>
      </c>
      <c r="Z127" s="2" t="str">
        <f t="shared" si="8"/>
        <v>HERE</v>
      </c>
      <c r="AA127" s="2">
        <f>IF(Z127="HERE",Y127,AA126+Graph!$G$1*1000)</f>
        <v>40903860.786324278</v>
      </c>
      <c r="AB127" s="2">
        <f t="shared" si="21"/>
        <v>124128.90306848288</v>
      </c>
      <c r="AC127" s="2">
        <f t="shared" si="31"/>
        <v>6353321</v>
      </c>
      <c r="AD127" s="3">
        <f t="shared" si="10"/>
        <v>40903860.786324278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30365905.380908519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35"/>
        <v>603039.60008127987</v>
      </c>
      <c r="H128" s="2">
        <f t="shared" si="32"/>
        <v>46577831.585247472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619293.26224344969</v>
      </c>
      <c r="Q128" s="2">
        <f t="shared" si="36"/>
        <v>619293.26224344969</v>
      </c>
      <c r="R128" s="2">
        <f t="shared" si="33"/>
        <v>47876475.048567742</v>
      </c>
      <c r="S128" s="2">
        <f t="shared" si="17"/>
        <v>603039.60008127987</v>
      </c>
      <c r="T128" s="2">
        <f t="shared" si="18"/>
        <v>13739</v>
      </c>
      <c r="U128" s="2">
        <f t="shared" si="19"/>
        <v>619293.26224344969</v>
      </c>
      <c r="V128" s="2">
        <f t="shared" si="34"/>
        <v>6573570</v>
      </c>
      <c r="W128" s="2">
        <f t="shared" si="20"/>
        <v>220249</v>
      </c>
      <c r="X128" s="2">
        <f t="shared" si="6"/>
        <v>399044.26224344969</v>
      </c>
      <c r="Y128" s="2">
        <f t="shared" si="30"/>
        <v>41302905.048567727</v>
      </c>
      <c r="Z128" s="2" t="str">
        <f t="shared" si="8"/>
        <v>HERE</v>
      </c>
      <c r="AA128" s="2">
        <f>IF(Z128="HERE",Y128,AA127+Graph!$G$1*1000)</f>
        <v>41302905.048567727</v>
      </c>
      <c r="AB128" s="2">
        <f t="shared" si="21"/>
        <v>399044.26224344969</v>
      </c>
      <c r="AC128" s="2">
        <f t="shared" si="31"/>
        <v>6573570</v>
      </c>
      <c r="AD128" s="3">
        <f t="shared" si="10"/>
        <v>41302905.048567727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30817473.871377945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35"/>
        <v>606073.62527941167</v>
      </c>
      <c r="H129" s="2">
        <f t="shared" si="32"/>
        <v>47183905.210526884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622487.6214184165</v>
      </c>
      <c r="Q129" s="2">
        <f t="shared" si="36"/>
        <v>622487.6214184165</v>
      </c>
      <c r="R129" s="2">
        <f t="shared" si="33"/>
        <v>48498962.669986159</v>
      </c>
      <c r="S129" s="2">
        <f t="shared" si="17"/>
        <v>606073.62527941167</v>
      </c>
      <c r="T129" s="2">
        <f t="shared" si="18"/>
        <v>13739</v>
      </c>
      <c r="U129" s="2">
        <f t="shared" si="19"/>
        <v>622487.6214184165</v>
      </c>
      <c r="V129" s="2">
        <f t="shared" si="34"/>
        <v>6853372</v>
      </c>
      <c r="W129" s="2">
        <f t="shared" si="20"/>
        <v>279802</v>
      </c>
      <c r="X129" s="2">
        <f t="shared" si="6"/>
        <v>342685.6214184165</v>
      </c>
      <c r="Y129" s="2">
        <f t="shared" si="30"/>
        <v>41645590.669986144</v>
      </c>
      <c r="Z129" s="2" t="str">
        <f t="shared" si="8"/>
        <v>HERE</v>
      </c>
      <c r="AA129" s="2">
        <f>IF(Z129="HERE",Y129,AA128+Graph!$G$1*1000)</f>
        <v>41645590.669986144</v>
      </c>
      <c r="AB129" s="2">
        <f t="shared" si="21"/>
        <v>342685.6214184165</v>
      </c>
      <c r="AC129" s="2">
        <f t="shared" si="31"/>
        <v>6853372</v>
      </c>
      <c r="AD129" s="3">
        <f t="shared" si="10"/>
        <v>41645590.669986144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31205282.354747705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35"/>
        <v>609107.65047754347</v>
      </c>
      <c r="H130" s="2">
        <f t="shared" si="32"/>
        <v>47793012.861004427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625681.98059338331</v>
      </c>
      <c r="Q130" s="2">
        <f t="shared" si="36"/>
        <v>625681.98059338331</v>
      </c>
      <c r="R130" s="2">
        <f t="shared" si="33"/>
        <v>49124644.650579542</v>
      </c>
      <c r="S130" s="2">
        <f t="shared" si="17"/>
        <v>609107.65047754347</v>
      </c>
      <c r="T130" s="2">
        <f t="shared" si="18"/>
        <v>13739</v>
      </c>
      <c r="U130" s="2">
        <f t="shared" si="19"/>
        <v>625681.98059338331</v>
      </c>
      <c r="V130" s="2">
        <f t="shared" si="34"/>
        <v>7164387</v>
      </c>
      <c r="W130" s="2">
        <f t="shared" si="20"/>
        <v>311015</v>
      </c>
      <c r="X130" s="2">
        <f t="shared" si="6"/>
        <v>314666.98059338331</v>
      </c>
      <c r="Y130" s="2">
        <f t="shared" si="30"/>
        <v>41960257.650579527</v>
      </c>
      <c r="Z130" s="2" t="str">
        <f t="shared" si="8"/>
        <v>HERE</v>
      </c>
      <c r="AA130" s="2">
        <f>IF(Z130="HERE",Y130,AA129+Graph!$G$1*1000)</f>
        <v>41960257.650579527</v>
      </c>
      <c r="AB130" s="2">
        <f t="shared" si="21"/>
        <v>314666.98059338331</v>
      </c>
      <c r="AC130" s="2">
        <f t="shared" si="31"/>
        <v>7164387</v>
      </c>
      <c r="AD130" s="3">
        <f t="shared" si="10"/>
        <v>41960257.650579527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31595965.761374928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35"/>
        <v>612141.67567567527</v>
      </c>
      <c r="H131" s="2">
        <f t="shared" si="32"/>
        <v>48405154.536680102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628876.33976835012</v>
      </c>
      <c r="Q131" s="2">
        <f t="shared" si="36"/>
        <v>628876.33976835012</v>
      </c>
      <c r="R131" s="2">
        <f t="shared" si="33"/>
        <v>49753520.990347892</v>
      </c>
      <c r="S131" s="2">
        <f t="shared" si="17"/>
        <v>612141.67567567527</v>
      </c>
      <c r="T131" s="2">
        <f t="shared" si="18"/>
        <v>13739</v>
      </c>
      <c r="U131" s="2">
        <f t="shared" si="19"/>
        <v>628876.33976835012</v>
      </c>
      <c r="V131" s="2">
        <f t="shared" si="34"/>
        <v>7447199</v>
      </c>
      <c r="W131" s="2">
        <f t="shared" si="20"/>
        <v>282812</v>
      </c>
      <c r="X131" s="2">
        <f t="shared" si="6"/>
        <v>346064.33976835012</v>
      </c>
      <c r="Y131" s="2">
        <f t="shared" si="30"/>
        <v>42306321.990347877</v>
      </c>
      <c r="Z131" s="2" t="str">
        <f t="shared" si="8"/>
        <v>HERE</v>
      </c>
      <c r="AA131" s="2">
        <f>IF(Z131="HERE",Y131,AA130+Graph!$G$1*1000)</f>
        <v>42306321.990347877</v>
      </c>
      <c r="AB131" s="2">
        <f t="shared" si="21"/>
        <v>346064.33976835012</v>
      </c>
      <c r="AC131" s="2">
        <f t="shared" si="31"/>
        <v>7447199</v>
      </c>
      <c r="AD131" s="3">
        <f t="shared" si="10"/>
        <v>42306321.990347877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31989524.091259625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35"/>
        <v>615175.70087380707</v>
      </c>
      <c r="H132" s="2">
        <f t="shared" si="32"/>
        <v>49020330.237553909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632070.69894331694</v>
      </c>
      <c r="Q132" s="2">
        <f t="shared" si="36"/>
        <v>632070.69894331694</v>
      </c>
      <c r="R132" s="2">
        <f t="shared" si="33"/>
        <v>50385591.689291209</v>
      </c>
      <c r="S132" s="2">
        <f t="shared" si="17"/>
        <v>615175.70087380707</v>
      </c>
      <c r="T132" s="2">
        <f t="shared" si="18"/>
        <v>13739</v>
      </c>
      <c r="U132" s="2">
        <f t="shared" si="19"/>
        <v>632070.69894331694</v>
      </c>
      <c r="V132" s="2">
        <f t="shared" si="34"/>
        <v>7891184</v>
      </c>
      <c r="W132" s="2">
        <f t="shared" si="20"/>
        <v>443985</v>
      </c>
      <c r="X132" s="2">
        <f t="shared" si="6"/>
        <v>188085.69894331694</v>
      </c>
      <c r="Y132" s="2">
        <f t="shared" si="30"/>
        <v>42494407.689291194</v>
      </c>
      <c r="Z132" s="2" t="str">
        <f t="shared" si="8"/>
        <v>HERE</v>
      </c>
      <c r="AA132" s="2">
        <f>IF(Z132="HERE",Y132,AA131+Graph!$G$1*1000)</f>
        <v>42494407.689291194</v>
      </c>
      <c r="AB132" s="2">
        <f t="shared" si="21"/>
        <v>188085.69894331694</v>
      </c>
      <c r="AC132" s="2">
        <f t="shared" si="31"/>
        <v>7891184</v>
      </c>
      <c r="AD132" s="3">
        <f t="shared" si="10"/>
        <v>42494407.689291194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32385957.344401792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35"/>
        <v>618209.72607193887</v>
      </c>
      <c r="H133" s="2">
        <f t="shared" si="32"/>
        <v>49638539.963625848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635265.05811828375</v>
      </c>
      <c r="Q133" s="2">
        <f t="shared" si="36"/>
        <v>635265.05811828375</v>
      </c>
      <c r="R133" s="2">
        <f t="shared" si="33"/>
        <v>51020856.747409493</v>
      </c>
      <c r="S133" s="2">
        <f t="shared" si="17"/>
        <v>618209.72607193887</v>
      </c>
      <c r="T133" s="2">
        <f t="shared" si="18"/>
        <v>13739</v>
      </c>
      <c r="U133" s="2">
        <f t="shared" si="19"/>
        <v>635265.05811828375</v>
      </c>
      <c r="V133" s="2">
        <f t="shared" si="34"/>
        <v>8378940</v>
      </c>
      <c r="W133" s="2">
        <f t="shared" si="20"/>
        <v>487756</v>
      </c>
      <c r="X133" s="2">
        <f t="shared" si="6"/>
        <v>147509.05811828375</v>
      </c>
      <c r="Y133" s="2">
        <f t="shared" si="30"/>
        <v>42641916.747409478</v>
      </c>
      <c r="Z133" s="2" t="str">
        <f t="shared" si="8"/>
        <v>HERE</v>
      </c>
      <c r="AA133" s="2">
        <f>IF(Z133="HERE",Y133,AA132+Graph!$G$1*1000)</f>
        <v>42641916.747409478</v>
      </c>
      <c r="AB133" s="2">
        <f t="shared" si="21"/>
        <v>147509.05811828375</v>
      </c>
      <c r="AC133" s="2">
        <f t="shared" si="31"/>
        <v>8378940</v>
      </c>
      <c r="AD133" s="3">
        <f t="shared" si="10"/>
        <v>42641916.747409478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32785265.520801399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35"/>
        <v>621243.75127007067</v>
      </c>
      <c r="H134" s="2">
        <f t="shared" si="32"/>
        <v>50259783.714895919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638459.41729325056</v>
      </c>
      <c r="Q134" s="2">
        <f t="shared" si="36"/>
        <v>638459.41729325056</v>
      </c>
      <c r="R134" s="2">
        <f t="shared" si="33"/>
        <v>51659316.164702743</v>
      </c>
      <c r="S134" s="2">
        <f t="shared" si="17"/>
        <v>621243.75127007067</v>
      </c>
      <c r="T134" s="2">
        <f t="shared" si="18"/>
        <v>13739</v>
      </c>
      <c r="U134" s="2">
        <f t="shared" si="19"/>
        <v>638459.41729325056</v>
      </c>
      <c r="V134" s="2">
        <f t="shared" si="34"/>
        <v>8977329</v>
      </c>
      <c r="W134" s="2">
        <f t="shared" si="20"/>
        <v>598389</v>
      </c>
      <c r="X134" s="2">
        <f t="shared" si="6"/>
        <v>40070.417293250561</v>
      </c>
      <c r="Y134" s="2">
        <f t="shared" si="30"/>
        <v>42681987.164702728</v>
      </c>
      <c r="Z134" s="2" t="str">
        <f t="shared" si="8"/>
        <v>HERE</v>
      </c>
      <c r="AA134" s="2">
        <f>IF(Z134="HERE",Y134,AA133+Graph!$G$1*1000)</f>
        <v>42681987.164702728</v>
      </c>
      <c r="AB134" s="2">
        <f t="shared" si="21"/>
        <v>40070.417293250561</v>
      </c>
      <c r="AC134" s="2">
        <f t="shared" si="31"/>
        <v>8977329</v>
      </c>
      <c r="AD134" s="3">
        <f t="shared" si="10"/>
        <v>42681987.164702728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33187448.62045848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35"/>
        <v>624277.77646820247</v>
      </c>
      <c r="H135" s="2">
        <f t="shared" si="32"/>
        <v>50884061.491364121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641653.77646821737</v>
      </c>
      <c r="Q135" s="2">
        <f t="shared" si="36"/>
        <v>641653.77646821737</v>
      </c>
      <c r="R135" s="2">
        <f t="shared" si="33"/>
        <v>52300969.941170961</v>
      </c>
      <c r="S135" s="2">
        <f t="shared" si="17"/>
        <v>624277.77646820247</v>
      </c>
      <c r="T135" s="2">
        <f t="shared" si="18"/>
        <v>13739</v>
      </c>
      <c r="U135" s="2">
        <f t="shared" si="19"/>
        <v>641653.77646821737</v>
      </c>
      <c r="V135" s="2">
        <f t="shared" si="34"/>
        <v>9296367</v>
      </c>
      <c r="W135" s="2">
        <f t="shared" si="20"/>
        <v>319038</v>
      </c>
      <c r="X135" s="2">
        <f t="shared" si="6"/>
        <v>322615.77646821737</v>
      </c>
      <c r="Y135" s="2">
        <f t="shared" si="30"/>
        <v>43004602.941170946</v>
      </c>
      <c r="Z135" s="2" t="str">
        <f t="shared" si="8"/>
        <v>HERE</v>
      </c>
      <c r="AA135" s="2">
        <f>IF(Z135="HERE",Y135,AA134+Graph!$G$1*1000)</f>
        <v>43004602.941170946</v>
      </c>
      <c r="AB135" s="2">
        <f t="shared" si="21"/>
        <v>322615.77646821737</v>
      </c>
      <c r="AC135" s="2">
        <f t="shared" si="31"/>
        <v>9296367</v>
      </c>
      <c r="AD135" s="3">
        <f t="shared" si="10"/>
        <v>43004602.941170946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33592506.643373027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35"/>
        <v>627311.80166633427</v>
      </c>
      <c r="H136" s="2">
        <f t="shared" si="32"/>
        <v>51511373.293030456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644848.13564318419</v>
      </c>
      <c r="Q136" s="2">
        <f t="shared" si="36"/>
        <v>644848.13564318419</v>
      </c>
      <c r="R136" s="2">
        <f t="shared" si="33"/>
        <v>52945818.076814145</v>
      </c>
      <c r="S136" s="2">
        <f t="shared" si="17"/>
        <v>627311.80166633427</v>
      </c>
      <c r="T136" s="2">
        <f t="shared" si="18"/>
        <v>13739</v>
      </c>
      <c r="U136" s="2">
        <f t="shared" si="19"/>
        <v>644848.13564318419</v>
      </c>
      <c r="V136" s="2">
        <f t="shared" si="34"/>
        <v>9646715</v>
      </c>
      <c r="W136" s="2">
        <f t="shared" si="20"/>
        <v>350348</v>
      </c>
      <c r="X136" s="2">
        <f t="shared" si="6"/>
        <v>294500.13564318419</v>
      </c>
      <c r="Y136" s="2">
        <f t="shared" si="30"/>
        <v>43299103.07681413</v>
      </c>
      <c r="Z136" s="2" t="str">
        <f t="shared" si="8"/>
        <v>HERE</v>
      </c>
      <c r="AA136" s="2">
        <f>IF(Z136="HERE",Y136,AA135+Graph!$G$1*1000)</f>
        <v>43299103.07681413</v>
      </c>
      <c r="AB136" s="2">
        <f t="shared" si="21"/>
        <v>294500.13564318419</v>
      </c>
      <c r="AC136" s="2">
        <f t="shared" si="31"/>
        <v>9646715</v>
      </c>
      <c r="AD136" s="3">
        <f t="shared" si="10"/>
        <v>43299103.07681413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34000439.589545049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35"/>
        <v>630345.82686446607</v>
      </c>
      <c r="H137" s="2">
        <f t="shared" si="32"/>
        <v>52141719.119894922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648042.49481812119</v>
      </c>
      <c r="Q137" s="2">
        <f t="shared" si="36"/>
        <v>648042.49481812119</v>
      </c>
      <c r="R137" s="2">
        <f t="shared" si="33"/>
        <v>53593860.571632266</v>
      </c>
      <c r="S137" s="2">
        <f t="shared" si="17"/>
        <v>630345.82686446607</v>
      </c>
      <c r="T137" s="2">
        <f t="shared" si="18"/>
        <v>13739</v>
      </c>
      <c r="U137" s="2">
        <f t="shared" si="19"/>
        <v>648042.49481812119</v>
      </c>
      <c r="V137" s="2">
        <f t="shared" si="34"/>
        <v>10021471</v>
      </c>
      <c r="W137" s="2">
        <f t="shared" si="20"/>
        <v>374756</v>
      </c>
      <c r="X137" s="2">
        <f t="shared" si="6"/>
        <v>273286.49481812119</v>
      </c>
      <c r="Y137" s="2">
        <f t="shared" si="30"/>
        <v>43572389.571632251</v>
      </c>
      <c r="Z137" s="2" t="str">
        <f t="shared" si="8"/>
        <v>HERE</v>
      </c>
      <c r="AA137" s="2">
        <f>IF(Z137="HERE",Y137,AA136+Graph!$G$1*1000)</f>
        <v>43572389.571632251</v>
      </c>
      <c r="AB137" s="2">
        <f t="shared" si="21"/>
        <v>273286.49481812119</v>
      </c>
      <c r="AC137" s="2">
        <f t="shared" si="31"/>
        <v>10021471</v>
      </c>
      <c r="AD137" s="3">
        <f t="shared" si="10"/>
        <v>43572389.571632251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34346792.596474543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35"/>
        <v>633379.85206259787</v>
      </c>
      <c r="H138" s="2">
        <f t="shared" si="32"/>
        <v>52775098.97195752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651236.85399308801</v>
      </c>
      <c r="Q138" s="2">
        <f t="shared" si="36"/>
        <v>651236.85399308801</v>
      </c>
      <c r="R138" s="2">
        <f t="shared" si="33"/>
        <v>54245097.425625354</v>
      </c>
      <c r="S138" s="2">
        <f t="shared" si="17"/>
        <v>633379.85206259787</v>
      </c>
      <c r="T138" s="2">
        <f t="shared" si="18"/>
        <v>13739</v>
      </c>
      <c r="U138" s="2">
        <f t="shared" si="19"/>
        <v>651236.85399308801</v>
      </c>
      <c r="V138" s="2">
        <f t="shared" si="34"/>
        <v>10490487</v>
      </c>
      <c r="W138" s="2">
        <f t="shared" si="20"/>
        <v>469016</v>
      </c>
      <c r="X138" s="2">
        <f t="shared" si="6"/>
        <v>182220.85399308801</v>
      </c>
      <c r="Y138" s="2">
        <f t="shared" si="30"/>
        <v>43754610.425625339</v>
      </c>
      <c r="Z138" s="2" t="str">
        <f t="shared" si="8"/>
        <v>HERE</v>
      </c>
      <c r="AA138" s="2">
        <f>IF(Z138="HERE",Y138,AA137+Graph!$G$1*1000)</f>
        <v>43754610.425625339</v>
      </c>
      <c r="AB138" s="2">
        <f t="shared" si="21"/>
        <v>182220.85399308801</v>
      </c>
      <c r="AC138" s="2">
        <f t="shared" si="31"/>
        <v>10490487</v>
      </c>
      <c r="AD138" s="3">
        <f t="shared" si="10"/>
        <v>43754610.425625339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34635430.826661505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35"/>
        <v>636413.87726072967</v>
      </c>
      <c r="H139" s="2">
        <f t="shared" si="32"/>
        <v>53411512.849218249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654431.21316805482</v>
      </c>
      <c r="Q139" s="2">
        <f t="shared" si="36"/>
        <v>654431.21316805482</v>
      </c>
      <c r="R139" s="2">
        <f t="shared" si="33"/>
        <v>54899528.638793409</v>
      </c>
      <c r="S139" s="2">
        <f t="shared" si="17"/>
        <v>636413.87726072967</v>
      </c>
      <c r="T139" s="2">
        <f t="shared" si="18"/>
        <v>13739</v>
      </c>
      <c r="U139" s="2">
        <f t="shared" si="19"/>
        <v>654431.21316805482</v>
      </c>
      <c r="V139" s="2">
        <f t="shared" si="34"/>
        <v>10971047</v>
      </c>
      <c r="W139" s="2">
        <f t="shared" si="20"/>
        <v>480560</v>
      </c>
      <c r="X139" s="2">
        <f t="shared" si="6"/>
        <v>173871.21316805482</v>
      </c>
      <c r="Y139" s="2">
        <f t="shared" si="30"/>
        <v>43928481.638793394</v>
      </c>
      <c r="Z139" s="2" t="str">
        <f t="shared" si="8"/>
        <v>HERE</v>
      </c>
      <c r="AA139" s="2">
        <f>IF(Z139="HERE",Y139,AA138+Graph!$G$1*1000)</f>
        <v>43928481.638793394</v>
      </c>
      <c r="AB139" s="2">
        <f t="shared" si="21"/>
        <v>173871.21316805482</v>
      </c>
      <c r="AC139" s="2">
        <f t="shared" si="31"/>
        <v>10971047</v>
      </c>
      <c r="AD139" s="3">
        <f t="shared" si="10"/>
        <v>43928481.638793394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34894855.630105928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35"/>
        <v>639447.90245886147</v>
      </c>
      <c r="H140" s="2">
        <f t="shared" si="32"/>
        <v>54050960.751677111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657625.57234302163</v>
      </c>
      <c r="Q140" s="2">
        <f t="shared" si="36"/>
        <v>657625.57234302163</v>
      </c>
      <c r="R140" s="2">
        <f t="shared" si="33"/>
        <v>55557154.211136431</v>
      </c>
      <c r="S140" s="2">
        <f t="shared" si="17"/>
        <v>639447.90245886147</v>
      </c>
      <c r="T140" s="2">
        <f t="shared" si="18"/>
        <v>13739</v>
      </c>
      <c r="U140" s="2">
        <f t="shared" si="19"/>
        <v>657625.57234302163</v>
      </c>
      <c r="V140" s="2">
        <f t="shared" si="34"/>
        <v>11465210</v>
      </c>
      <c r="W140" s="2">
        <f t="shared" si="20"/>
        <v>494163</v>
      </c>
      <c r="X140" s="2">
        <f t="shared" si="6"/>
        <v>163462.57234302163</v>
      </c>
      <c r="Y140" s="2">
        <f t="shared" si="30"/>
        <v>44091944.211136416</v>
      </c>
      <c r="Z140" s="2" t="str">
        <f t="shared" si="8"/>
        <v>HERE</v>
      </c>
      <c r="AA140" s="2">
        <f>IF(Z140="HERE",Y140,AA139+Graph!$G$1*1000)</f>
        <v>44091944.211136416</v>
      </c>
      <c r="AB140" s="2">
        <f t="shared" si="21"/>
        <v>163462.57234302163</v>
      </c>
      <c r="AC140" s="2">
        <f t="shared" si="31"/>
        <v>11465210</v>
      </c>
      <c r="AD140" s="3">
        <f t="shared" si="10"/>
        <v>44091944.211136416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35150747.206807837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35"/>
        <v>642481.92765699327</v>
      </c>
      <c r="H141" s="2">
        <f t="shared" si="32"/>
        <v>54693442.679334104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660819.93151798844</v>
      </c>
      <c r="Q141" s="2">
        <f t="shared" si="36"/>
        <v>660819.93151798844</v>
      </c>
      <c r="R141" s="2">
        <f t="shared" si="33"/>
        <v>56217974.142654419</v>
      </c>
      <c r="S141" s="2">
        <f t="shared" si="17"/>
        <v>642481.92765699327</v>
      </c>
      <c r="T141" s="2">
        <f t="shared" si="18"/>
        <v>13739</v>
      </c>
      <c r="U141" s="2">
        <f t="shared" si="19"/>
        <v>660819.93151798844</v>
      </c>
      <c r="V141" s="2">
        <f t="shared" si="34"/>
        <v>12014288</v>
      </c>
      <c r="W141" s="2">
        <f t="shared" si="20"/>
        <v>549078</v>
      </c>
      <c r="X141" s="2">
        <f t="shared" si="6"/>
        <v>111741.93151798844</v>
      </c>
      <c r="Y141" s="2">
        <f t="shared" si="30"/>
        <v>44203686.142654404</v>
      </c>
      <c r="Z141" s="2" t="str">
        <f t="shared" si="8"/>
        <v>HERE</v>
      </c>
      <c r="AA141" s="2">
        <f>IF(Z141="HERE",Y141,AA140+Graph!$G$1*1000)</f>
        <v>44203686.142654404</v>
      </c>
      <c r="AB141" s="2">
        <f t="shared" si="21"/>
        <v>111741.93151798844</v>
      </c>
      <c r="AC141" s="2">
        <f t="shared" si="31"/>
        <v>12014288</v>
      </c>
      <c r="AD141" s="3">
        <f t="shared" si="10"/>
        <v>44203686.142654404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35448884.006767206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35"/>
        <v>645515.95285512507</v>
      </c>
      <c r="H142" s="2">
        <f t="shared" si="32"/>
        <v>55338958.632189229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664014.29069295526</v>
      </c>
      <c r="Q142" s="2">
        <f t="shared" si="36"/>
        <v>664014.29069295526</v>
      </c>
      <c r="R142" s="2">
        <f t="shared" si="33"/>
        <v>56881988.433347374</v>
      </c>
      <c r="S142" s="2">
        <f t="shared" si="17"/>
        <v>645515.95285512507</v>
      </c>
      <c r="T142" s="2">
        <f t="shared" si="18"/>
        <v>13739</v>
      </c>
      <c r="U142" s="2">
        <f t="shared" si="19"/>
        <v>664014.29069295526</v>
      </c>
      <c r="V142" s="2">
        <f t="shared" si="34"/>
        <v>12294006</v>
      </c>
      <c r="W142" s="2">
        <f t="shared" si="20"/>
        <v>279718</v>
      </c>
      <c r="X142" s="2">
        <f t="shared" si="6"/>
        <v>384296.29069295526</v>
      </c>
      <c r="Y142" s="2">
        <f t="shared" si="30"/>
        <v>44587982.433347359</v>
      </c>
      <c r="Z142" s="2" t="str">
        <f t="shared" si="8"/>
        <v>HERE</v>
      </c>
      <c r="AA142" s="2">
        <f>IF(Z142="HERE",Y142,AA141+Graph!$G$1*1000)</f>
        <v>44587982.433347359</v>
      </c>
      <c r="AB142" s="2">
        <f t="shared" si="21"/>
        <v>384296.29069295526</v>
      </c>
      <c r="AC142" s="2">
        <f t="shared" si="31"/>
        <v>12294006</v>
      </c>
      <c r="AD142" s="3">
        <f t="shared" si="10"/>
        <v>44587982.433347359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35794527.529984042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35"/>
        <v>648549.97805325687</v>
      </c>
      <c r="H143" s="2">
        <f t="shared" si="32"/>
        <v>55987508.610242486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667208.64986792207</v>
      </c>
      <c r="Q143" s="2">
        <f t="shared" si="36"/>
        <v>667208.64986792207</v>
      </c>
      <c r="R143" s="2">
        <f t="shared" si="33"/>
        <v>57549197.083215296</v>
      </c>
      <c r="S143" s="2">
        <f t="shared" si="17"/>
        <v>648549.97805325687</v>
      </c>
      <c r="T143" s="2">
        <f t="shared" si="18"/>
        <v>13739</v>
      </c>
      <c r="U143" s="2">
        <f t="shared" si="19"/>
        <v>667208.64986792207</v>
      </c>
      <c r="V143" s="2">
        <f t="shared" si="34"/>
        <v>12646486</v>
      </c>
      <c r="W143" s="2">
        <f t="shared" si="20"/>
        <v>352480</v>
      </c>
      <c r="X143" s="2">
        <f t="shared" si="6"/>
        <v>314728.64986792207</v>
      </c>
      <c r="Y143" s="2">
        <f t="shared" si="30"/>
        <v>44902711.083215281</v>
      </c>
      <c r="Z143" s="2" t="str">
        <f t="shared" si="8"/>
        <v>HERE</v>
      </c>
      <c r="AA143" s="2">
        <f>IF(Z143="HERE",Y143,AA142+Graph!$G$1*1000)</f>
        <v>44902711.083215281</v>
      </c>
      <c r="AB143" s="2">
        <f t="shared" si="21"/>
        <v>314728.64986792207</v>
      </c>
      <c r="AC143" s="2">
        <f t="shared" si="31"/>
        <v>12646486</v>
      </c>
      <c r="AD143" s="3">
        <f t="shared" si="10"/>
        <v>44902711.083215281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36161177.326458357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35"/>
        <v>651584.00325138867</v>
      </c>
      <c r="H144" s="2">
        <f t="shared" si="32"/>
        <v>56639092.613493875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670403.00904288888</v>
      </c>
      <c r="Q144" s="2">
        <f t="shared" si="36"/>
        <v>670403.00904288888</v>
      </c>
      <c r="R144" s="2">
        <f t="shared" si="33"/>
        <v>58219600.092258185</v>
      </c>
      <c r="S144" s="2">
        <f t="shared" si="17"/>
        <v>651584.00325138867</v>
      </c>
      <c r="T144" s="2">
        <f t="shared" si="18"/>
        <v>13739</v>
      </c>
      <c r="U144" s="2">
        <f t="shared" si="19"/>
        <v>670403.00904288888</v>
      </c>
      <c r="V144" s="2">
        <f t="shared" si="34"/>
        <v>13058298</v>
      </c>
      <c r="W144" s="2">
        <f t="shared" si="20"/>
        <v>411812</v>
      </c>
      <c r="X144" s="2">
        <f t="shared" si="6"/>
        <v>258591.00904288888</v>
      </c>
      <c r="Y144" s="2">
        <f t="shared" si="30"/>
        <v>45161302.09225817</v>
      </c>
      <c r="Z144" s="2" t="str">
        <f t="shared" si="8"/>
        <v>HERE</v>
      </c>
      <c r="AA144" s="2">
        <f>IF(Z144="HERE",Y144,AA143+Graph!$G$1*1000)</f>
        <v>45161302.09225817</v>
      </c>
      <c r="AB144" s="2">
        <f t="shared" si="21"/>
        <v>258591.00904288888</v>
      </c>
      <c r="AC144" s="2">
        <f t="shared" si="31"/>
        <v>13058298</v>
      </c>
      <c r="AD144" s="3">
        <f t="shared" si="10"/>
        <v>45161302.09225817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36412478.096190132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35"/>
        <v>654618.02844952047</v>
      </c>
      <c r="H145" s="2">
        <f t="shared" si="32"/>
        <v>57293710.641943395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673597.36821785569</v>
      </c>
      <c r="Q145" s="2">
        <f t="shared" si="36"/>
        <v>673597.36821785569</v>
      </c>
      <c r="R145" s="2">
        <f t="shared" si="33"/>
        <v>58893197.460476041</v>
      </c>
      <c r="S145" s="2">
        <f t="shared" si="17"/>
        <v>654618.02844952047</v>
      </c>
      <c r="T145" s="2">
        <f t="shared" si="18"/>
        <v>13739</v>
      </c>
      <c r="U145" s="2">
        <f t="shared" si="19"/>
        <v>673597.36821785569</v>
      </c>
      <c r="V145" s="2">
        <f t="shared" si="34"/>
        <v>13509108</v>
      </c>
      <c r="W145" s="2">
        <f t="shared" si="20"/>
        <v>450810</v>
      </c>
      <c r="X145" s="2">
        <f t="shared" si="6"/>
        <v>222787.36821785569</v>
      </c>
      <c r="Y145" s="2">
        <f t="shared" si="30"/>
        <v>45384089.460476026</v>
      </c>
      <c r="Z145" s="2" t="str">
        <f t="shared" si="8"/>
        <v>HERE</v>
      </c>
      <c r="AA145" s="2">
        <f>IF(Z145="HERE",Y145,AA144+Graph!$G$1*1000)</f>
        <v>45384089.460476026</v>
      </c>
      <c r="AB145" s="2">
        <f t="shared" si="21"/>
        <v>222787.36821785569</v>
      </c>
      <c r="AC145" s="2">
        <f t="shared" si="31"/>
        <v>13509108</v>
      </c>
      <c r="AD145" s="3">
        <f t="shared" si="10"/>
        <v>45384089.460476026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36649360.539179355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35"/>
        <v>657652.05364765227</v>
      </c>
      <c r="H146" s="2">
        <f t="shared" si="32"/>
        <v>57951362.695591047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676791.7273928225</v>
      </c>
      <c r="Q146" s="2">
        <f t="shared" si="36"/>
        <v>676791.7273928225</v>
      </c>
      <c r="R146" s="2">
        <f t="shared" si="33"/>
        <v>59569989.187868863</v>
      </c>
      <c r="S146" s="2">
        <f t="shared" si="17"/>
        <v>657652.05364765227</v>
      </c>
      <c r="T146" s="2">
        <f t="shared" si="18"/>
        <v>13739</v>
      </c>
      <c r="U146" s="2">
        <f t="shared" si="19"/>
        <v>676791.7273928225</v>
      </c>
      <c r="V146" s="2">
        <f t="shared" si="34"/>
        <v>14012224</v>
      </c>
      <c r="W146" s="2">
        <f t="shared" si="20"/>
        <v>503116</v>
      </c>
      <c r="X146" s="2">
        <f t="shared" si="6"/>
        <v>173675.7273928225</v>
      </c>
      <c r="Y146" s="2">
        <f t="shared" si="30"/>
        <v>45557765.187868848</v>
      </c>
      <c r="Z146" s="2" t="str">
        <f t="shared" si="8"/>
        <v>HERE</v>
      </c>
      <c r="AA146" s="2">
        <f>IF(Z146="HERE",Y146,AA145+Graph!$G$1*1000)</f>
        <v>45557765.187868848</v>
      </c>
      <c r="AB146" s="2">
        <f t="shared" si="21"/>
        <v>173675.7273928225</v>
      </c>
      <c r="AC146" s="2">
        <f t="shared" si="31"/>
        <v>14012224</v>
      </c>
      <c r="AD146" s="3">
        <f t="shared" si="10"/>
        <v>45557765.187868848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36849722.955426052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35"/>
        <v>660686.07884578407</v>
      </c>
      <c r="H147" s="2">
        <f t="shared" si="32"/>
        <v>58612048.774436831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679986.08656778932</v>
      </c>
      <c r="Q147" s="2">
        <f t="shared" si="36"/>
        <v>679986.08656778932</v>
      </c>
      <c r="R147" s="2">
        <f t="shared" si="33"/>
        <v>60249975.274436653</v>
      </c>
      <c r="S147" s="2">
        <f t="shared" si="17"/>
        <v>660686.07884578407</v>
      </c>
      <c r="T147" s="2">
        <f t="shared" si="18"/>
        <v>13739</v>
      </c>
      <c r="U147" s="2">
        <f t="shared" si="19"/>
        <v>679986.08656778932</v>
      </c>
      <c r="V147" s="2">
        <f t="shared" si="34"/>
        <v>14556827</v>
      </c>
      <c r="W147" s="2">
        <f t="shared" si="20"/>
        <v>544603</v>
      </c>
      <c r="X147" s="2">
        <f t="shared" si="6"/>
        <v>135383.08656778932</v>
      </c>
      <c r="Y147" s="2">
        <f t="shared" si="30"/>
        <v>45693148.274436638</v>
      </c>
      <c r="Z147" s="2" t="str">
        <f t="shared" si="8"/>
        <v>HERE</v>
      </c>
      <c r="AA147" s="2">
        <f>IF(Z147="HERE",Y147,AA146+Graph!$G$1*1000)</f>
        <v>45693148.274436638</v>
      </c>
      <c r="AB147" s="2">
        <f t="shared" si="21"/>
        <v>135383.08656778932</v>
      </c>
      <c r="AC147" s="2">
        <f t="shared" si="31"/>
        <v>14556827</v>
      </c>
      <c r="AD147" s="3">
        <f t="shared" si="10"/>
        <v>45693148.274436638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36994826.244930215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35"/>
        <v>663720.10404391587</v>
      </c>
      <c r="H148" s="2">
        <f t="shared" si="32"/>
        <v>59275768.878480747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683180.44574275613</v>
      </c>
      <c r="Q148" s="2">
        <f t="shared" si="36"/>
        <v>683180.44574275613</v>
      </c>
      <c r="R148" s="2">
        <f t="shared" si="33"/>
        <v>60933155.720179409</v>
      </c>
      <c r="S148" s="2">
        <f t="shared" si="17"/>
        <v>663720.10404391587</v>
      </c>
      <c r="T148" s="2">
        <f t="shared" si="18"/>
        <v>13739</v>
      </c>
      <c r="U148" s="2">
        <f t="shared" si="19"/>
        <v>683180.44574275613</v>
      </c>
      <c r="V148" s="2">
        <f t="shared" si="34"/>
        <v>15062189</v>
      </c>
      <c r="W148" s="2">
        <f t="shared" si="20"/>
        <v>505362</v>
      </c>
      <c r="X148" s="2">
        <f t="shared" si="6"/>
        <v>177818.44574275613</v>
      </c>
      <c r="Y148" s="2">
        <f t="shared" si="30"/>
        <v>45870966.720179394</v>
      </c>
      <c r="Z148" s="2" t="str">
        <f t="shared" si="8"/>
        <v>HERE</v>
      </c>
      <c r="AA148" s="2">
        <f>IF(Z148="HERE",Y148,AA147+Graph!$G$1*1000)</f>
        <v>45870966.720179394</v>
      </c>
      <c r="AB148" s="2">
        <f t="shared" si="21"/>
        <v>177818.44574275613</v>
      </c>
      <c r="AC148" s="2">
        <f t="shared" si="31"/>
        <v>15062189</v>
      </c>
      <c r="AD148" s="3">
        <f t="shared" si="10"/>
        <v>45870966.720179394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37131140.757691845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35"/>
        <v>666754.12924204767</v>
      </c>
      <c r="H149" s="2">
        <f t="shared" si="32"/>
        <v>59942523.007722795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686374.80491769314</v>
      </c>
      <c r="Q149" s="2">
        <f t="shared" si="36"/>
        <v>686374.80491769314</v>
      </c>
      <c r="R149" s="2">
        <f t="shared" si="33"/>
        <v>61619530.525097102</v>
      </c>
      <c r="S149" s="2">
        <f t="shared" si="17"/>
        <v>666754.12924204767</v>
      </c>
      <c r="T149" s="2">
        <f t="shared" si="18"/>
        <v>13739</v>
      </c>
      <c r="U149" s="2">
        <f t="shared" si="19"/>
        <v>686374.80491769314</v>
      </c>
      <c r="V149" s="2">
        <f t="shared" si="34"/>
        <v>15300151</v>
      </c>
      <c r="W149" s="2">
        <f t="shared" si="20"/>
        <v>237962</v>
      </c>
      <c r="X149" s="2">
        <f t="shared" si="6"/>
        <v>448412.80491769314</v>
      </c>
      <c r="Y149" s="2">
        <f t="shared" si="30"/>
        <v>46319379.525097087</v>
      </c>
      <c r="Z149" s="2" t="str">
        <f t="shared" si="8"/>
        <v>HERE</v>
      </c>
      <c r="AA149" s="2">
        <f>IF(Z149="HERE",Y149,AA148+Graph!$G$1*1000)</f>
        <v>46319379.525097087</v>
      </c>
      <c r="AB149" s="2">
        <f t="shared" si="21"/>
        <v>448412.80491769314</v>
      </c>
      <c r="AC149" s="2">
        <f t="shared" si="31"/>
        <v>15300151</v>
      </c>
      <c r="AD149" s="3">
        <f t="shared" si="10"/>
        <v>46319379.525097087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37501293.043710954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35"/>
        <v>669788.15444014966</v>
      </c>
      <c r="H150" s="2">
        <f t="shared" si="32"/>
        <v>60612311.162162945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689569.16409265995</v>
      </c>
      <c r="Q150" s="2">
        <f t="shared" si="36"/>
        <v>689569.16409265995</v>
      </c>
      <c r="R150" s="2">
        <f t="shared" si="33"/>
        <v>62309099.689189762</v>
      </c>
      <c r="S150" s="2">
        <f t="shared" si="17"/>
        <v>669788.15444014966</v>
      </c>
      <c r="T150" s="2">
        <f t="shared" si="18"/>
        <v>13739</v>
      </c>
      <c r="U150" s="2">
        <f t="shared" si="19"/>
        <v>689569.16409265995</v>
      </c>
      <c r="V150" s="2">
        <f t="shared" si="34"/>
        <v>15576107</v>
      </c>
      <c r="W150" s="2">
        <f t="shared" si="20"/>
        <v>275956</v>
      </c>
      <c r="X150" s="2">
        <f t="shared" si="6"/>
        <v>413613.16409265995</v>
      </c>
      <c r="Y150" s="2">
        <f t="shared" si="30"/>
        <v>46732992.689189747</v>
      </c>
      <c r="Z150" s="2" t="str">
        <f t="shared" si="8"/>
        <v>HERE</v>
      </c>
      <c r="AA150" s="2">
        <f>IF(Z150="HERE",Y150,AA149+Graph!$G$1*1000)</f>
        <v>46732992.689189747</v>
      </c>
      <c r="AB150" s="2">
        <f t="shared" si="21"/>
        <v>413613.16409265995</v>
      </c>
      <c r="AC150" s="2">
        <f t="shared" si="31"/>
        <v>15576107</v>
      </c>
      <c r="AD150" s="3">
        <f t="shared" si="10"/>
        <v>46732992.689189747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37823700.202987529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35"/>
        <v>672822.17963828146</v>
      </c>
      <c r="H151" s="2">
        <f t="shared" si="32"/>
        <v>61285133.341801226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692763.52326762676</v>
      </c>
      <c r="Q151" s="2">
        <f t="shared" si="36"/>
        <v>692763.52326762676</v>
      </c>
      <c r="R151" s="2">
        <f t="shared" si="33"/>
        <v>63001863.212457389</v>
      </c>
      <c r="S151" s="2">
        <f t="shared" si="17"/>
        <v>672822.17963828146</v>
      </c>
      <c r="T151" s="2">
        <f t="shared" si="18"/>
        <v>13739</v>
      </c>
      <c r="U151" s="2">
        <f t="shared" si="19"/>
        <v>692763.52326762676</v>
      </c>
      <c r="V151" s="2">
        <f t="shared" si="34"/>
        <v>15940972</v>
      </c>
      <c r="W151" s="2">
        <f t="shared" si="20"/>
        <v>364865</v>
      </c>
      <c r="X151" s="2">
        <f t="shared" si="6"/>
        <v>327898.52326762676</v>
      </c>
      <c r="Y151" s="2">
        <f t="shared" si="30"/>
        <v>47060891.212457374</v>
      </c>
      <c r="Z151" s="2" t="str">
        <f t="shared" si="8"/>
        <v>HERE</v>
      </c>
      <c r="AA151" s="2">
        <f>IF(Z151="HERE",Y151,AA150+Graph!$G$1*1000)</f>
        <v>47060891.212457374</v>
      </c>
      <c r="AB151" s="2">
        <f t="shared" si="21"/>
        <v>327898.52326762676</v>
      </c>
      <c r="AC151" s="2">
        <f t="shared" si="31"/>
        <v>15940972</v>
      </c>
      <c r="AD151" s="3">
        <f t="shared" si="10"/>
        <v>47060891.212457374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38122451.235521577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35"/>
        <v>675856.20483641326</v>
      </c>
      <c r="H152" s="2">
        <f t="shared" si="32"/>
        <v>61960989.546637639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695957.88244259357</v>
      </c>
      <c r="Q152" s="2">
        <f t="shared" si="36"/>
        <v>695957.88244259357</v>
      </c>
      <c r="R152" s="2">
        <f t="shared" si="33"/>
        <v>63697821.094899982</v>
      </c>
      <c r="S152" s="2">
        <f t="shared" si="17"/>
        <v>675856.20483641326</v>
      </c>
      <c r="T152" s="2">
        <f t="shared" si="18"/>
        <v>13739</v>
      </c>
      <c r="U152" s="2">
        <f t="shared" si="19"/>
        <v>695957.88244259357</v>
      </c>
      <c r="V152" s="2">
        <f t="shared" si="34"/>
        <v>16423082</v>
      </c>
      <c r="W152" s="2">
        <f t="shared" si="20"/>
        <v>482110</v>
      </c>
      <c r="X152" s="2">
        <f t="shared" si="6"/>
        <v>213847.88244259357</v>
      </c>
      <c r="Y152" s="2">
        <f t="shared" si="30"/>
        <v>47274739.094899967</v>
      </c>
      <c r="Z152" s="2" t="str">
        <f t="shared" si="8"/>
        <v>HERE</v>
      </c>
      <c r="AA152" s="2">
        <f>IF(Z152="HERE",Y152,AA151+Graph!$G$1*1000)</f>
        <v>47274739.094899967</v>
      </c>
      <c r="AB152" s="2">
        <f t="shared" si="21"/>
        <v>213847.88244259357</v>
      </c>
      <c r="AC152" s="2">
        <f t="shared" si="31"/>
        <v>16423082</v>
      </c>
      <c r="AD152" s="3">
        <f t="shared" si="10"/>
        <v>47274739.094899967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38448049.741313092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35"/>
        <v>678890.23003454506</v>
      </c>
      <c r="H153" s="2">
        <f t="shared" si="32"/>
        <v>62639879.776672184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699152.24161756039</v>
      </c>
      <c r="Q153" s="2">
        <f t="shared" si="36"/>
        <v>699152.24161756039</v>
      </c>
      <c r="R153" s="2">
        <f t="shared" si="33"/>
        <v>64396973.336517543</v>
      </c>
      <c r="S153" s="2">
        <f t="shared" si="17"/>
        <v>678890.23003454506</v>
      </c>
      <c r="T153" s="2">
        <f t="shared" si="18"/>
        <v>13739</v>
      </c>
      <c r="U153" s="2">
        <f t="shared" si="19"/>
        <v>699152.24161756039</v>
      </c>
      <c r="V153" s="2">
        <f t="shared" si="34"/>
        <v>16875536</v>
      </c>
      <c r="W153" s="2">
        <f t="shared" si="20"/>
        <v>452454</v>
      </c>
      <c r="X153" s="2">
        <f t="shared" si="6"/>
        <v>246698.24161756039</v>
      </c>
      <c r="Y153" s="2">
        <f t="shared" si="30"/>
        <v>47521437.336517528</v>
      </c>
      <c r="Z153" s="2" t="str">
        <f t="shared" si="8"/>
        <v>HERE</v>
      </c>
      <c r="AA153" s="2">
        <f>IF(Z153="HERE",Y153,AA152+Graph!$G$1*1000)</f>
        <v>47521437.336517528</v>
      </c>
      <c r="AB153" s="2">
        <f t="shared" si="21"/>
        <v>246698.24161756039</v>
      </c>
      <c r="AC153" s="2">
        <f t="shared" si="31"/>
        <v>16875536</v>
      </c>
      <c r="AD153" s="3">
        <f t="shared" si="10"/>
        <v>47521437.336517528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38639526.120362081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35"/>
        <v>681924.25523267686</v>
      </c>
      <c r="H154" s="2">
        <f t="shared" si="32"/>
        <v>63321804.031904861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702346.6007925272</v>
      </c>
      <c r="Q154" s="2">
        <f t="shared" si="36"/>
        <v>700000</v>
      </c>
      <c r="R154" s="2">
        <f t="shared" si="33"/>
        <v>65096973.336517543</v>
      </c>
      <c r="S154" s="2">
        <f t="shared" si="17"/>
        <v>681924.25523267686</v>
      </c>
      <c r="T154" s="2">
        <f t="shared" si="18"/>
        <v>13739</v>
      </c>
      <c r="U154" s="2">
        <f t="shared" si="19"/>
        <v>700000</v>
      </c>
      <c r="V154" s="2">
        <f t="shared" si="34"/>
        <v>17247442</v>
      </c>
      <c r="W154" s="2">
        <f t="shared" si="20"/>
        <v>371906</v>
      </c>
      <c r="X154" s="2">
        <f t="shared" si="6"/>
        <v>328094</v>
      </c>
      <c r="Y154" s="2">
        <f t="shared" si="30"/>
        <v>47849531.336517528</v>
      </c>
      <c r="Z154" s="2" t="str">
        <f t="shared" si="8"/>
        <v>HERE</v>
      </c>
      <c r="AA154" s="2">
        <f>IF(Z154="HERE",Y154,AA153+Graph!$G$1*1000)</f>
        <v>47849531.336517528</v>
      </c>
      <c r="AB154" s="2">
        <f t="shared" si="21"/>
        <v>328094</v>
      </c>
      <c r="AC154" s="2">
        <f t="shared" si="31"/>
        <v>17247442</v>
      </c>
      <c r="AD154" s="3">
        <f t="shared" si="10"/>
        <v>47849531.336517528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38796672.07266853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35"/>
        <v>684958.28043080866</v>
      </c>
      <c r="H155" s="2">
        <f t="shared" si="32"/>
        <v>64006762.31233567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705540.95996749401</v>
      </c>
      <c r="Q155" s="2">
        <f t="shared" si="36"/>
        <v>700000</v>
      </c>
      <c r="R155" s="2">
        <f t="shared" si="33"/>
        <v>65796973.336517543</v>
      </c>
      <c r="S155" s="2">
        <f t="shared" si="17"/>
        <v>684958.28043080866</v>
      </c>
      <c r="T155" s="2">
        <f t="shared" si="18"/>
        <v>13739</v>
      </c>
      <c r="U155" s="2">
        <f t="shared" si="19"/>
        <v>700000</v>
      </c>
      <c r="V155" s="2">
        <f t="shared" si="34"/>
        <v>17582121</v>
      </c>
      <c r="W155" s="2">
        <f t="shared" si="20"/>
        <v>334679</v>
      </c>
      <c r="X155" s="2">
        <f t="shared" si="6"/>
        <v>365321</v>
      </c>
      <c r="Y155" s="2">
        <f t="shared" si="30"/>
        <v>48214852.336517528</v>
      </c>
      <c r="Z155" s="2" t="str">
        <f t="shared" si="8"/>
        <v>HERE</v>
      </c>
      <c r="AA155" s="2">
        <f>IF(Z155="HERE",Y155,AA154+Graph!$G$1*1000)</f>
        <v>48214852.336517528</v>
      </c>
      <c r="AB155" s="2">
        <f t="shared" si="21"/>
        <v>365321</v>
      </c>
      <c r="AC155" s="2">
        <f t="shared" si="31"/>
        <v>17582121</v>
      </c>
      <c r="AD155" s="3">
        <f t="shared" si="10"/>
        <v>48214852.336517528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38862654.89823246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35"/>
        <v>687992.30562894046</v>
      </c>
      <c r="H156" s="2">
        <f t="shared" si="32"/>
        <v>64694754.61796461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708735.31914246082</v>
      </c>
      <c r="Q156" s="2">
        <f t="shared" si="36"/>
        <v>700000</v>
      </c>
      <c r="R156" s="2">
        <f t="shared" si="33"/>
        <v>66496973.336517543</v>
      </c>
      <c r="S156" s="2">
        <f t="shared" si="17"/>
        <v>687992.30562894046</v>
      </c>
      <c r="T156" s="2">
        <f t="shared" si="18"/>
        <v>13739</v>
      </c>
      <c r="U156" s="2">
        <f t="shared" si="19"/>
        <v>700000</v>
      </c>
      <c r="V156" s="2">
        <f t="shared" si="34"/>
        <v>17723840</v>
      </c>
      <c r="W156" s="2">
        <f t="shared" si="20"/>
        <v>141719</v>
      </c>
      <c r="X156" s="2">
        <f t="shared" si="6"/>
        <v>558281</v>
      </c>
      <c r="Y156" s="2">
        <f t="shared" si="30"/>
        <v>48773133.336517528</v>
      </c>
      <c r="Z156" s="2" t="str">
        <f t="shared" si="8"/>
        <v>HERE</v>
      </c>
      <c r="AA156" s="2">
        <f>IF(Z156="HERE",Y156,AA155+Graph!$G$1*1000)</f>
        <v>48773133.336517528</v>
      </c>
      <c r="AB156" s="2">
        <f t="shared" si="21"/>
        <v>558281</v>
      </c>
      <c r="AC156" s="2">
        <f t="shared" si="31"/>
        <v>17723840</v>
      </c>
      <c r="AD156" s="3">
        <f t="shared" si="10"/>
        <v>48773133.336517528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39168960.997053854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35"/>
        <v>691026.33082707226</v>
      </c>
      <c r="H157" s="2">
        <f t="shared" si="32"/>
        <v>65385780.948791683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711929.67831742764</v>
      </c>
      <c r="Q157" s="2">
        <f t="shared" si="36"/>
        <v>700000</v>
      </c>
      <c r="R157" s="2">
        <f t="shared" si="33"/>
        <v>67196973.336517543</v>
      </c>
      <c r="S157" s="2">
        <f t="shared" si="17"/>
        <v>691026.33082707226</v>
      </c>
      <c r="T157" s="2">
        <f t="shared" si="18"/>
        <v>13739</v>
      </c>
      <c r="U157" s="2">
        <f t="shared" si="19"/>
        <v>700000</v>
      </c>
      <c r="V157" s="2">
        <f t="shared" si="34"/>
        <v>17916181</v>
      </c>
      <c r="W157" s="2">
        <f t="shared" si="20"/>
        <v>192341</v>
      </c>
      <c r="X157" s="2">
        <f t="shared" si="6"/>
        <v>507659</v>
      </c>
      <c r="Y157" s="2">
        <f t="shared" si="30"/>
        <v>49280792.336517528</v>
      </c>
      <c r="Z157" s="2" t="str">
        <f t="shared" si="8"/>
        <v>HERE</v>
      </c>
      <c r="AA157" s="2">
        <f>IF(Z157="HERE",Y157,AA156+Graph!$G$1*1000)</f>
        <v>49280792.336517528</v>
      </c>
      <c r="AB157" s="2">
        <f t="shared" si="21"/>
        <v>507659</v>
      </c>
      <c r="AC157" s="2">
        <f t="shared" si="31"/>
        <v>17916181</v>
      </c>
      <c r="AD157" s="3">
        <f t="shared" si="10"/>
        <v>49280792.336517528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39451528.519132718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35"/>
        <v>694060.35602520406</v>
      </c>
      <c r="H158" s="2">
        <f t="shared" si="32"/>
        <v>66079841.304816887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715124.03749239445</v>
      </c>
      <c r="Q158" s="2">
        <f t="shared" si="36"/>
        <v>700000</v>
      </c>
      <c r="R158" s="2">
        <f t="shared" si="33"/>
        <v>67896973.336517543</v>
      </c>
      <c r="S158" s="2">
        <f t="shared" si="17"/>
        <v>694060.35602520406</v>
      </c>
      <c r="T158" s="2">
        <f t="shared" si="18"/>
        <v>13739</v>
      </c>
      <c r="U158" s="2">
        <f t="shared" si="19"/>
        <v>700000</v>
      </c>
      <c r="V158" s="2">
        <f t="shared" si="34"/>
        <v>18355383.239382252</v>
      </c>
      <c r="W158" s="2">
        <f t="shared" si="20"/>
        <v>439202.2393822521</v>
      </c>
      <c r="X158" s="2">
        <f t="shared" si="6"/>
        <v>260797.7606177479</v>
      </c>
      <c r="Y158" s="2">
        <f t="shared" si="30"/>
        <v>49541590.097135276</v>
      </c>
      <c r="Z158" s="2" t="str">
        <f t="shared" si="8"/>
        <v>HERE</v>
      </c>
      <c r="AA158" s="2">
        <f>IF(Z158="HERE",Y158,AA157+Graph!$G$1*1000)</f>
        <v>49541590.097135276</v>
      </c>
      <c r="AB158" s="2">
        <f t="shared" si="21"/>
        <v>260797.7606177479</v>
      </c>
      <c r="AC158" s="2">
        <f t="shared" si="31"/>
        <v>18355383.239382252</v>
      </c>
      <c r="AD158" s="3">
        <f t="shared" si="10"/>
        <v>49541590.097135276</v>
      </c>
      <c r="AE158" s="2">
        <f>IF(AE156&gt;=52800000,52800000,IF(AB137=Graph!G$1*1000,AE157+Graph!G$1*1000,AC158))</f>
        <v>18355383.239382252</v>
      </c>
      <c r="AF158" s="3">
        <f t="shared" si="11"/>
        <v>18355383.239382252</v>
      </c>
      <c r="AG158" s="3">
        <f t="shared" si="29"/>
        <v>39716224.164469026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35"/>
        <v>697094.38122333586</v>
      </c>
      <c r="H159" s="2">
        <f t="shared" si="32"/>
        <v>66776935.686040223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718318.39666736126</v>
      </c>
      <c r="Q159" s="2">
        <f t="shared" si="36"/>
        <v>700000</v>
      </c>
      <c r="R159" s="2">
        <f t="shared" si="33"/>
        <v>68596973.336517543</v>
      </c>
      <c r="S159" s="2">
        <f t="shared" si="17"/>
        <v>697094.38122333586</v>
      </c>
      <c r="T159" s="2">
        <f t="shared" si="18"/>
        <v>13739</v>
      </c>
      <c r="U159" s="2">
        <f t="shared" si="19"/>
        <v>700000</v>
      </c>
      <c r="V159" s="2">
        <f t="shared" si="34"/>
        <v>18797619.503962636</v>
      </c>
      <c r="W159" s="2">
        <f t="shared" si="20"/>
        <v>442236.2645803839</v>
      </c>
      <c r="X159" s="2">
        <f t="shared" si="6"/>
        <v>257763.7354196161</v>
      </c>
      <c r="Y159" s="2">
        <f t="shared" ref="Y159:Y222" si="37">IF(COUNT($C160)=0,IF(COUNT($C159)=1,C159,SUM(Y158+X159)),C159)</f>
        <v>49799353.832554892</v>
      </c>
      <c r="Z159" s="2" t="str">
        <f t="shared" si="8"/>
        <v>HERE</v>
      </c>
      <c r="AA159" s="2">
        <f>IF(Z159="HERE",Y159,AA158+Graph!$G$1*1000)</f>
        <v>49799353.832554892</v>
      </c>
      <c r="AB159" s="2">
        <f t="shared" si="21"/>
        <v>257763.7354196161</v>
      </c>
      <c r="AC159" s="2">
        <f t="shared" ref="AC159:AC222" si="38">IF(Z160="HERE",V159,AC158)</f>
        <v>18797619.503962636</v>
      </c>
      <c r="AD159" s="3">
        <f t="shared" si="10"/>
        <v>49799353.832554892</v>
      </c>
      <c r="AE159" s="2">
        <f>IF(AE157&gt;=52800000,52800000,IF(AB138=Graph!G$1*1000,AE158+Graph!G$1*1000,AC159))</f>
        <v>18797619.503962636</v>
      </c>
      <c r="AF159" s="3">
        <f t="shared" si="11"/>
        <v>18797619.503962636</v>
      </c>
      <c r="AG159" s="3">
        <f t="shared" si="29"/>
        <v>39903673.733062811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35"/>
        <v>686261</v>
      </c>
      <c r="H160" s="2">
        <f t="shared" ref="H160:H223" si="39">IF(COUNT($C161)=0,IF(COUNT($C160)=1,C160,SUM(H159+G160)),C160)</f>
        <v>67463196.686040223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721512.75584232807</v>
      </c>
      <c r="Q160" s="2">
        <f t="shared" si="36"/>
        <v>700000</v>
      </c>
      <c r="R160" s="2">
        <f t="shared" ref="R160:R223" si="40">IF(COUNT($C161)=0,IF(COUNT($C160)=1,M160,SUM(R159+Q160)),M160)</f>
        <v>69296973.336517543</v>
      </c>
      <c r="S160" s="2">
        <f t="shared" si="17"/>
        <v>686261</v>
      </c>
      <c r="T160" s="2">
        <f t="shared" si="18"/>
        <v>13739</v>
      </c>
      <c r="U160" s="2">
        <f t="shared" si="19"/>
        <v>700000</v>
      </c>
      <c r="V160" s="2">
        <f t="shared" si="34"/>
        <v>19242889.793741152</v>
      </c>
      <c r="W160" s="2">
        <f t="shared" si="20"/>
        <v>445270.2897785157</v>
      </c>
      <c r="X160" s="2">
        <f t="shared" si="6"/>
        <v>254729.7102214843</v>
      </c>
      <c r="Y160" s="2">
        <f t="shared" si="37"/>
        <v>50054083.542776376</v>
      </c>
      <c r="Z160" s="2" t="str">
        <f t="shared" si="8"/>
        <v>HERE</v>
      </c>
      <c r="AA160" s="2">
        <f>IF(Z160="HERE",Y160,AA159+Graph!$G$1*1000)</f>
        <v>50054083.542776376</v>
      </c>
      <c r="AB160" s="2">
        <f t="shared" si="21"/>
        <v>254729.7102214843</v>
      </c>
      <c r="AC160" s="2">
        <f t="shared" si="38"/>
        <v>19242889.793741152</v>
      </c>
      <c r="AD160" s="3">
        <f t="shared" si="10"/>
        <v>50054083.542776376</v>
      </c>
      <c r="AE160" s="2">
        <f>IF(AE158&gt;=52800000,52800000,IF(AB139=Graph!G$1*1000,AE159+Graph!G$1*1000,AC160))</f>
        <v>19242889.793741152</v>
      </c>
      <c r="AF160" s="3">
        <f t="shared" si="11"/>
        <v>19242889.793741152</v>
      </c>
      <c r="AG160" s="3">
        <f t="shared" si="29"/>
        <v>40084185.824914061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35"/>
        <v>686261</v>
      </c>
      <c r="H161" s="2">
        <f t="shared" si="39"/>
        <v>68149457.686040223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724707.11501729488</v>
      </c>
      <c r="Q161" s="2">
        <f t="shared" si="36"/>
        <v>700000</v>
      </c>
      <c r="R161" s="2">
        <f t="shared" si="40"/>
        <v>69996973.336517543</v>
      </c>
      <c r="S161" s="2">
        <f t="shared" si="17"/>
        <v>686261</v>
      </c>
      <c r="T161" s="2">
        <f t="shared" si="18"/>
        <v>13739</v>
      </c>
      <c r="U161" s="2">
        <f t="shared" si="19"/>
        <v>700000</v>
      </c>
      <c r="V161" s="2">
        <f t="shared" si="34"/>
        <v>19691194.108717799</v>
      </c>
      <c r="W161" s="2">
        <f t="shared" si="20"/>
        <v>448304.3149766475</v>
      </c>
      <c r="X161" s="2">
        <f t="shared" si="6"/>
        <v>251695.6850233525</v>
      </c>
      <c r="Y161" s="2">
        <f t="shared" si="37"/>
        <v>50305779.227799729</v>
      </c>
      <c r="Z161" s="2" t="str">
        <f t="shared" si="8"/>
        <v>HERE</v>
      </c>
      <c r="AA161" s="2">
        <f>IF(Z161="HERE",Y161,AA160+Graph!$G$1*1000)</f>
        <v>50305779.227799729</v>
      </c>
      <c r="AB161" s="2">
        <f t="shared" si="21"/>
        <v>251695.6850233525</v>
      </c>
      <c r="AC161" s="2">
        <f t="shared" si="38"/>
        <v>19691194.108717799</v>
      </c>
      <c r="AD161" s="3">
        <f t="shared" si="10"/>
        <v>50305779.227799729</v>
      </c>
      <c r="AE161" s="2">
        <f>IF(AE159&gt;=52800000,52800000,IF(AB140=Graph!G$1*1000,AE160+Graph!G$1*1000,AC161))</f>
        <v>19691194.108717799</v>
      </c>
      <c r="AF161" s="3">
        <f t="shared" si="11"/>
        <v>19691194.108717799</v>
      </c>
      <c r="AG161" s="3">
        <f t="shared" si="29"/>
        <v>40256010.290022776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35"/>
        <v>686261</v>
      </c>
      <c r="H162" s="2">
        <f t="shared" si="39"/>
        <v>68835718.686040223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727901.47419223189</v>
      </c>
      <c r="Q162" s="2">
        <f t="shared" si="36"/>
        <v>700000</v>
      </c>
      <c r="R162" s="2">
        <f t="shared" si="40"/>
        <v>70696973.336517543</v>
      </c>
      <c r="S162" s="2">
        <f t="shared" si="17"/>
        <v>686261</v>
      </c>
      <c r="T162" s="2">
        <f t="shared" si="18"/>
        <v>13739</v>
      </c>
      <c r="U162" s="2">
        <f t="shared" si="19"/>
        <v>700000</v>
      </c>
      <c r="V162" s="2">
        <f t="shared" si="34"/>
        <v>20142532.448892578</v>
      </c>
      <c r="W162" s="2">
        <f t="shared" si="20"/>
        <v>451338.3401747793</v>
      </c>
      <c r="X162" s="2">
        <f t="shared" si="6"/>
        <v>248661.6598252207</v>
      </c>
      <c r="Y162" s="2">
        <f t="shared" si="37"/>
        <v>50554440.887624949</v>
      </c>
      <c r="Z162" s="2" t="str">
        <f t="shared" si="8"/>
        <v>HERE</v>
      </c>
      <c r="AA162" s="2">
        <f>IF(Z162="HERE",Y162,AA161+Graph!$G$1*1000)</f>
        <v>50554440.887624949</v>
      </c>
      <c r="AB162" s="2">
        <f t="shared" si="21"/>
        <v>248661.6598252207</v>
      </c>
      <c r="AC162" s="2">
        <f t="shared" si="38"/>
        <v>20142532.448892578</v>
      </c>
      <c r="AD162" s="3">
        <f t="shared" si="10"/>
        <v>50554440.887624949</v>
      </c>
      <c r="AE162" s="2">
        <f>IF(AE160&gt;=52800000,52800000,IF(AB141=Graph!G$1*1000,AE161+Graph!G$1*1000,AC162))</f>
        <v>20142532.448892578</v>
      </c>
      <c r="AF162" s="3">
        <f t="shared" si="11"/>
        <v>20142532.448892578</v>
      </c>
      <c r="AG162" s="3">
        <f t="shared" si="29"/>
        <v>40384031.928388961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35"/>
        <v>686261</v>
      </c>
      <c r="H163" s="2">
        <f t="shared" si="39"/>
        <v>69521979.686040223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731095.83336719871</v>
      </c>
      <c r="Q163" s="2">
        <f t="shared" si="36"/>
        <v>700000</v>
      </c>
      <c r="R163" s="2">
        <f t="shared" si="40"/>
        <v>71396973.336517543</v>
      </c>
      <c r="S163" s="2">
        <f t="shared" si="17"/>
        <v>686261</v>
      </c>
      <c r="T163" s="2">
        <f t="shared" si="18"/>
        <v>13739</v>
      </c>
      <c r="U163" s="2">
        <f t="shared" si="19"/>
        <v>700000</v>
      </c>
      <c r="V163" s="2">
        <f t="shared" si="34"/>
        <v>20596904.81426549</v>
      </c>
      <c r="W163" s="2">
        <f t="shared" si="20"/>
        <v>454372.3653729111</v>
      </c>
      <c r="X163" s="2">
        <f t="shared" si="6"/>
        <v>245627.6346270889</v>
      </c>
      <c r="Y163" s="2">
        <f t="shared" si="37"/>
        <v>50800068.522252038</v>
      </c>
      <c r="Z163" s="2" t="str">
        <f t="shared" si="8"/>
        <v>HERE</v>
      </c>
      <c r="AA163" s="2">
        <f>IF(Z163="HERE",Y163,AA162+Graph!$G$1*1000)</f>
        <v>50800068.522252038</v>
      </c>
      <c r="AB163" s="2">
        <f t="shared" si="21"/>
        <v>245627.6346270889</v>
      </c>
      <c r="AC163" s="2">
        <f t="shared" si="38"/>
        <v>20596904.81426549</v>
      </c>
      <c r="AD163" s="3">
        <f t="shared" si="10"/>
        <v>50800068.522252038</v>
      </c>
      <c r="AE163" s="2">
        <f>IF(AE161&gt;=52800000,52800000,IF(AB142=Graph!G$1*1000,AE162+Graph!G$1*1000,AC163))</f>
        <v>20596904.81426549</v>
      </c>
      <c r="AF163" s="3">
        <f t="shared" si="11"/>
        <v>20596904.81426549</v>
      </c>
      <c r="AG163" s="3">
        <f t="shared" si="29"/>
        <v>40743884.490012623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35"/>
        <v>686261</v>
      </c>
      <c r="H164" s="2">
        <f t="shared" si="39"/>
        <v>70208240.686040223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734290.19254216552</v>
      </c>
      <c r="Q164" s="2">
        <f t="shared" si="36"/>
        <v>700000</v>
      </c>
      <c r="R164" s="2">
        <f t="shared" si="40"/>
        <v>72096973.336517543</v>
      </c>
      <c r="S164" s="2">
        <f t="shared" si="17"/>
        <v>686261</v>
      </c>
      <c r="T164" s="2">
        <f t="shared" si="18"/>
        <v>13739</v>
      </c>
      <c r="U164" s="2">
        <f t="shared" si="19"/>
        <v>700000</v>
      </c>
      <c r="V164" s="2">
        <f t="shared" si="34"/>
        <v>21054311.204836532</v>
      </c>
      <c r="W164" s="2">
        <f t="shared" si="20"/>
        <v>457406.3905710429</v>
      </c>
      <c r="X164" s="2">
        <f t="shared" si="6"/>
        <v>242593.6094289571</v>
      </c>
      <c r="Y164" s="2">
        <f t="shared" si="37"/>
        <v>51042662.131680995</v>
      </c>
      <c r="Z164" s="2" t="str">
        <f t="shared" si="8"/>
        <v>HERE</v>
      </c>
      <c r="AA164" s="2">
        <f>IF(Z164="HERE",Y164,AA163+Graph!$G$1*1000)</f>
        <v>51042662.131680995</v>
      </c>
      <c r="AB164" s="2">
        <f t="shared" si="21"/>
        <v>242593.6094289571</v>
      </c>
      <c r="AC164" s="2">
        <f t="shared" si="38"/>
        <v>21054311.204836532</v>
      </c>
      <c r="AD164" s="3">
        <f t="shared" si="10"/>
        <v>51042662.131680995</v>
      </c>
      <c r="AE164" s="2">
        <f>IF(AE162&gt;=52800000,52800000,IF(AB143=Graph!G$1*1000,AE163+Graph!G$1*1000,AC164))</f>
        <v>21054311.204836532</v>
      </c>
      <c r="AF164" s="3">
        <f t="shared" si="11"/>
        <v>21054311.204836532</v>
      </c>
      <c r="AG164" s="3">
        <f t="shared" si="29"/>
        <v>41044764.274893753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35"/>
        <v>686261</v>
      </c>
      <c r="H165" s="2">
        <f t="shared" si="39"/>
        <v>70894501.686040223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737484.55171713233</v>
      </c>
      <c r="Q165" s="2">
        <f t="shared" si="36"/>
        <v>700000</v>
      </c>
      <c r="R165" s="2">
        <f t="shared" si="40"/>
        <v>72796973.336517543</v>
      </c>
      <c r="S165" s="2">
        <f t="shared" si="17"/>
        <v>686261</v>
      </c>
      <c r="T165" s="2">
        <f t="shared" si="18"/>
        <v>13739</v>
      </c>
      <c r="U165" s="2">
        <f t="shared" si="19"/>
        <v>700000</v>
      </c>
      <c r="V165" s="2">
        <f t="shared" si="34"/>
        <v>21514751.620605707</v>
      </c>
      <c r="W165" s="2">
        <f t="shared" si="20"/>
        <v>460440.4157691747</v>
      </c>
      <c r="X165" s="2">
        <f t="shared" si="6"/>
        <v>239559.5842308253</v>
      </c>
      <c r="Y165" s="2">
        <f t="shared" si="37"/>
        <v>51282221.715911821</v>
      </c>
      <c r="Z165" s="2" t="str">
        <f t="shared" si="8"/>
        <v>HERE</v>
      </c>
      <c r="AA165" s="2">
        <f>IF(Z165="HERE",Y165,AA164+Graph!$G$1*1000)</f>
        <v>51282221.715911821</v>
      </c>
      <c r="AB165" s="2">
        <f t="shared" si="21"/>
        <v>239559.5842308253</v>
      </c>
      <c r="AC165" s="2">
        <f t="shared" si="38"/>
        <v>21514751.620605707</v>
      </c>
      <c r="AD165" s="3">
        <f t="shared" si="10"/>
        <v>51282221.715911821</v>
      </c>
      <c r="AE165" s="2">
        <f>IF(AE163&gt;=52800000,52800000,IF(AB144=Graph!G$1*1000,AE164+Graph!G$1*1000,AC165))</f>
        <v>21514751.620605707</v>
      </c>
      <c r="AF165" s="3">
        <f t="shared" si="11"/>
        <v>21514751.620605707</v>
      </c>
      <c r="AG165" s="3">
        <f t="shared" si="29"/>
        <v>41298086.78303235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ref="G166:G229" si="41">IF(F166&gt;700000,$AK$31*1000,F166)</f>
        <v>686261</v>
      </c>
      <c r="H166" s="2">
        <f t="shared" si="39"/>
        <v>71580762.686040223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740678.91089209914</v>
      </c>
      <c r="Q166" s="2">
        <f t="shared" ref="Q166:Q229" si="42">IF(P166&gt;700000,700000,P166)</f>
        <v>700000</v>
      </c>
      <c r="R166" s="2">
        <f t="shared" si="40"/>
        <v>73496973.336517543</v>
      </c>
      <c r="S166" s="2">
        <f t="shared" si="17"/>
        <v>686261</v>
      </c>
      <c r="T166" s="2">
        <f t="shared" si="18"/>
        <v>13739</v>
      </c>
      <c r="U166" s="2">
        <f t="shared" si="19"/>
        <v>700000</v>
      </c>
      <c r="V166" s="2">
        <f t="shared" si="34"/>
        <v>21978226.061573014</v>
      </c>
      <c r="W166" s="2">
        <f t="shared" si="20"/>
        <v>463474.44096730649</v>
      </c>
      <c r="X166" s="2">
        <f t="shared" si="6"/>
        <v>236525.55903269351</v>
      </c>
      <c r="Y166" s="2">
        <f t="shared" si="37"/>
        <v>51518747.274944514</v>
      </c>
      <c r="Z166" s="2" t="str">
        <f t="shared" si="8"/>
        <v>HERE</v>
      </c>
      <c r="AA166" s="2">
        <f>IF(Z166="HERE",Y166,AA165+Graph!$G$1*1000)</f>
        <v>51518747.274944514</v>
      </c>
      <c r="AB166" s="2">
        <f t="shared" si="21"/>
        <v>236525.55903269351</v>
      </c>
      <c r="AC166" s="2">
        <f t="shared" si="38"/>
        <v>21978226.061573014</v>
      </c>
      <c r="AD166" s="3">
        <f t="shared" si="10"/>
        <v>51518747.274944514</v>
      </c>
      <c r="AE166" s="2">
        <f>IF(AE164&gt;=52800000,52800000,IF(AB145=Graph!G$1*1000,AE165+Graph!G$1*1000,AC166))</f>
        <v>21978226.061573014</v>
      </c>
      <c r="AF166" s="3">
        <f t="shared" si="11"/>
        <v>21978226.061573014</v>
      </c>
      <c r="AG166" s="3">
        <f t="shared" si="29"/>
        <v>41521135.91442842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41"/>
        <v>686261</v>
      </c>
      <c r="H167" s="2">
        <f t="shared" si="39"/>
        <v>72267023.686040223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743873.27006706595</v>
      </c>
      <c r="Q167" s="2">
        <f t="shared" si="42"/>
        <v>700000</v>
      </c>
      <c r="R167" s="2">
        <f t="shared" si="40"/>
        <v>74196973.336517543</v>
      </c>
      <c r="S167" s="2">
        <f t="shared" si="17"/>
        <v>686261</v>
      </c>
      <c r="T167" s="2">
        <f t="shared" si="18"/>
        <v>13739</v>
      </c>
      <c r="U167" s="2">
        <f t="shared" si="19"/>
        <v>700000</v>
      </c>
      <c r="V167" s="2">
        <f t="shared" si="34"/>
        <v>22444734.527738422</v>
      </c>
      <c r="W167" s="2">
        <f t="shared" si="20"/>
        <v>466508.46616540849</v>
      </c>
      <c r="X167" s="2">
        <f t="shared" si="6"/>
        <v>233491.53383459151</v>
      </c>
      <c r="Y167" s="2">
        <f t="shared" si="37"/>
        <v>51752238.808779106</v>
      </c>
      <c r="Z167" s="2" t="str">
        <f t="shared" si="8"/>
        <v>HERE</v>
      </c>
      <c r="AA167" s="2">
        <f>IF(Z167="HERE",Y167,AA166+Graph!$G$1*1000)</f>
        <v>51752238.808779106</v>
      </c>
      <c r="AB167" s="2">
        <f t="shared" si="21"/>
        <v>233491.53383459151</v>
      </c>
      <c r="AC167" s="2">
        <f t="shared" si="38"/>
        <v>22444734.527738422</v>
      </c>
      <c r="AD167" s="3">
        <f t="shared" si="10"/>
        <v>51752238.808779106</v>
      </c>
      <c r="AE167" s="2">
        <f>IF(AE165&gt;=52800000,52800000,IF(AB146=Graph!G$1*1000,AE166+Graph!G$1*1000,AC167))</f>
        <v>22444734.527738422</v>
      </c>
      <c r="AF167" s="3">
        <f t="shared" si="11"/>
        <v>22444734.527738422</v>
      </c>
      <c r="AG167" s="3">
        <f t="shared" si="29"/>
        <v>41702599.869081967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41"/>
        <v>686261</v>
      </c>
      <c r="H168" s="2">
        <f t="shared" si="39"/>
        <v>72953284.686040223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747067.62924203277</v>
      </c>
      <c r="Q168" s="2">
        <f t="shared" si="42"/>
        <v>700000</v>
      </c>
      <c r="R168" s="2">
        <f t="shared" si="40"/>
        <v>74896973.336517543</v>
      </c>
      <c r="S168" s="2">
        <f t="shared" si="17"/>
        <v>686261</v>
      </c>
      <c r="T168" s="2">
        <f t="shared" si="18"/>
        <v>13739</v>
      </c>
      <c r="U168" s="2">
        <f t="shared" si="19"/>
        <v>700000</v>
      </c>
      <c r="V168" s="2">
        <f t="shared" si="34"/>
        <v>22914277.019101962</v>
      </c>
      <c r="W168" s="2">
        <f t="shared" si="20"/>
        <v>469542.49136354029</v>
      </c>
      <c r="X168" s="2">
        <f t="shared" si="6"/>
        <v>230457.50863645971</v>
      </c>
      <c r="Y168" s="2">
        <f t="shared" si="37"/>
        <v>51982696.317415565</v>
      </c>
      <c r="Z168" s="2" t="str">
        <f t="shared" si="8"/>
        <v>HERE</v>
      </c>
      <c r="AA168" s="2">
        <f>IF(Z168="HERE",Y168,AA167+Graph!$G$1*1000)</f>
        <v>51982696.317415565</v>
      </c>
      <c r="AB168" s="2">
        <f t="shared" si="21"/>
        <v>230457.50863645971</v>
      </c>
      <c r="AC168" s="2">
        <f t="shared" si="38"/>
        <v>22914277.019101962</v>
      </c>
      <c r="AD168" s="3">
        <f t="shared" si="10"/>
        <v>51982696.317415565</v>
      </c>
      <c r="AE168" s="2">
        <f>IF(AE166&gt;=52800000,52800000,IF(AB147=Graph!G$1*1000,AE167+Graph!G$1*1000,AC168))</f>
        <v>22914277.019101962</v>
      </c>
      <c r="AF168" s="3">
        <f t="shared" si="11"/>
        <v>22914277.019101962</v>
      </c>
      <c r="AG168" s="3">
        <f t="shared" si="29"/>
        <v>41851674.79699298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41"/>
        <v>686261</v>
      </c>
      <c r="H169" s="2">
        <f t="shared" si="39"/>
        <v>73639545.686040223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750261.98841699958</v>
      </c>
      <c r="Q169" s="2">
        <f t="shared" si="42"/>
        <v>700000</v>
      </c>
      <c r="R169" s="2">
        <f t="shared" si="40"/>
        <v>75596973.336517543</v>
      </c>
      <c r="S169" s="2">
        <f t="shared" si="17"/>
        <v>686261</v>
      </c>
      <c r="T169" s="2">
        <f t="shared" si="18"/>
        <v>13739</v>
      </c>
      <c r="U169" s="2">
        <f t="shared" si="19"/>
        <v>700000</v>
      </c>
      <c r="V169" s="2">
        <f t="shared" si="34"/>
        <v>23386853.535663635</v>
      </c>
      <c r="W169" s="2">
        <f t="shared" si="20"/>
        <v>472576.51656167209</v>
      </c>
      <c r="X169" s="2">
        <f t="shared" si="6"/>
        <v>227423.48343832791</v>
      </c>
      <c r="Y169" s="2">
        <f t="shared" si="37"/>
        <v>52210119.800853893</v>
      </c>
      <c r="Z169" s="2" t="str">
        <f t="shared" si="8"/>
        <v>HERE</v>
      </c>
      <c r="AA169" s="2">
        <f>IF(Z169="HERE",Y169,AA168+Graph!$G$1*1000)</f>
        <v>52210119.800853893</v>
      </c>
      <c r="AB169" s="2">
        <f t="shared" si="21"/>
        <v>227423.48343832791</v>
      </c>
      <c r="AC169" s="2">
        <f t="shared" si="38"/>
        <v>23386853.535663635</v>
      </c>
      <c r="AD169" s="3">
        <f t="shared" si="10"/>
        <v>52210119.800853893</v>
      </c>
      <c r="AE169" s="2">
        <f>IF(AE167&gt;=52800000,52800000,IF(AB148=Graph!G$1*1000,AE168+Graph!G$1*1000,AC169))</f>
        <v>23386853.535663635</v>
      </c>
      <c r="AF169" s="3">
        <f t="shared" si="11"/>
        <v>23386853.535663635</v>
      </c>
      <c r="AG169" s="3">
        <f t="shared" si="29"/>
        <v>42036979.498161457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41"/>
        <v>686261</v>
      </c>
      <c r="H170" s="2">
        <f t="shared" si="39"/>
        <v>74325806.686040223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753456.34759196639</v>
      </c>
      <c r="Q170" s="2">
        <f t="shared" si="42"/>
        <v>700000</v>
      </c>
      <c r="R170" s="2">
        <f t="shared" si="40"/>
        <v>76296973.336517543</v>
      </c>
      <c r="S170" s="2">
        <f t="shared" si="17"/>
        <v>686261</v>
      </c>
      <c r="T170" s="2">
        <f t="shared" si="18"/>
        <v>13739</v>
      </c>
      <c r="U170" s="2">
        <f t="shared" si="19"/>
        <v>700000</v>
      </c>
      <c r="V170" s="2">
        <f t="shared" si="34"/>
        <v>23862464.077423438</v>
      </c>
      <c r="W170" s="2">
        <f t="shared" si="20"/>
        <v>475610.54175980389</v>
      </c>
      <c r="X170" s="2">
        <f t="shared" si="6"/>
        <v>224389.45824019611</v>
      </c>
      <c r="Y170" s="2">
        <f t="shared" si="37"/>
        <v>52434509.259094089</v>
      </c>
      <c r="Z170" s="2" t="str">
        <f t="shared" si="8"/>
        <v>HERE</v>
      </c>
      <c r="AA170" s="2">
        <f>IF(Z170="HERE",Y170,AA169+Graph!$G$1*1000)</f>
        <v>52434509.259094089</v>
      </c>
      <c r="AB170" s="2">
        <f t="shared" si="21"/>
        <v>224389.45824019611</v>
      </c>
      <c r="AC170" s="2">
        <f t="shared" si="38"/>
        <v>23862464.077423438</v>
      </c>
      <c r="AD170" s="3">
        <f t="shared" si="10"/>
        <v>52434509.259094089</v>
      </c>
      <c r="AE170" s="2">
        <f>IF(AE168&gt;=52800000,52800000,IF(AB149=Graph!G$1*1000,AE169+Graph!G$1*1000,AC170))</f>
        <v>23862464.077423438</v>
      </c>
      <c r="AF170" s="3">
        <f t="shared" si="11"/>
        <v>23862464.077423438</v>
      </c>
      <c r="AG170" s="3">
        <f t="shared" si="29"/>
        <v>42452449.122587375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41"/>
        <v>686261</v>
      </c>
      <c r="H171" s="2">
        <f t="shared" si="39"/>
        <v>75012067.686040223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756650.7067669332</v>
      </c>
      <c r="Q171" s="2">
        <f t="shared" si="42"/>
        <v>700000</v>
      </c>
      <c r="R171" s="2">
        <f t="shared" si="40"/>
        <v>76996973.336517543</v>
      </c>
      <c r="S171" s="2">
        <f t="shared" si="17"/>
        <v>686261</v>
      </c>
      <c r="T171" s="2">
        <f t="shared" si="18"/>
        <v>13739</v>
      </c>
      <c r="U171" s="2">
        <f t="shared" si="19"/>
        <v>700000</v>
      </c>
      <c r="V171" s="2">
        <f t="shared" si="34"/>
        <v>24341108.644381374</v>
      </c>
      <c r="W171" s="2">
        <f t="shared" si="20"/>
        <v>478644.56695793569</v>
      </c>
      <c r="X171" s="2">
        <f t="shared" si="6"/>
        <v>221355.43304206431</v>
      </c>
      <c r="Y171" s="2">
        <f t="shared" si="37"/>
        <v>52655864.692136154</v>
      </c>
      <c r="Z171" s="2" t="str">
        <f t="shared" si="8"/>
        <v>HERE</v>
      </c>
      <c r="AA171" s="2">
        <f>IF(Z171="HERE",Y171,AA170+Graph!$G$1*1000)</f>
        <v>52655864.692136154</v>
      </c>
      <c r="AB171" s="2">
        <f t="shared" si="21"/>
        <v>221355.43304206431</v>
      </c>
      <c r="AC171" s="2">
        <f t="shared" si="38"/>
        <v>24341108.644381374</v>
      </c>
      <c r="AD171" s="3">
        <f t="shared" si="10"/>
        <v>52655864.692136154</v>
      </c>
      <c r="AE171" s="2">
        <f>IF(AE169&gt;=52800000,52800000,IF(AB150=Graph!G$1*1000,AE170+Graph!G$1*1000,AC171))</f>
        <v>24341108.644381374</v>
      </c>
      <c r="AF171" s="3">
        <f t="shared" si="11"/>
        <v>24341108.644381374</v>
      </c>
      <c r="AG171" s="3">
        <f t="shared" si="29"/>
        <v>42838498.770270772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41"/>
        <v>686261</v>
      </c>
      <c r="H172" s="2">
        <f t="shared" si="39"/>
        <v>75698328.686040223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759845.06594190001</v>
      </c>
      <c r="Q172" s="2">
        <f t="shared" si="42"/>
        <v>700000</v>
      </c>
      <c r="R172" s="2">
        <f t="shared" si="40"/>
        <v>77696973.336517543</v>
      </c>
      <c r="S172" s="2">
        <f t="shared" si="17"/>
        <v>686261</v>
      </c>
      <c r="T172" s="2">
        <f t="shared" si="18"/>
        <v>13739</v>
      </c>
      <c r="U172" s="2">
        <f t="shared" si="19"/>
        <v>700000</v>
      </c>
      <c r="V172" s="2">
        <f t="shared" si="34"/>
        <v>24822787.236537442</v>
      </c>
      <c r="W172" s="2">
        <f t="shared" si="20"/>
        <v>481678.59215606749</v>
      </c>
      <c r="X172" s="2">
        <f t="shared" si="6"/>
        <v>218321.40784393251</v>
      </c>
      <c r="Y172" s="2">
        <f t="shared" si="37"/>
        <v>52874186.099980086</v>
      </c>
      <c r="Z172" s="2" t="str">
        <f t="shared" si="8"/>
        <v>HERE</v>
      </c>
      <c r="AA172" s="2">
        <f>IF(Z172="HERE",Y172,AA171+Graph!$G$1*1000)</f>
        <v>52874186.099980086</v>
      </c>
      <c r="AB172" s="2">
        <f t="shared" si="21"/>
        <v>218321.40784393251</v>
      </c>
      <c r="AC172" s="2">
        <f t="shared" si="38"/>
        <v>24822787.236537442</v>
      </c>
      <c r="AD172" s="3">
        <f t="shared" si="10"/>
        <v>52800000</v>
      </c>
      <c r="AE172" s="2">
        <f>IF(AE170&gt;=52800000,52800000,IF(AB151=Graph!G$1*1000,AE171+Graph!G$1*1000,AC172))</f>
        <v>24822787.236537442</v>
      </c>
      <c r="AF172" s="3">
        <f t="shared" si="11"/>
        <v>24822787.236537442</v>
      </c>
      <c r="AG172" s="3">
        <f t="shared" si="29"/>
        <v>43151850.691211641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41"/>
        <v>686261</v>
      </c>
      <c r="H173" s="2">
        <f t="shared" si="39"/>
        <v>76384589.686040223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763039.42511686683</v>
      </c>
      <c r="Q173" s="2">
        <f t="shared" si="42"/>
        <v>700000</v>
      </c>
      <c r="R173" s="2">
        <f t="shared" si="40"/>
        <v>78396973.336517543</v>
      </c>
      <c r="S173" s="2">
        <f t="shared" si="17"/>
        <v>686261</v>
      </c>
      <c r="T173" s="2">
        <f t="shared" si="18"/>
        <v>13739</v>
      </c>
      <c r="U173" s="2">
        <f t="shared" si="19"/>
        <v>700000</v>
      </c>
      <c r="V173" s="2">
        <f t="shared" si="34"/>
        <v>25307499.853891641</v>
      </c>
      <c r="W173" s="2">
        <f t="shared" si="20"/>
        <v>484712.61735419929</v>
      </c>
      <c r="X173" s="2">
        <f t="shared" si="6"/>
        <v>215287.38264580071</v>
      </c>
      <c r="Y173" s="2">
        <f t="shared" si="37"/>
        <v>53089473.482625887</v>
      </c>
      <c r="Z173" s="2" t="str">
        <f t="shared" si="8"/>
        <v>HERE</v>
      </c>
      <c r="AA173" s="2">
        <f>IF(Z173="HERE",Y173,AA172+Graph!$G$1*1000)</f>
        <v>53089473.482625887</v>
      </c>
      <c r="AB173" s="2">
        <f t="shared" si="21"/>
        <v>215287.38264580071</v>
      </c>
      <c r="AC173" s="2">
        <f t="shared" si="38"/>
        <v>25307499.853891641</v>
      </c>
      <c r="AD173" s="3">
        <f t="shared" si="10"/>
        <v>52800000</v>
      </c>
      <c r="AE173" s="2">
        <f>IF(AE171&gt;=52800000,52800000,IF(AB152=Graph!G$1*1000,AE172+Graph!G$1*1000,AC173))</f>
        <v>25307499.853891641</v>
      </c>
      <c r="AF173" s="3">
        <f t="shared" si="11"/>
        <v>25307499.853891641</v>
      </c>
      <c r="AG173" s="3">
        <f t="shared" si="29"/>
        <v>43368419.285409972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41"/>
        <v>686261</v>
      </c>
      <c r="H174" s="2">
        <f t="shared" si="39"/>
        <v>77070850.686040223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766233.78429180384</v>
      </c>
      <c r="Q174" s="2">
        <f t="shared" si="42"/>
        <v>700000</v>
      </c>
      <c r="R174" s="2">
        <f t="shared" si="40"/>
        <v>79096973.336517543</v>
      </c>
      <c r="S174" s="2">
        <f t="shared" si="17"/>
        <v>686261</v>
      </c>
      <c r="T174" s="2">
        <f t="shared" si="18"/>
        <v>13739</v>
      </c>
      <c r="U174" s="2">
        <f t="shared" si="19"/>
        <v>700000</v>
      </c>
      <c r="V174" s="2">
        <f t="shared" si="34"/>
        <v>25795246.496443972</v>
      </c>
      <c r="W174" s="2">
        <f t="shared" si="20"/>
        <v>487746.64255233109</v>
      </c>
      <c r="X174" s="2">
        <f t="shared" si="6"/>
        <v>212253.35744766891</v>
      </c>
      <c r="Y174" s="2">
        <f t="shared" si="37"/>
        <v>53301726.840073556</v>
      </c>
      <c r="Z174" s="2" t="str">
        <f t="shared" si="8"/>
        <v>HERE</v>
      </c>
      <c r="AA174" s="2">
        <f>IF(Z174="HERE",Y174,AA173+Graph!$G$1*1000)</f>
        <v>53301726.840073556</v>
      </c>
      <c r="AB174" s="2">
        <f t="shared" si="21"/>
        <v>212253.35744766891</v>
      </c>
      <c r="AC174" s="2">
        <f t="shared" si="38"/>
        <v>25795246.496443972</v>
      </c>
      <c r="AD174" s="3">
        <f t="shared" si="10"/>
        <v>52800000</v>
      </c>
      <c r="AE174" s="2">
        <f>IF(AE172&gt;=52800000,52800000,IF(AB153=Graph!G$1*1000,AE173+Graph!G$1*1000,AC174))</f>
        <v>25795246.496443972</v>
      </c>
      <c r="AF174" s="3">
        <f t="shared" si="11"/>
        <v>25795246.496443972</v>
      </c>
      <c r="AG174" s="3">
        <f t="shared" si="29"/>
        <v>43613070.402865775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41"/>
        <v>686261</v>
      </c>
      <c r="H175" s="2">
        <f t="shared" si="39"/>
        <v>77757111.686040223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769428.14346677065</v>
      </c>
      <c r="Q175" s="2">
        <f t="shared" si="42"/>
        <v>700000</v>
      </c>
      <c r="R175" s="2">
        <f t="shared" si="40"/>
        <v>79796973.336517543</v>
      </c>
      <c r="S175" s="2">
        <f t="shared" si="17"/>
        <v>686261</v>
      </c>
      <c r="T175" s="2">
        <f t="shared" si="18"/>
        <v>13739</v>
      </c>
      <c r="U175" s="2">
        <f t="shared" si="19"/>
        <v>700000</v>
      </c>
      <c r="V175" s="2">
        <f t="shared" si="34"/>
        <v>26286027.164194435</v>
      </c>
      <c r="W175" s="2">
        <f t="shared" si="20"/>
        <v>490780.66775046289</v>
      </c>
      <c r="X175" s="2">
        <f t="shared" si="6"/>
        <v>209219.33224953711</v>
      </c>
      <c r="Y175" s="2">
        <f t="shared" si="37"/>
        <v>53510946.172323093</v>
      </c>
      <c r="Z175" s="2" t="str">
        <f t="shared" si="8"/>
        <v>HERE</v>
      </c>
      <c r="AA175" s="2">
        <f>IF(Z175="HERE",Y175,AA174+Graph!$G$1*1000)</f>
        <v>53510946.172323093</v>
      </c>
      <c r="AB175" s="2">
        <f t="shared" si="21"/>
        <v>209219.33224953711</v>
      </c>
      <c r="AC175" s="2">
        <f t="shared" si="38"/>
        <v>26286027.164194435</v>
      </c>
      <c r="AD175" s="3">
        <f t="shared" si="10"/>
        <v>52800000</v>
      </c>
      <c r="AE175" s="2">
        <f>IF(AE173&gt;=52800000,52800000,IF(AB154=Graph!G$1*1000,AE174+Graph!G$1*1000,AC175))</f>
        <v>26286027.164194435</v>
      </c>
      <c r="AF175" s="3">
        <f t="shared" si="11"/>
        <v>26286027.164194435</v>
      </c>
      <c r="AG175" s="3">
        <f t="shared" si="29"/>
        <v>43926950.302865781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41"/>
        <v>686261</v>
      </c>
      <c r="H176" s="2">
        <f t="shared" si="39"/>
        <v>78443372.686040223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772622.50264173746</v>
      </c>
      <c r="Q176" s="2">
        <f t="shared" si="42"/>
        <v>700000</v>
      </c>
      <c r="R176" s="2">
        <f t="shared" si="40"/>
        <v>80496973.336517543</v>
      </c>
      <c r="S176" s="2">
        <f t="shared" si="17"/>
        <v>686261</v>
      </c>
      <c r="T176" s="2">
        <f t="shared" si="18"/>
        <v>13739</v>
      </c>
      <c r="U176" s="2">
        <f t="shared" si="19"/>
        <v>700000</v>
      </c>
      <c r="V176" s="2">
        <f t="shared" si="34"/>
        <v>26779841.85714303</v>
      </c>
      <c r="W176" s="2">
        <f t="shared" si="20"/>
        <v>493814.69294859469</v>
      </c>
      <c r="X176" s="2">
        <f t="shared" si="6"/>
        <v>206185.30705140531</v>
      </c>
      <c r="Y176" s="2">
        <f t="shared" si="37"/>
        <v>53717131.479374498</v>
      </c>
      <c r="Z176" s="2" t="str">
        <f t="shared" si="8"/>
        <v>HERE</v>
      </c>
      <c r="AA176" s="2">
        <f>IF(Z176="HERE",Y176,AA175+Graph!$G$1*1000)</f>
        <v>53717131.479374498</v>
      </c>
      <c r="AB176" s="2">
        <f t="shared" si="21"/>
        <v>206185.30705140531</v>
      </c>
      <c r="AC176" s="2">
        <f t="shared" si="38"/>
        <v>26779841.85714303</v>
      </c>
      <c r="AD176" s="3">
        <f t="shared" si="10"/>
        <v>52800000</v>
      </c>
      <c r="AE176" s="2">
        <f>IF(AE174&gt;=52800000,52800000,IF(AB155=Graph!G$1*1000,AE175+Graph!G$1*1000,AC176))</f>
        <v>26779841.85714303</v>
      </c>
      <c r="AF176" s="3">
        <f t="shared" si="11"/>
        <v>26779841.85714303</v>
      </c>
      <c r="AG176" s="3">
        <f t="shared" si="29"/>
        <v>44272473.152865775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41"/>
        <v>686261</v>
      </c>
      <c r="H177" s="2">
        <f t="shared" si="39"/>
        <v>79129633.686040223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775816.86181670427</v>
      </c>
      <c r="Q177" s="2">
        <f t="shared" si="42"/>
        <v>700000</v>
      </c>
      <c r="R177" s="2">
        <f t="shared" si="40"/>
        <v>81196973.336517543</v>
      </c>
      <c r="S177" s="2">
        <f t="shared" si="17"/>
        <v>686261</v>
      </c>
      <c r="T177" s="2">
        <f t="shared" si="18"/>
        <v>13739</v>
      </c>
      <c r="U177" s="2">
        <f t="shared" si="19"/>
        <v>700000</v>
      </c>
      <c r="V177" s="2">
        <f t="shared" si="34"/>
        <v>27276690.575289756</v>
      </c>
      <c r="W177" s="2">
        <f t="shared" si="20"/>
        <v>496848.71814672649</v>
      </c>
      <c r="X177" s="2">
        <f t="shared" si="6"/>
        <v>203151.28185327351</v>
      </c>
      <c r="Y177" s="2">
        <f t="shared" si="37"/>
        <v>53920282.761227772</v>
      </c>
      <c r="Z177" s="2" t="str">
        <f t="shared" si="8"/>
        <v>HERE</v>
      </c>
      <c r="AA177" s="2">
        <f>IF(Z177="HERE",Y177,AA176+Graph!$G$1*1000)</f>
        <v>53920282.761227772</v>
      </c>
      <c r="AB177" s="2">
        <f t="shared" si="21"/>
        <v>203151.28185327351</v>
      </c>
      <c r="AC177" s="2">
        <f t="shared" si="38"/>
        <v>27276690.575289756</v>
      </c>
      <c r="AD177" s="3">
        <f t="shared" si="10"/>
        <v>52800000</v>
      </c>
      <c r="AE177" s="2">
        <f>IF(AE175&gt;=52800000,52800000,IF(AB156=Graph!G$1*1000,AE176+Graph!G$1*1000,AC177))</f>
        <v>27276690.575289756</v>
      </c>
      <c r="AF177" s="3">
        <f t="shared" si="11"/>
        <v>27276690.575289756</v>
      </c>
      <c r="AG177" s="3">
        <f t="shared" si="29"/>
        <v>44782012.002865776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41"/>
        <v>686261</v>
      </c>
      <c r="H178" s="2">
        <f t="shared" si="39"/>
        <v>79815894.686040223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779011.22099167109</v>
      </c>
      <c r="Q178" s="2">
        <f t="shared" si="42"/>
        <v>700000</v>
      </c>
      <c r="R178" s="2">
        <f t="shared" si="40"/>
        <v>81896973.336517543</v>
      </c>
      <c r="S178" s="2">
        <f t="shared" si="17"/>
        <v>686261</v>
      </c>
      <c r="T178" s="2">
        <f t="shared" si="18"/>
        <v>13739</v>
      </c>
      <c r="U178" s="2">
        <f t="shared" si="19"/>
        <v>700000</v>
      </c>
      <c r="V178" s="2">
        <f t="shared" si="34"/>
        <v>27776573.318634614</v>
      </c>
      <c r="W178" s="2">
        <f t="shared" si="20"/>
        <v>499882.74334485829</v>
      </c>
      <c r="X178" s="2">
        <f t="shared" si="6"/>
        <v>200117.25665514171</v>
      </c>
      <c r="Y178" s="2">
        <f t="shared" si="37"/>
        <v>54120400.017882913</v>
      </c>
      <c r="Z178" s="2" t="str">
        <f t="shared" si="8"/>
        <v>HERE</v>
      </c>
      <c r="AA178" s="2">
        <f>IF(Z178="HERE",Y178,AA177+Graph!$G$1*1000)</f>
        <v>54120400.017882913</v>
      </c>
      <c r="AB178" s="2">
        <f t="shared" si="21"/>
        <v>200117.25665514171</v>
      </c>
      <c r="AC178" s="2">
        <f t="shared" si="38"/>
        <v>27776573.318634614</v>
      </c>
      <c r="AD178" s="3">
        <f t="shared" si="10"/>
        <v>52800000</v>
      </c>
      <c r="AE178" s="2">
        <f>IF(AE176&gt;=52800000,52800000,IF(AB157=Graph!G$1*1000,AE177+Graph!G$1*1000,AC178))</f>
        <v>27776573.318634614</v>
      </c>
      <c r="AF178" s="3">
        <f t="shared" si="11"/>
        <v>27776573.318634614</v>
      </c>
      <c r="AG178" s="3">
        <f t="shared" si="29"/>
        <v>45248522.152865775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41"/>
        <v>686261</v>
      </c>
      <c r="H179" s="2">
        <f t="shared" si="39"/>
        <v>80502155.686040223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782205.5801666379</v>
      </c>
      <c r="Q179" s="2">
        <f t="shared" si="42"/>
        <v>700000</v>
      </c>
      <c r="R179" s="2">
        <f t="shared" si="40"/>
        <v>82596973.336517543</v>
      </c>
      <c r="S179" s="2">
        <f t="shared" si="17"/>
        <v>686261</v>
      </c>
      <c r="T179" s="2">
        <f t="shared" si="18"/>
        <v>13739</v>
      </c>
      <c r="U179" s="2">
        <f t="shared" si="19"/>
        <v>700000</v>
      </c>
      <c r="V179" s="2">
        <f t="shared" si="34"/>
        <v>28279490.087177604</v>
      </c>
      <c r="W179" s="2">
        <f t="shared" si="20"/>
        <v>502916.76854299009</v>
      </c>
      <c r="X179" s="2">
        <f t="shared" si="6"/>
        <v>197083.23145700991</v>
      </c>
      <c r="Y179" s="2">
        <f t="shared" si="37"/>
        <v>54317483.249339923</v>
      </c>
      <c r="Z179" s="2" t="str">
        <f t="shared" si="8"/>
        <v>HERE</v>
      </c>
      <c r="AA179" s="2">
        <f>IF(Z179="HERE",Y179,AA178+Graph!$G$1*1000)</f>
        <v>54317483.249339923</v>
      </c>
      <c r="AB179" s="2">
        <f t="shared" si="21"/>
        <v>197083.23145700991</v>
      </c>
      <c r="AC179" s="2">
        <f t="shared" si="38"/>
        <v>28279490.087177604</v>
      </c>
      <c r="AD179" s="3">
        <f t="shared" si="10"/>
        <v>52800000</v>
      </c>
      <c r="AE179" s="2">
        <f>IF(AE177&gt;=52800000,52800000,IF(AB158=Graph!G$1*1000,AE178+Graph!G$1*1000,AC179))</f>
        <v>28279490.087177604</v>
      </c>
      <c r="AF179" s="3">
        <f t="shared" si="11"/>
        <v>28279490.087177604</v>
      </c>
      <c r="AG179" s="3">
        <f t="shared" si="29"/>
        <v>45505200.249390863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41"/>
        <v>686261</v>
      </c>
      <c r="H180" s="2">
        <f t="shared" si="39"/>
        <v>81188416.686040223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785399.93934160471</v>
      </c>
      <c r="Q180" s="2">
        <f t="shared" si="42"/>
        <v>700000</v>
      </c>
      <c r="R180" s="2">
        <f t="shared" si="40"/>
        <v>83296973.336517543</v>
      </c>
      <c r="S180" s="2">
        <f t="shared" si="17"/>
        <v>686261</v>
      </c>
      <c r="T180" s="2">
        <f t="shared" si="18"/>
        <v>13739</v>
      </c>
      <c r="U180" s="2">
        <f t="shared" si="19"/>
        <v>700000</v>
      </c>
      <c r="V180" s="2">
        <f t="shared" si="34"/>
        <v>28785440.880918726</v>
      </c>
      <c r="W180" s="2">
        <f t="shared" si="20"/>
        <v>505950.79374112189</v>
      </c>
      <c r="X180" s="2">
        <f t="shared" si="6"/>
        <v>194049.20625887811</v>
      </c>
      <c r="Y180" s="2">
        <f t="shared" si="37"/>
        <v>54511532.455598801</v>
      </c>
      <c r="Z180" s="2" t="str">
        <f t="shared" si="8"/>
        <v>HERE</v>
      </c>
      <c r="AA180" s="2">
        <f>IF(Z180="HERE",Y180,AA179+Graph!$G$1*1000)</f>
        <v>54511532.455598801</v>
      </c>
      <c r="AB180" s="2">
        <f t="shared" si="21"/>
        <v>194049.20625887811</v>
      </c>
      <c r="AC180" s="2">
        <f t="shared" si="38"/>
        <v>28785440.880918726</v>
      </c>
      <c r="AD180" s="3">
        <f t="shared" si="10"/>
        <v>52800000</v>
      </c>
      <c r="AE180" s="2">
        <f>IF(AE178&gt;=52800000,52800000,IF(AB159=Graph!G$1*1000,AE179+Graph!G$1*1000,AC180))</f>
        <v>28785440.880918726</v>
      </c>
      <c r="AF180" s="3">
        <f t="shared" si="11"/>
        <v>28785440.880918726</v>
      </c>
      <c r="AG180" s="3">
        <f t="shared" si="29"/>
        <v>45759299.424497537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41"/>
        <v>686261</v>
      </c>
      <c r="H181" s="2">
        <f t="shared" si="39"/>
        <v>81874677.686040223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788594.29851657152</v>
      </c>
      <c r="Q181" s="2">
        <f t="shared" si="42"/>
        <v>700000</v>
      </c>
      <c r="R181" s="2">
        <f t="shared" si="40"/>
        <v>83996973.336517543</v>
      </c>
      <c r="S181" s="2">
        <f t="shared" si="17"/>
        <v>686261</v>
      </c>
      <c r="T181" s="2">
        <f t="shared" si="18"/>
        <v>13739</v>
      </c>
      <c r="U181" s="2">
        <f t="shared" si="19"/>
        <v>700000</v>
      </c>
      <c r="V181" s="2">
        <f t="shared" si="34"/>
        <v>29294425.69985798</v>
      </c>
      <c r="W181" s="2">
        <f t="shared" si="20"/>
        <v>508984.81893925369</v>
      </c>
      <c r="X181" s="2">
        <f t="shared" si="6"/>
        <v>191015.18106074631</v>
      </c>
      <c r="Y181" s="2">
        <f t="shared" si="37"/>
        <v>54702547.636659548</v>
      </c>
      <c r="Z181" s="2" t="str">
        <f t="shared" si="8"/>
        <v>HERE</v>
      </c>
      <c r="AA181" s="2">
        <f>IF(Z181="HERE",Y181,AA180+Graph!$G$1*1000)</f>
        <v>54702547.636659548</v>
      </c>
      <c r="AB181" s="2">
        <f t="shared" si="21"/>
        <v>191015.18106074631</v>
      </c>
      <c r="AC181" s="2">
        <f t="shared" si="38"/>
        <v>29294425.69985798</v>
      </c>
      <c r="AD181" s="3">
        <f t="shared" si="10"/>
        <v>52800000</v>
      </c>
      <c r="AE181" s="2">
        <f>IF(AE179&gt;=52800000,52800000,IF(AB160=Graph!G$1*1000,AE180+Graph!G$1*1000,AC181))</f>
        <v>29294425.69985798</v>
      </c>
      <c r="AF181" s="3">
        <f t="shared" si="11"/>
        <v>29294425.69985798</v>
      </c>
      <c r="AG181" s="3">
        <f t="shared" si="29"/>
        <v>46010819.678185798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41"/>
        <v>686261</v>
      </c>
      <c r="H182" s="2">
        <f t="shared" si="39"/>
        <v>82560938.686040223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791788.65769153833</v>
      </c>
      <c r="Q182" s="2">
        <f t="shared" si="42"/>
        <v>700000</v>
      </c>
      <c r="R182" s="2">
        <f t="shared" si="40"/>
        <v>84696973.336517543</v>
      </c>
      <c r="S182" s="2">
        <f t="shared" si="17"/>
        <v>686261</v>
      </c>
      <c r="T182" s="2">
        <f t="shared" si="18"/>
        <v>13739</v>
      </c>
      <c r="U182" s="2">
        <f t="shared" si="19"/>
        <v>700000</v>
      </c>
      <c r="V182" s="2">
        <f t="shared" si="34"/>
        <v>29806444.543995366</v>
      </c>
      <c r="W182" s="2">
        <f t="shared" si="20"/>
        <v>512018.84413738549</v>
      </c>
      <c r="X182" s="2">
        <f t="shared" si="6"/>
        <v>187981.15586261451</v>
      </c>
      <c r="Y182" s="2">
        <f t="shared" si="37"/>
        <v>54890528.792522162</v>
      </c>
      <c r="Z182" s="2" t="str">
        <f t="shared" si="8"/>
        <v>HERE</v>
      </c>
      <c r="AA182" s="2">
        <f>IF(Z182="HERE",Y182,AA181+Graph!$G$1*1000)</f>
        <v>54890528.792522162</v>
      </c>
      <c r="AB182" s="2">
        <f t="shared" si="21"/>
        <v>187981.15586261451</v>
      </c>
      <c r="AC182" s="2">
        <f t="shared" si="38"/>
        <v>29806444.543995366</v>
      </c>
      <c r="AD182" s="3">
        <f t="shared" si="10"/>
        <v>52800000</v>
      </c>
      <c r="AE182" s="2">
        <f>IF(AE180&gt;=52800000,52800000,IF(AB161=Graph!G$1*1000,AE181+Graph!G$1*1000,AC182))</f>
        <v>29806444.543995366</v>
      </c>
      <c r="AF182" s="3">
        <f t="shared" si="11"/>
        <v>29806444.543995366</v>
      </c>
      <c r="AG182" s="3">
        <f t="shared" si="29"/>
        <v>46259761.010455646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41"/>
        <v>686261</v>
      </c>
      <c r="H183" s="2">
        <f t="shared" si="39"/>
        <v>83247199.686040223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794983.01686650515</v>
      </c>
      <c r="Q183" s="2">
        <f t="shared" si="42"/>
        <v>700000</v>
      </c>
      <c r="R183" s="2">
        <f t="shared" si="40"/>
        <v>85396973.336517543</v>
      </c>
      <c r="S183" s="2">
        <f t="shared" si="17"/>
        <v>686261</v>
      </c>
      <c r="T183" s="2">
        <f t="shared" si="18"/>
        <v>13739</v>
      </c>
      <c r="U183" s="2">
        <f t="shared" si="19"/>
        <v>700000</v>
      </c>
      <c r="V183" s="2">
        <f t="shared" si="34"/>
        <v>30321497.413330883</v>
      </c>
      <c r="W183" s="2">
        <f t="shared" si="20"/>
        <v>515052.86933551729</v>
      </c>
      <c r="X183" s="2">
        <f t="shared" si="6"/>
        <v>184947.13066448271</v>
      </c>
      <c r="Y183" s="2">
        <f t="shared" si="37"/>
        <v>55075475.923186645</v>
      </c>
      <c r="Z183" s="2" t="str">
        <f t="shared" si="8"/>
        <v>HERE</v>
      </c>
      <c r="AA183" s="2">
        <f>IF(Z183="HERE",Y183,AA182+Graph!$G$1*1000)</f>
        <v>55075475.923186645</v>
      </c>
      <c r="AB183" s="2">
        <f t="shared" si="21"/>
        <v>184947.13066448271</v>
      </c>
      <c r="AC183" s="2">
        <f t="shared" si="38"/>
        <v>30321497.413330883</v>
      </c>
      <c r="AD183" s="3">
        <f t="shared" si="10"/>
        <v>52800000</v>
      </c>
      <c r="AE183" s="2">
        <f>IF(AE181&gt;=52800000,52800000,IF(AB162=Graph!G$1*1000,AE182+Graph!G$1*1000,AC183))</f>
        <v>30321497.413330883</v>
      </c>
      <c r="AF183" s="3">
        <f t="shared" si="11"/>
        <v>30321497.413330883</v>
      </c>
      <c r="AG183" s="3">
        <f t="shared" si="29"/>
        <v>46506123.421307087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41"/>
        <v>686261</v>
      </c>
      <c r="H184" s="2">
        <f t="shared" si="39"/>
        <v>83933460.686040223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798177.37604147196</v>
      </c>
      <c r="Q184" s="2">
        <f t="shared" si="42"/>
        <v>700000</v>
      </c>
      <c r="R184" s="2">
        <f t="shared" si="40"/>
        <v>86096973.336517543</v>
      </c>
      <c r="S184" s="2">
        <f t="shared" si="17"/>
        <v>686261</v>
      </c>
      <c r="T184" s="2">
        <f t="shared" si="18"/>
        <v>13739</v>
      </c>
      <c r="U184" s="2">
        <f t="shared" si="19"/>
        <v>700000</v>
      </c>
      <c r="V184" s="2">
        <f t="shared" si="34"/>
        <v>30839584.307864532</v>
      </c>
      <c r="W184" s="2">
        <f t="shared" si="20"/>
        <v>518086.89453364909</v>
      </c>
      <c r="X184" s="2">
        <f t="shared" si="6"/>
        <v>181913.10546635091</v>
      </c>
      <c r="Y184" s="2">
        <f t="shared" si="37"/>
        <v>55257389.028652996</v>
      </c>
      <c r="Z184" s="2" t="str">
        <f t="shared" si="8"/>
        <v>HERE</v>
      </c>
      <c r="AA184" s="2">
        <f>IF(Z184="HERE",Y184,AA183+Graph!$G$1*1000)</f>
        <v>55257389.028652996</v>
      </c>
      <c r="AB184" s="2">
        <f t="shared" si="21"/>
        <v>181913.10546635091</v>
      </c>
      <c r="AC184" s="2">
        <f t="shared" si="38"/>
        <v>30839584.307864532</v>
      </c>
      <c r="AD184" s="3">
        <f t="shared" si="10"/>
        <v>52800000</v>
      </c>
      <c r="AE184" s="2">
        <f>IF(AE182&gt;=52800000,52800000,IF(AB163=Graph!G$1*1000,AE183+Graph!G$1*1000,AC184))</f>
        <v>30839584.307864532</v>
      </c>
      <c r="AF184" s="3">
        <f t="shared" si="11"/>
        <v>30839584.307864532</v>
      </c>
      <c r="AG184" s="3">
        <f t="shared" si="29"/>
        <v>46749906.910740115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41"/>
        <v>686261</v>
      </c>
      <c r="H185" s="2">
        <f t="shared" si="39"/>
        <v>84619721.686040223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801371.73521643877</v>
      </c>
      <c r="Q185" s="2">
        <f t="shared" si="42"/>
        <v>700000</v>
      </c>
      <c r="R185" s="2">
        <f t="shared" si="40"/>
        <v>86796973.336517543</v>
      </c>
      <c r="S185" s="2">
        <f t="shared" si="17"/>
        <v>686261</v>
      </c>
      <c r="T185" s="2">
        <f t="shared" si="18"/>
        <v>13739</v>
      </c>
      <c r="U185" s="2">
        <f t="shared" si="19"/>
        <v>700000</v>
      </c>
      <c r="V185" s="2">
        <f t="shared" si="34"/>
        <v>31360705.227596313</v>
      </c>
      <c r="W185" s="2">
        <f t="shared" si="20"/>
        <v>521120.91973178089</v>
      </c>
      <c r="X185" s="2">
        <f t="shared" si="6"/>
        <v>178879.08026821911</v>
      </c>
      <c r="Y185" s="2">
        <f t="shared" si="37"/>
        <v>55436268.108921215</v>
      </c>
      <c r="Z185" s="2" t="str">
        <f t="shared" si="8"/>
        <v>HERE</v>
      </c>
      <c r="AA185" s="2">
        <f>IF(Z185="HERE",Y185,AA184+Graph!$G$1*1000)</f>
        <v>55436268.108921215</v>
      </c>
      <c r="AB185" s="2">
        <f t="shared" si="21"/>
        <v>178879.08026821911</v>
      </c>
      <c r="AC185" s="2">
        <f t="shared" si="38"/>
        <v>31360705.227596313</v>
      </c>
      <c r="AD185" s="3">
        <f t="shared" si="10"/>
        <v>52800000</v>
      </c>
      <c r="AE185" s="2">
        <f>IF(AE183&gt;=52800000,52800000,IF(AB164=Graph!G$1*1000,AE184+Graph!G$1*1000,AC185))</f>
        <v>31360705.227596313</v>
      </c>
      <c r="AF185" s="3">
        <f t="shared" si="11"/>
        <v>31360705.227596313</v>
      </c>
      <c r="AG185" s="3">
        <f t="shared" si="29"/>
        <v>46991111.478754722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41"/>
        <v>686261</v>
      </c>
      <c r="H186" s="2">
        <f t="shared" si="39"/>
        <v>85305982.686040223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804566.09439140558</v>
      </c>
      <c r="Q186" s="2">
        <f t="shared" si="42"/>
        <v>700000</v>
      </c>
      <c r="R186" s="2">
        <f t="shared" si="40"/>
        <v>87496973.336517543</v>
      </c>
      <c r="S186" s="2">
        <f t="shared" si="17"/>
        <v>686261</v>
      </c>
      <c r="T186" s="2">
        <f t="shared" si="18"/>
        <v>13739</v>
      </c>
      <c r="U186" s="2">
        <f t="shared" si="19"/>
        <v>700000</v>
      </c>
      <c r="V186" s="2">
        <f t="shared" si="34"/>
        <v>31884860.172526225</v>
      </c>
      <c r="W186" s="2">
        <f t="shared" si="20"/>
        <v>524154.94492991269</v>
      </c>
      <c r="X186" s="2">
        <f t="shared" si="6"/>
        <v>175845.05507008731</v>
      </c>
      <c r="Y186" s="2">
        <f t="shared" si="37"/>
        <v>55612113.163991302</v>
      </c>
      <c r="Z186" s="2" t="str">
        <f t="shared" si="8"/>
        <v>HERE</v>
      </c>
      <c r="AA186" s="2">
        <f>IF(Z186="HERE",Y186,AA185+Graph!$G$1*1000)</f>
        <v>55612113.163991302</v>
      </c>
      <c r="AB186" s="2">
        <f t="shared" si="21"/>
        <v>175845.05507008731</v>
      </c>
      <c r="AC186" s="2">
        <f t="shared" si="38"/>
        <v>31884860.172526225</v>
      </c>
      <c r="AD186" s="3">
        <f t="shared" si="10"/>
        <v>52800000</v>
      </c>
      <c r="AE186" s="2">
        <f>IF(AE184&gt;=52800000,52800000,IF(AB165=Graph!G$1*1000,AE185+Graph!G$1*1000,AC186))</f>
        <v>31884860.172526225</v>
      </c>
      <c r="AF186" s="3">
        <f t="shared" si="11"/>
        <v>31884860.172526225</v>
      </c>
      <c r="AG186" s="3">
        <f t="shared" si="29"/>
        <v>47229737.12535093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41"/>
        <v>686261</v>
      </c>
      <c r="H187" s="2">
        <f t="shared" si="39"/>
        <v>85992243.686040223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807760.45356634259</v>
      </c>
      <c r="Q187" s="2">
        <f t="shared" si="42"/>
        <v>700000</v>
      </c>
      <c r="R187" s="2">
        <f t="shared" si="40"/>
        <v>88196973.336517543</v>
      </c>
      <c r="S187" s="2">
        <f t="shared" si="17"/>
        <v>686261</v>
      </c>
      <c r="T187" s="2">
        <f t="shared" si="18"/>
        <v>13739</v>
      </c>
      <c r="U187" s="2">
        <f t="shared" si="19"/>
        <v>700000</v>
      </c>
      <c r="V187" s="2">
        <f t="shared" si="34"/>
        <v>32412049.14265427</v>
      </c>
      <c r="W187" s="2">
        <f t="shared" si="20"/>
        <v>527188.97012804449</v>
      </c>
      <c r="X187" s="2">
        <f t="shared" si="6"/>
        <v>172811.02987195551</v>
      </c>
      <c r="Y187" s="2">
        <f t="shared" si="37"/>
        <v>55784924.193863258</v>
      </c>
      <c r="Z187" s="2" t="str">
        <f t="shared" si="8"/>
        <v>HERE</v>
      </c>
      <c r="AA187" s="2">
        <f>IF(Z187="HERE",Y187,AA186+Graph!$G$1*1000)</f>
        <v>55784924.193863258</v>
      </c>
      <c r="AB187" s="2">
        <f t="shared" si="21"/>
        <v>172811.02987195551</v>
      </c>
      <c r="AC187" s="2">
        <f t="shared" si="38"/>
        <v>32412049.14265427</v>
      </c>
      <c r="AD187" s="3">
        <f t="shared" si="10"/>
        <v>52800000</v>
      </c>
      <c r="AE187" s="2">
        <f>IF(AE185&gt;=52800000,52800000,IF(AB166=Graph!G$1*1000,AE186+Graph!G$1*1000,AC187))</f>
        <v>32412049.14265427</v>
      </c>
      <c r="AF187" s="3">
        <f t="shared" si="11"/>
        <v>32412049.14265427</v>
      </c>
      <c r="AG187" s="3">
        <f t="shared" si="29"/>
        <v>47465783.850528717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41"/>
        <v>686261</v>
      </c>
      <c r="H188" s="2">
        <f t="shared" si="39"/>
        <v>86678504.686040223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810954.8127413094</v>
      </c>
      <c r="Q188" s="2">
        <f t="shared" si="42"/>
        <v>700000</v>
      </c>
      <c r="R188" s="2">
        <f t="shared" si="40"/>
        <v>88896973.336517543</v>
      </c>
      <c r="S188" s="2">
        <f t="shared" si="17"/>
        <v>686261</v>
      </c>
      <c r="T188" s="2">
        <f t="shared" si="18"/>
        <v>13739</v>
      </c>
      <c r="U188" s="2">
        <f t="shared" si="19"/>
        <v>700000</v>
      </c>
      <c r="V188" s="2">
        <f t="shared" si="34"/>
        <v>32942272.137980446</v>
      </c>
      <c r="W188" s="2">
        <f t="shared" si="20"/>
        <v>530222.99532617629</v>
      </c>
      <c r="X188" s="2">
        <f t="shared" si="6"/>
        <v>169777.00467382371</v>
      </c>
      <c r="Y188" s="2">
        <f t="shared" si="37"/>
        <v>55954701.198537081</v>
      </c>
      <c r="Z188" s="2" t="str">
        <f t="shared" si="8"/>
        <v>HERE</v>
      </c>
      <c r="AA188" s="2">
        <f>IF(Z188="HERE",Y188,AA187+Graph!$G$1*1000)</f>
        <v>55954701.198537081</v>
      </c>
      <c r="AB188" s="2">
        <f t="shared" si="21"/>
        <v>169777.00467382371</v>
      </c>
      <c r="AC188" s="2">
        <f t="shared" si="38"/>
        <v>32942272.137980446</v>
      </c>
      <c r="AD188" s="3">
        <f t="shared" si="10"/>
        <v>52800000</v>
      </c>
      <c r="AE188" s="2">
        <f>IF(AE186&gt;=52800000,52800000,IF(AB167=Graph!G$1*1000,AE187+Graph!G$1*1000,AC188))</f>
        <v>32942272.137980446</v>
      </c>
      <c r="AF188" s="3">
        <f t="shared" si="11"/>
        <v>32942272.137980446</v>
      </c>
      <c r="AG188" s="3">
        <f t="shared" si="29"/>
        <v>47699251.654288113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41"/>
        <v>686261</v>
      </c>
      <c r="H189" s="2">
        <f t="shared" si="39"/>
        <v>87364765.686040223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814149.17191627622</v>
      </c>
      <c r="Q189" s="2">
        <f t="shared" si="42"/>
        <v>700000</v>
      </c>
      <c r="R189" s="2">
        <f t="shared" si="40"/>
        <v>89596973.336517543</v>
      </c>
      <c r="S189" s="2">
        <f t="shared" si="17"/>
        <v>686261</v>
      </c>
      <c r="T189" s="2">
        <f t="shared" si="18"/>
        <v>13739</v>
      </c>
      <c r="U189" s="2">
        <f t="shared" si="19"/>
        <v>700000</v>
      </c>
      <c r="V189" s="2">
        <f t="shared" si="34"/>
        <v>33475529.158504725</v>
      </c>
      <c r="W189" s="2">
        <f t="shared" si="20"/>
        <v>533257.02052427828</v>
      </c>
      <c r="X189" s="2">
        <f t="shared" si="6"/>
        <v>166742.97947572172</v>
      </c>
      <c r="Y189" s="2">
        <f t="shared" si="37"/>
        <v>56121444.178012803</v>
      </c>
      <c r="Z189" s="2" t="str">
        <f t="shared" si="8"/>
        <v>HERE</v>
      </c>
      <c r="AA189" s="2">
        <f>IF(Z189="HERE",Y189,AA188+Graph!$G$1*1000)</f>
        <v>56121444.178012803</v>
      </c>
      <c r="AB189" s="2">
        <f t="shared" si="21"/>
        <v>166742.97947572172</v>
      </c>
      <c r="AC189" s="2">
        <f t="shared" si="38"/>
        <v>33475529.158504725</v>
      </c>
      <c r="AD189" s="3">
        <f t="shared" si="10"/>
        <v>52800000</v>
      </c>
      <c r="AE189" s="2">
        <f>IF(AE187&gt;=52800000,52800000,IF(AB168=Graph!G$1*1000,AE188+Graph!G$1*1000,AC189))</f>
        <v>33475529.158504725</v>
      </c>
      <c r="AF189" s="3">
        <f t="shared" si="11"/>
        <v>33475529.158504725</v>
      </c>
      <c r="AG189" s="3">
        <f t="shared" si="29"/>
        <v>47930140.536629111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41"/>
        <v>686261</v>
      </c>
      <c r="H190" s="2">
        <f t="shared" si="39"/>
        <v>88051026.686040223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817343.53109124303</v>
      </c>
      <c r="Q190" s="2">
        <f t="shared" si="42"/>
        <v>700000</v>
      </c>
      <c r="R190" s="2">
        <f t="shared" si="40"/>
        <v>90296973.336517543</v>
      </c>
      <c r="S190" s="2">
        <f t="shared" si="17"/>
        <v>686261</v>
      </c>
      <c r="T190" s="2">
        <f t="shared" si="18"/>
        <v>13739</v>
      </c>
      <c r="U190" s="2">
        <f t="shared" si="19"/>
        <v>700000</v>
      </c>
      <c r="V190" s="2">
        <f t="shared" si="34"/>
        <v>34011820.204227135</v>
      </c>
      <c r="W190" s="2">
        <f t="shared" si="20"/>
        <v>536291.04572241008</v>
      </c>
      <c r="X190" s="2">
        <f t="shared" si="6"/>
        <v>163708.95427758992</v>
      </c>
      <c r="Y190" s="2">
        <f t="shared" si="37"/>
        <v>56285153.132290393</v>
      </c>
      <c r="Z190" s="2" t="str">
        <f t="shared" si="8"/>
        <v>HERE</v>
      </c>
      <c r="AA190" s="2">
        <f>IF(Z190="HERE",Y190,AA189+Graph!$G$1*1000)</f>
        <v>56285153.132290393</v>
      </c>
      <c r="AB190" s="2">
        <f t="shared" si="21"/>
        <v>163708.95427758992</v>
      </c>
      <c r="AC190" s="2">
        <f t="shared" si="38"/>
        <v>34011820.204227135</v>
      </c>
      <c r="AD190" s="3">
        <f t="shared" si="10"/>
        <v>52800000</v>
      </c>
      <c r="AE190" s="2">
        <f>IF(AE188&gt;=52800000,52800000,IF(AB169=Graph!G$1*1000,AE189+Graph!G$1*1000,AC190))</f>
        <v>34011820.204227135</v>
      </c>
      <c r="AF190" s="3">
        <f t="shared" si="11"/>
        <v>34011820.204227135</v>
      </c>
      <c r="AG190" s="3">
        <f t="shared" si="29"/>
        <v>48158450.497551687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41"/>
        <v>686261</v>
      </c>
      <c r="H191" s="2">
        <f t="shared" si="39"/>
        <v>88737287.686040223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820537.89026620984</v>
      </c>
      <c r="Q191" s="2">
        <f t="shared" si="42"/>
        <v>700000</v>
      </c>
      <c r="R191" s="2">
        <f t="shared" si="40"/>
        <v>90996973.336517543</v>
      </c>
      <c r="S191" s="2">
        <f t="shared" si="17"/>
        <v>686261</v>
      </c>
      <c r="T191" s="2">
        <f t="shared" si="18"/>
        <v>13739</v>
      </c>
      <c r="U191" s="2">
        <f t="shared" si="19"/>
        <v>700000</v>
      </c>
      <c r="V191" s="2">
        <f t="shared" si="34"/>
        <v>34551145.275147676</v>
      </c>
      <c r="W191" s="2">
        <f t="shared" si="20"/>
        <v>539325.07092054188</v>
      </c>
      <c r="X191" s="2">
        <f t="shared" si="6"/>
        <v>160674.92907945812</v>
      </c>
      <c r="Y191" s="2">
        <f t="shared" si="37"/>
        <v>56445828.061369851</v>
      </c>
      <c r="Z191" s="2" t="str">
        <f t="shared" si="8"/>
        <v>HERE</v>
      </c>
      <c r="AA191" s="2">
        <f>IF(Z191="HERE",Y191,AA190+Graph!$G$1*1000)</f>
        <v>56445828.061369851</v>
      </c>
      <c r="AB191" s="2">
        <f t="shared" si="21"/>
        <v>160674.92907945812</v>
      </c>
      <c r="AC191" s="2">
        <f t="shared" si="38"/>
        <v>34551145.275147676</v>
      </c>
      <c r="AD191" s="3">
        <f t="shared" si="10"/>
        <v>52800000</v>
      </c>
      <c r="AE191" s="2">
        <f>IF(AE189&gt;=52800000,52800000,IF(AB170=Graph!G$1*1000,AE190+Graph!G$1*1000,AC191))</f>
        <v>34551145.275147676</v>
      </c>
      <c r="AF191" s="3">
        <f t="shared" si="11"/>
        <v>34551145.275147676</v>
      </c>
      <c r="AG191" s="3">
        <f t="shared" si="29"/>
        <v>48384181.53705585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41"/>
        <v>686261</v>
      </c>
      <c r="H192" s="2">
        <f t="shared" si="39"/>
        <v>89423548.686040223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823732.24944117665</v>
      </c>
      <c r="Q192" s="2">
        <f t="shared" si="42"/>
        <v>700000</v>
      </c>
      <c r="R192" s="2">
        <f t="shared" si="40"/>
        <v>91696973.336517543</v>
      </c>
      <c r="S192" s="2">
        <f t="shared" si="17"/>
        <v>686261</v>
      </c>
      <c r="T192" s="2">
        <f t="shared" si="18"/>
        <v>13739</v>
      </c>
      <c r="U192" s="2">
        <f t="shared" si="19"/>
        <v>700000</v>
      </c>
      <c r="V192" s="2">
        <f t="shared" si="34"/>
        <v>35093504.37126635</v>
      </c>
      <c r="W192" s="2">
        <f t="shared" si="20"/>
        <v>542359.09611867368</v>
      </c>
      <c r="X192" s="2">
        <f t="shared" si="6"/>
        <v>157640.90388132632</v>
      </c>
      <c r="Y192" s="2">
        <f t="shared" si="37"/>
        <v>56603468.965251178</v>
      </c>
      <c r="Z192" s="2" t="str">
        <f t="shared" si="8"/>
        <v>HERE</v>
      </c>
      <c r="AA192" s="2">
        <f>IF(Z192="HERE",Y192,AA191+Graph!$G$1*1000)</f>
        <v>56603468.965251178</v>
      </c>
      <c r="AB192" s="2">
        <f t="shared" si="21"/>
        <v>157640.90388132632</v>
      </c>
      <c r="AC192" s="2">
        <f t="shared" si="38"/>
        <v>35093504.37126635</v>
      </c>
      <c r="AD192" s="3">
        <f t="shared" si="10"/>
        <v>52800000</v>
      </c>
      <c r="AE192" s="2">
        <f>IF(AE190&gt;=52800000,52800000,IF(AB171=Graph!G$1*1000,AE191+Graph!G$1*1000,AC192))</f>
        <v>35093504.37126635</v>
      </c>
      <c r="AF192" s="3">
        <f t="shared" si="11"/>
        <v>35093504.37126635</v>
      </c>
      <c r="AG192" s="3">
        <f t="shared" si="29"/>
        <v>48607333.655141607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41"/>
        <v>686261</v>
      </c>
      <c r="H193" s="2">
        <f t="shared" si="39"/>
        <v>90109809.686040223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826926.60861614347</v>
      </c>
      <c r="Q193" s="2">
        <f t="shared" si="42"/>
        <v>700000</v>
      </c>
      <c r="R193" s="2">
        <f t="shared" si="40"/>
        <v>92396973.336517543</v>
      </c>
      <c r="S193" s="2">
        <f t="shared" si="17"/>
        <v>686261</v>
      </c>
      <c r="T193" s="2">
        <f t="shared" si="18"/>
        <v>13739</v>
      </c>
      <c r="U193" s="2">
        <f t="shared" si="19"/>
        <v>700000</v>
      </c>
      <c r="V193" s="2">
        <f t="shared" si="34"/>
        <v>35638897.492583156</v>
      </c>
      <c r="W193" s="2">
        <f t="shared" si="20"/>
        <v>545393.12131680548</v>
      </c>
      <c r="X193" s="2">
        <f t="shared" si="6"/>
        <v>154606.87868319452</v>
      </c>
      <c r="Y193" s="2">
        <f t="shared" si="37"/>
        <v>56758075.843934372</v>
      </c>
      <c r="Z193" s="2" t="str">
        <f t="shared" si="8"/>
        <v>HERE</v>
      </c>
      <c r="AA193" s="2">
        <f>IF(Z193="HERE",Y193,AA192+Graph!$G$1*1000)</f>
        <v>56758075.843934372</v>
      </c>
      <c r="AB193" s="2">
        <f t="shared" si="21"/>
        <v>154606.87868319452</v>
      </c>
      <c r="AC193" s="2">
        <f t="shared" si="38"/>
        <v>35638897.492583156</v>
      </c>
      <c r="AD193" s="3">
        <f t="shared" si="10"/>
        <v>52800000</v>
      </c>
      <c r="AE193" s="2">
        <f>IF(AE191&gt;=52800000,52800000,IF(AB172=Graph!G$1*1000,AE192+Graph!G$1*1000,AC193))</f>
        <v>35638897.492583156</v>
      </c>
      <c r="AF193" s="3">
        <f t="shared" si="11"/>
        <v>35638897.492583156</v>
      </c>
      <c r="AG193" s="3">
        <f t="shared" si="29"/>
        <v>48761139.361826874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41"/>
        <v>686261</v>
      </c>
      <c r="H194" s="2">
        <f t="shared" si="39"/>
        <v>90796070.686040223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830120.96779111028</v>
      </c>
      <c r="Q194" s="2">
        <f t="shared" si="42"/>
        <v>700000</v>
      </c>
      <c r="R194" s="2">
        <f t="shared" si="40"/>
        <v>93096973.336517543</v>
      </c>
      <c r="S194" s="2">
        <f t="shared" si="17"/>
        <v>686261</v>
      </c>
      <c r="T194" s="2">
        <f t="shared" si="18"/>
        <v>13739</v>
      </c>
      <c r="U194" s="2">
        <f t="shared" si="19"/>
        <v>700000</v>
      </c>
      <c r="V194" s="2">
        <f t="shared" si="34"/>
        <v>36187324.639098093</v>
      </c>
      <c r="W194" s="2">
        <f t="shared" si="20"/>
        <v>548427.14651493728</v>
      </c>
      <c r="X194" s="2">
        <f t="shared" si="6"/>
        <v>151572.85348506272</v>
      </c>
      <c r="Y194" s="2">
        <f t="shared" si="37"/>
        <v>56909648.697419435</v>
      </c>
      <c r="Z194" s="2" t="str">
        <f t="shared" si="8"/>
        <v>HERE</v>
      </c>
      <c r="AA194" s="2">
        <f>IF(Z194="HERE",Y194,AA193+Graph!$G$1*1000)</f>
        <v>56909648.697419435</v>
      </c>
      <c r="AB194" s="2">
        <f t="shared" si="21"/>
        <v>151572.85348506272</v>
      </c>
      <c r="AC194" s="2">
        <f t="shared" si="38"/>
        <v>36187324.639098093</v>
      </c>
      <c r="AD194" s="3">
        <f t="shared" si="10"/>
        <v>52800000</v>
      </c>
      <c r="AE194" s="2">
        <f>IF(AE192&gt;=52800000,52800000,IF(AB173=Graph!G$1*1000,AE193+Graph!G$1*1000,AC194))</f>
        <v>36187324.639098093</v>
      </c>
      <c r="AF194" s="3">
        <f t="shared" si="11"/>
        <v>36187324.639098093</v>
      </c>
      <c r="AG194" s="3">
        <f t="shared" si="29"/>
        <v>48785374.992694579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41"/>
        <v>686261</v>
      </c>
      <c r="H195" s="2">
        <f t="shared" si="39"/>
        <v>91482331.686040223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833315.32696607709</v>
      </c>
      <c r="Q195" s="2">
        <f t="shared" si="42"/>
        <v>700000</v>
      </c>
      <c r="R195" s="2">
        <f t="shared" si="40"/>
        <v>93796973.336517543</v>
      </c>
      <c r="S195" s="2">
        <f t="shared" si="17"/>
        <v>686261</v>
      </c>
      <c r="T195" s="2">
        <f t="shared" si="18"/>
        <v>13739</v>
      </c>
      <c r="U195" s="2">
        <f t="shared" si="19"/>
        <v>700000</v>
      </c>
      <c r="V195" s="2">
        <f t="shared" si="34"/>
        <v>36738785.810811162</v>
      </c>
      <c r="W195" s="2">
        <f t="shared" si="20"/>
        <v>551461.17171306908</v>
      </c>
      <c r="X195" s="2">
        <f t="shared" si="6"/>
        <v>148538.82828693092</v>
      </c>
      <c r="Y195" s="2">
        <f t="shared" si="37"/>
        <v>57058187.525706366</v>
      </c>
      <c r="Z195" s="2" t="str">
        <f t="shared" si="8"/>
        <v>HERE</v>
      </c>
      <c r="AA195" s="2">
        <f>IF(Z195="HERE",Y195,AA194+Graph!$G$1*1000)</f>
        <v>57058187.525706366</v>
      </c>
      <c r="AB195" s="2">
        <f t="shared" si="21"/>
        <v>148538.82828693092</v>
      </c>
      <c r="AC195" s="2">
        <f t="shared" si="38"/>
        <v>36738785.810811162</v>
      </c>
      <c r="AD195" s="3">
        <f t="shared" si="10"/>
        <v>52800000</v>
      </c>
      <c r="AE195" s="2">
        <f>IF(AE193&gt;=52800000,52800000,IF(AB174=Graph!G$1*1000,AE194+Graph!G$1*1000,AC195))</f>
        <v>36738785.810811162</v>
      </c>
      <c r="AF195" s="3">
        <f t="shared" si="11"/>
        <v>36738785.810811162</v>
      </c>
      <c r="AG195" s="3">
        <f t="shared" si="29"/>
        <v>48809762.324822202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41"/>
        <v>686261</v>
      </c>
      <c r="H196" s="2">
        <f t="shared" si="39"/>
        <v>92168592.686040223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836509.6861410439</v>
      </c>
      <c r="Q196" s="2">
        <f t="shared" si="42"/>
        <v>700000</v>
      </c>
      <c r="R196" s="2">
        <f t="shared" si="40"/>
        <v>94496973.336517543</v>
      </c>
      <c r="S196" s="2">
        <f t="shared" si="17"/>
        <v>686261</v>
      </c>
      <c r="T196" s="2">
        <f t="shared" si="18"/>
        <v>13739</v>
      </c>
      <c r="U196" s="2">
        <f t="shared" si="19"/>
        <v>700000</v>
      </c>
      <c r="V196" s="2">
        <f t="shared" si="34"/>
        <v>37293281.007722363</v>
      </c>
      <c r="W196" s="2">
        <f t="shared" si="20"/>
        <v>554495.19691120088</v>
      </c>
      <c r="X196" s="2">
        <f t="shared" si="6"/>
        <v>145504.80308879912</v>
      </c>
      <c r="Y196" s="2">
        <f t="shared" si="37"/>
        <v>57203692.328795165</v>
      </c>
      <c r="Z196" s="2" t="str">
        <f t="shared" si="8"/>
        <v>HERE</v>
      </c>
      <c r="AA196" s="2">
        <f>IF(Z196="HERE",Y196,AA195+Graph!$G$1*1000)</f>
        <v>57203692.328795165</v>
      </c>
      <c r="AB196" s="2">
        <f t="shared" si="21"/>
        <v>145504.80308879912</v>
      </c>
      <c r="AC196" s="2">
        <f t="shared" si="38"/>
        <v>37293281.007722363</v>
      </c>
      <c r="AD196" s="3">
        <f t="shared" si="10"/>
        <v>52800000</v>
      </c>
      <c r="AE196" s="2">
        <f>IF(AE194&gt;=52800000,52800000,IF(AB175=Graph!G$1*1000,AE195+Graph!G$1*1000,AC196))</f>
        <v>37293281.007722363</v>
      </c>
      <c r="AF196" s="3">
        <f t="shared" si="11"/>
        <v>37293281.007722363</v>
      </c>
      <c r="AG196" s="3">
        <f t="shared" si="29"/>
        <v>48834301.358209722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41"/>
        <v>686261</v>
      </c>
      <c r="H197" s="2">
        <f t="shared" si="39"/>
        <v>92854853.686040223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839704.04531601071</v>
      </c>
      <c r="Q197" s="2">
        <f t="shared" si="42"/>
        <v>700000</v>
      </c>
      <c r="R197" s="2">
        <f t="shared" si="40"/>
        <v>95196973.336517543</v>
      </c>
      <c r="S197" s="2">
        <f t="shared" si="17"/>
        <v>686261</v>
      </c>
      <c r="T197" s="2">
        <f t="shared" si="18"/>
        <v>13739</v>
      </c>
      <c r="U197" s="2">
        <f t="shared" si="19"/>
        <v>700000</v>
      </c>
      <c r="V197" s="2">
        <f t="shared" si="34"/>
        <v>37850810.229831696</v>
      </c>
      <c r="W197" s="2">
        <f t="shared" si="20"/>
        <v>557529.22210933268</v>
      </c>
      <c r="X197" s="2">
        <f t="shared" si="6"/>
        <v>142470.77789066732</v>
      </c>
      <c r="Y197" s="2">
        <f t="shared" si="37"/>
        <v>57346163.106685832</v>
      </c>
      <c r="Z197" s="2" t="str">
        <f t="shared" si="8"/>
        <v>HERE</v>
      </c>
      <c r="AA197" s="2">
        <f>IF(Z197="HERE",Y197,AA196+Graph!$G$1*1000)</f>
        <v>57346163.106685832</v>
      </c>
      <c r="AB197" s="2">
        <f t="shared" si="21"/>
        <v>142470.77789066732</v>
      </c>
      <c r="AC197" s="2">
        <f t="shared" si="38"/>
        <v>37850810.229831696</v>
      </c>
      <c r="AD197" s="3">
        <f t="shared" si="10"/>
        <v>52800000</v>
      </c>
      <c r="AE197" s="2">
        <f>IF(AE195&gt;=52800000,52800000,IF(AB176=Graph!G$1*1000,AE196+Graph!G$1*1000,AC197))</f>
        <v>37850810.229831696</v>
      </c>
      <c r="AF197" s="3">
        <f t="shared" si="11"/>
        <v>37850810.229831696</v>
      </c>
      <c r="AG197" s="3">
        <f t="shared" si="29"/>
        <v>48858992.092857152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41"/>
        <v>686261</v>
      </c>
      <c r="H198" s="2">
        <f t="shared" si="39"/>
        <v>93541114.686040223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842898.40449097753</v>
      </c>
      <c r="Q198" s="2">
        <f t="shared" si="42"/>
        <v>700000</v>
      </c>
      <c r="R198" s="2">
        <f t="shared" si="40"/>
        <v>95896973.336517543</v>
      </c>
      <c r="S198" s="2">
        <f t="shared" si="17"/>
        <v>686261</v>
      </c>
      <c r="T198" s="2">
        <f t="shared" si="18"/>
        <v>13739</v>
      </c>
      <c r="U198" s="2">
        <f t="shared" si="19"/>
        <v>700000</v>
      </c>
      <c r="V198" s="2">
        <f t="shared" si="34"/>
        <v>38411373.47713916</v>
      </c>
      <c r="W198" s="2">
        <f t="shared" si="20"/>
        <v>560563.24730746448</v>
      </c>
      <c r="X198" s="2">
        <f t="shared" si="6"/>
        <v>139436.75269253552</v>
      </c>
      <c r="Y198" s="2">
        <f t="shared" si="37"/>
        <v>57485599.859378368</v>
      </c>
      <c r="Z198" s="2" t="str">
        <f t="shared" si="8"/>
        <v>HERE</v>
      </c>
      <c r="AA198" s="2">
        <f>IF(Z198="HERE",Y198,AA197+Graph!$G$1*1000)</f>
        <v>57485599.859378368</v>
      </c>
      <c r="AB198" s="2">
        <f t="shared" si="21"/>
        <v>139436.75269253552</v>
      </c>
      <c r="AC198" s="2">
        <f t="shared" si="38"/>
        <v>38411373.47713916</v>
      </c>
      <c r="AD198" s="3">
        <f t="shared" si="10"/>
        <v>52800000</v>
      </c>
      <c r="AE198" s="2">
        <f>IF(AE196&gt;=52800000,52800000,IF(AB177=Graph!G$1*1000,AE197+Graph!G$1*1000,AC198))</f>
        <v>38411373.47713916</v>
      </c>
      <c r="AF198" s="3">
        <f t="shared" si="11"/>
        <v>38411373.47713916</v>
      </c>
      <c r="AG198" s="3">
        <f t="shared" si="29"/>
        <v>48883834.528764486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41"/>
        <v>686261</v>
      </c>
      <c r="H199" s="2">
        <f t="shared" si="39"/>
        <v>94227375.686040223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846092.76366591454</v>
      </c>
      <c r="Q199" s="2">
        <f t="shared" si="42"/>
        <v>700000</v>
      </c>
      <c r="R199" s="2">
        <f t="shared" si="40"/>
        <v>96596973.336517543</v>
      </c>
      <c r="S199" s="2">
        <f t="shared" si="17"/>
        <v>686261</v>
      </c>
      <c r="T199" s="2">
        <f t="shared" si="18"/>
        <v>13739</v>
      </c>
      <c r="U199" s="2">
        <f t="shared" si="19"/>
        <v>700000</v>
      </c>
      <c r="V199" s="2">
        <f t="shared" si="34"/>
        <v>38974970.749644756</v>
      </c>
      <c r="W199" s="2">
        <f t="shared" si="20"/>
        <v>563597.27250559628</v>
      </c>
      <c r="X199" s="2">
        <f t="shared" si="6"/>
        <v>136402.72749440372</v>
      </c>
      <c r="Y199" s="2">
        <f t="shared" si="37"/>
        <v>57622002.586872771</v>
      </c>
      <c r="Z199" s="2" t="str">
        <f t="shared" si="8"/>
        <v>HERE</v>
      </c>
      <c r="AA199" s="2">
        <f>IF(Z199="HERE",Y199,AA198+Graph!$G$1*1000)</f>
        <v>57622002.586872771</v>
      </c>
      <c r="AB199" s="2">
        <f t="shared" si="21"/>
        <v>136402.72749440372</v>
      </c>
      <c r="AC199" s="2">
        <f t="shared" si="38"/>
        <v>38974970.749644756</v>
      </c>
      <c r="AD199" s="3">
        <f t="shared" si="10"/>
        <v>52800000</v>
      </c>
      <c r="AE199" s="2">
        <f>IF(AE197&gt;=52800000,52800000,IF(AB178=Graph!G$1*1000,AE198+Graph!G$1*1000,AC199))</f>
        <v>38974970.749644756</v>
      </c>
      <c r="AF199" s="3">
        <f t="shared" si="11"/>
        <v>38974970.749644756</v>
      </c>
      <c r="AG199" s="3">
        <f t="shared" si="29"/>
        <v>48908828.665931731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41"/>
        <v>686261</v>
      </c>
      <c r="H200" s="2">
        <f t="shared" si="39"/>
        <v>94913636.686040223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849287.12284088135</v>
      </c>
      <c r="Q200" s="2">
        <f t="shared" si="42"/>
        <v>700000</v>
      </c>
      <c r="R200" s="2">
        <f t="shared" si="40"/>
        <v>97296973.336517543</v>
      </c>
      <c r="S200" s="2">
        <f t="shared" si="17"/>
        <v>686261</v>
      </c>
      <c r="T200" s="2">
        <f t="shared" si="18"/>
        <v>13739</v>
      </c>
      <c r="U200" s="2">
        <f t="shared" si="19"/>
        <v>700000</v>
      </c>
      <c r="V200" s="2">
        <f t="shared" si="34"/>
        <v>39541602.047348484</v>
      </c>
      <c r="W200" s="2">
        <f t="shared" si="20"/>
        <v>566631.29770372808</v>
      </c>
      <c r="X200" s="2">
        <f t="shared" si="6"/>
        <v>133368.70229627192</v>
      </c>
      <c r="Y200" s="2">
        <f t="shared" si="37"/>
        <v>57755371.289169043</v>
      </c>
      <c r="Z200" s="2" t="str">
        <f t="shared" si="8"/>
        <v>HERE</v>
      </c>
      <c r="AA200" s="2">
        <f>IF(Z200="HERE",Y200,AA199+Graph!$G$1*1000)</f>
        <v>57755371.289169043</v>
      </c>
      <c r="AB200" s="2">
        <f t="shared" si="21"/>
        <v>133368.70229627192</v>
      </c>
      <c r="AC200" s="2">
        <f t="shared" si="38"/>
        <v>39541602.047348484</v>
      </c>
      <c r="AD200" s="3">
        <f t="shared" si="10"/>
        <v>52800000</v>
      </c>
      <c r="AE200" s="2">
        <f>IF(AE198&gt;=52800000,52800000,IF(AB179=Graph!G$1*1000,AE199+Graph!G$1*1000,AC200))</f>
        <v>39541602.047348484</v>
      </c>
      <c r="AF200" s="3">
        <f t="shared" si="11"/>
        <v>39541602.047348484</v>
      </c>
      <c r="AG200" s="3">
        <f t="shared" si="29"/>
        <v>48933974.50435888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41"/>
        <v>686261</v>
      </c>
      <c r="H201" s="2">
        <f t="shared" si="39"/>
        <v>95599897.686040223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852481.48201584816</v>
      </c>
      <c r="Q201" s="2">
        <f t="shared" si="42"/>
        <v>700000</v>
      </c>
      <c r="R201" s="2">
        <f t="shared" si="40"/>
        <v>97996973.336517543</v>
      </c>
      <c r="S201" s="2">
        <f t="shared" si="17"/>
        <v>686261</v>
      </c>
      <c r="T201" s="2">
        <f t="shared" si="18"/>
        <v>13739</v>
      </c>
      <c r="U201" s="2">
        <f t="shared" si="19"/>
        <v>700000</v>
      </c>
      <c r="V201" s="2">
        <f t="shared" si="34"/>
        <v>40111267.370250344</v>
      </c>
      <c r="W201" s="2">
        <f t="shared" si="20"/>
        <v>569665.32290185988</v>
      </c>
      <c r="X201" s="2">
        <f t="shared" si="6"/>
        <v>130334.67709814012</v>
      </c>
      <c r="Y201" s="2">
        <f t="shared" si="37"/>
        <v>57885705.966267183</v>
      </c>
      <c r="Z201" s="2" t="str">
        <f t="shared" si="8"/>
        <v>HERE</v>
      </c>
      <c r="AA201" s="2">
        <f>IF(Z201="HERE",Y201,AA200+Graph!$G$1*1000)</f>
        <v>57885705.966267183</v>
      </c>
      <c r="AB201" s="2">
        <f t="shared" si="21"/>
        <v>130334.67709814012</v>
      </c>
      <c r="AC201" s="2">
        <f t="shared" si="38"/>
        <v>40111267.370250344</v>
      </c>
      <c r="AD201" s="3">
        <f t="shared" si="10"/>
        <v>52800000</v>
      </c>
      <c r="AE201" s="2">
        <f>IF(AE199&gt;=52800000,52800000,IF(AB180=Graph!G$1*1000,AE200+Graph!G$1*1000,AC201))</f>
        <v>40111267.370250344</v>
      </c>
      <c r="AF201" s="3">
        <f t="shared" si="11"/>
        <v>40111267.370250344</v>
      </c>
      <c r="AG201" s="3">
        <f t="shared" si="29"/>
        <v>48959272.04404594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41"/>
        <v>686261</v>
      </c>
      <c r="H202" s="2">
        <f t="shared" si="39"/>
        <v>96286158.686040223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855675.84119081497</v>
      </c>
      <c r="Q202" s="2">
        <f t="shared" si="42"/>
        <v>700000</v>
      </c>
      <c r="R202" s="2">
        <f t="shared" si="40"/>
        <v>98696973.336517543</v>
      </c>
      <c r="S202" s="2">
        <f t="shared" si="17"/>
        <v>686261</v>
      </c>
      <c r="T202" s="2">
        <f t="shared" si="18"/>
        <v>13739</v>
      </c>
      <c r="U202" s="2">
        <f t="shared" si="19"/>
        <v>700000</v>
      </c>
      <c r="V202" s="2">
        <f t="shared" si="34"/>
        <v>40683966.718350336</v>
      </c>
      <c r="W202" s="2">
        <f t="shared" si="20"/>
        <v>572699.34809999168</v>
      </c>
      <c r="X202" s="2">
        <f t="shared" si="6"/>
        <v>127300.65190000832</v>
      </c>
      <c r="Y202" s="2">
        <f t="shared" si="37"/>
        <v>58013006.618167192</v>
      </c>
      <c r="Z202" s="2" t="str">
        <f t="shared" si="8"/>
        <v>HERE</v>
      </c>
      <c r="AA202" s="2">
        <f>IF(Z202="HERE",Y202,AA201+Graph!$G$1*1000)</f>
        <v>58013006.618167192</v>
      </c>
      <c r="AB202" s="2">
        <f t="shared" si="21"/>
        <v>127300.65190000832</v>
      </c>
      <c r="AC202" s="2">
        <f t="shared" si="38"/>
        <v>40683966.718350336</v>
      </c>
      <c r="AD202" s="3">
        <f t="shared" si="10"/>
        <v>52800000</v>
      </c>
      <c r="AE202" s="2">
        <f>IF(AE200&gt;=52800000,52800000,IF(AB181=Graph!G$1*1000,AE201+Graph!G$1*1000,AC202))</f>
        <v>40683966.718350336</v>
      </c>
      <c r="AF202" s="3">
        <f t="shared" si="11"/>
        <v>40683966.718350336</v>
      </c>
      <c r="AG202" s="3">
        <f t="shared" si="29"/>
        <v>48984721.284992896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41"/>
        <v>686261</v>
      </c>
      <c r="H203" s="2">
        <f t="shared" si="39"/>
        <v>96972419.686040223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858870.20036578178</v>
      </c>
      <c r="Q203" s="2">
        <f t="shared" si="42"/>
        <v>700000</v>
      </c>
      <c r="R203" s="2">
        <f t="shared" si="40"/>
        <v>99396973.336517543</v>
      </c>
      <c r="S203" s="2">
        <f t="shared" si="17"/>
        <v>686261</v>
      </c>
      <c r="T203" s="2">
        <f t="shared" si="18"/>
        <v>13739</v>
      </c>
      <c r="U203" s="2">
        <f t="shared" si="19"/>
        <v>700000</v>
      </c>
      <c r="V203" s="2">
        <f t="shared" si="34"/>
        <v>41259700.091648459</v>
      </c>
      <c r="W203" s="2">
        <f t="shared" si="20"/>
        <v>575733.37329812348</v>
      </c>
      <c r="X203" s="2">
        <f t="shared" si="6"/>
        <v>124266.62670187652</v>
      </c>
      <c r="Y203" s="2">
        <f t="shared" si="37"/>
        <v>58137273.244869068</v>
      </c>
      <c r="Z203" s="2" t="str">
        <f t="shared" si="8"/>
        <v>HERE</v>
      </c>
      <c r="AA203" s="2">
        <f>IF(Z203="HERE",Y203,AA202+Graph!$G$1*1000)</f>
        <v>58137273.244869068</v>
      </c>
      <c r="AB203" s="2">
        <f t="shared" si="21"/>
        <v>124266.62670187652</v>
      </c>
      <c r="AC203" s="2">
        <f t="shared" si="38"/>
        <v>41259700.091648459</v>
      </c>
      <c r="AD203" s="3">
        <f t="shared" si="10"/>
        <v>52800000</v>
      </c>
      <c r="AE203" s="2">
        <f>IF(AE201&gt;=52800000,52800000,IF(AB182=Graph!G$1*1000,AE202+Graph!G$1*1000,AC203))</f>
        <v>41259700.091648459</v>
      </c>
      <c r="AF203" s="3">
        <f t="shared" si="11"/>
        <v>41259700.091648459</v>
      </c>
      <c r="AG203" s="3">
        <f t="shared" si="29"/>
        <v>49010322.227199771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41"/>
        <v>686261</v>
      </c>
      <c r="H204" s="2">
        <f t="shared" si="39"/>
        <v>97658680.686040223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862064.5595407486</v>
      </c>
      <c r="Q204" s="2">
        <f t="shared" si="42"/>
        <v>700000</v>
      </c>
      <c r="R204" s="2">
        <f t="shared" si="40"/>
        <v>100096973.33651754</v>
      </c>
      <c r="S204" s="2">
        <f t="shared" si="17"/>
        <v>686261</v>
      </c>
      <c r="T204" s="2">
        <f t="shared" si="18"/>
        <v>13739</v>
      </c>
      <c r="U204" s="2">
        <f t="shared" si="19"/>
        <v>700000</v>
      </c>
      <c r="V204" s="2">
        <f t="shared" si="34"/>
        <v>41838467.490144715</v>
      </c>
      <c r="W204" s="2">
        <f t="shared" si="20"/>
        <v>578767.39849625528</v>
      </c>
      <c r="X204" s="2">
        <f t="shared" si="6"/>
        <v>121232.60150374472</v>
      </c>
      <c r="Y204" s="2">
        <f t="shared" si="37"/>
        <v>58258505.846372813</v>
      </c>
      <c r="Z204" s="2" t="str">
        <f t="shared" si="8"/>
        <v>HERE</v>
      </c>
      <c r="AA204" s="2">
        <f>IF(Z204="HERE",Y204,AA203+Graph!$G$1*1000)</f>
        <v>58258505.846372813</v>
      </c>
      <c r="AB204" s="2">
        <f t="shared" si="21"/>
        <v>121232.60150374472</v>
      </c>
      <c r="AC204" s="2">
        <f t="shared" si="38"/>
        <v>41838467.490144715</v>
      </c>
      <c r="AD204" s="3">
        <f t="shared" si="10"/>
        <v>52800000</v>
      </c>
      <c r="AE204" s="2">
        <f>IF(AE202&gt;=52800000,52800000,IF(AB183=Graph!G$1*1000,AE203+Graph!G$1*1000,AC204))</f>
        <v>41838467.490144715</v>
      </c>
      <c r="AF204" s="3">
        <f t="shared" si="11"/>
        <v>41838467.490144715</v>
      </c>
      <c r="AG204" s="3">
        <f t="shared" si="29"/>
        <v>49036074.870666541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41"/>
        <v>686261</v>
      </c>
      <c r="H205" s="2">
        <f t="shared" si="39"/>
        <v>98344941.686040223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865258.91871571541</v>
      </c>
      <c r="Q205" s="2">
        <f t="shared" si="42"/>
        <v>700000</v>
      </c>
      <c r="R205" s="2">
        <f t="shared" si="40"/>
        <v>100796973.33651754</v>
      </c>
      <c r="S205" s="2">
        <f t="shared" si="17"/>
        <v>686261</v>
      </c>
      <c r="T205" s="2">
        <f t="shared" si="18"/>
        <v>13739</v>
      </c>
      <c r="U205" s="2">
        <f t="shared" si="19"/>
        <v>700000</v>
      </c>
      <c r="V205" s="2">
        <f t="shared" si="34"/>
        <v>42420268.913839102</v>
      </c>
      <c r="W205" s="2">
        <f t="shared" si="20"/>
        <v>581801.42369438708</v>
      </c>
      <c r="X205" s="2">
        <f t="shared" si="6"/>
        <v>118198.57630561292</v>
      </c>
      <c r="Y205" s="2">
        <f t="shared" si="37"/>
        <v>58376704.422678426</v>
      </c>
      <c r="Z205" s="2" t="str">
        <f t="shared" si="8"/>
        <v>HERE</v>
      </c>
      <c r="AA205" s="2">
        <f>IF(Z205="HERE",Y205,AA204+Graph!$G$1*1000)</f>
        <v>58376704.422678426</v>
      </c>
      <c r="AB205" s="2">
        <f t="shared" si="21"/>
        <v>118198.57630561292</v>
      </c>
      <c r="AC205" s="2">
        <f t="shared" si="38"/>
        <v>42420268.913839102</v>
      </c>
      <c r="AD205" s="3">
        <f t="shared" si="10"/>
        <v>52800000</v>
      </c>
      <c r="AE205" s="2">
        <f>IF(AE203&gt;=52800000,52800000,IF(AB184=Graph!G$1*1000,AE204+Graph!G$1*1000,AC205))</f>
        <v>42420268.913839102</v>
      </c>
      <c r="AF205" s="3">
        <f t="shared" si="11"/>
        <v>42420268.913839102</v>
      </c>
      <c r="AG205" s="3">
        <f t="shared" si="29"/>
        <v>49061979.21539323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41"/>
        <v>686261</v>
      </c>
      <c r="H206" s="2">
        <f t="shared" si="39"/>
        <v>99031202.686040223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868453.27789068222</v>
      </c>
      <c r="Q206" s="2">
        <f t="shared" si="42"/>
        <v>700000</v>
      </c>
      <c r="R206" s="2">
        <f t="shared" si="40"/>
        <v>101496973.33651754</v>
      </c>
      <c r="S206" s="2">
        <f t="shared" si="17"/>
        <v>686261</v>
      </c>
      <c r="T206" s="2">
        <f t="shared" si="18"/>
        <v>13739</v>
      </c>
      <c r="U206" s="2">
        <f t="shared" si="19"/>
        <v>700000</v>
      </c>
      <c r="V206" s="2">
        <f t="shared" si="34"/>
        <v>43005104.362731621</v>
      </c>
      <c r="W206" s="2">
        <f t="shared" si="20"/>
        <v>584835.44889251888</v>
      </c>
      <c r="X206" s="2">
        <f t="shared" si="6"/>
        <v>115164.55110748112</v>
      </c>
      <c r="Y206" s="2">
        <f t="shared" si="37"/>
        <v>58491868.973785907</v>
      </c>
      <c r="Z206" s="2" t="str">
        <f t="shared" si="8"/>
        <v>HERE</v>
      </c>
      <c r="AA206" s="2">
        <f>IF(Z206="HERE",Y206,AA205+Graph!$G$1*1000)</f>
        <v>58491868.973785907</v>
      </c>
      <c r="AB206" s="2">
        <f t="shared" si="21"/>
        <v>115164.55110748112</v>
      </c>
      <c r="AC206" s="2">
        <f t="shared" si="38"/>
        <v>43005104.362731621</v>
      </c>
      <c r="AD206" s="3">
        <f t="shared" si="10"/>
        <v>52800000</v>
      </c>
      <c r="AE206" s="2">
        <f>IF(AE204&gt;=52800000,52800000,IF(AB185=Graph!G$1*1000,AE205+Graph!G$1*1000,AC206))</f>
        <v>43005104.362731621</v>
      </c>
      <c r="AF206" s="3">
        <f t="shared" si="11"/>
        <v>43005104.362731621</v>
      </c>
      <c r="AG206" s="3">
        <f t="shared" si="29"/>
        <v>49088035.261379816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41"/>
        <v>686261</v>
      </c>
      <c r="H207" s="2">
        <f t="shared" si="39"/>
        <v>99717463.686040223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871647.63706564903</v>
      </c>
      <c r="Q207" s="2">
        <f t="shared" si="42"/>
        <v>700000</v>
      </c>
      <c r="R207" s="2">
        <f t="shared" si="40"/>
        <v>102196973.33651754</v>
      </c>
      <c r="S207" s="2">
        <f t="shared" si="17"/>
        <v>686261</v>
      </c>
      <c r="T207" s="2">
        <f t="shared" si="18"/>
        <v>13739</v>
      </c>
      <c r="U207" s="2">
        <f t="shared" si="19"/>
        <v>700000</v>
      </c>
      <c r="V207" s="2">
        <f t="shared" si="34"/>
        <v>43592973.836822271</v>
      </c>
      <c r="W207" s="2">
        <f t="shared" si="20"/>
        <v>587869.47409065068</v>
      </c>
      <c r="X207" s="2">
        <f t="shared" si="6"/>
        <v>112130.52590934932</v>
      </c>
      <c r="Y207" s="2">
        <f t="shared" si="37"/>
        <v>58603999.499695256</v>
      </c>
      <c r="Z207" s="2" t="str">
        <f t="shared" si="8"/>
        <v>HERE</v>
      </c>
      <c r="AA207" s="2">
        <f>IF(Z207="HERE",Y207,AA206+Graph!$G$1*1000)</f>
        <v>58603999.499695256</v>
      </c>
      <c r="AB207" s="2">
        <f t="shared" si="21"/>
        <v>112130.52590934932</v>
      </c>
      <c r="AC207" s="2">
        <f t="shared" si="38"/>
        <v>43592973.836822271</v>
      </c>
      <c r="AD207" s="3">
        <f t="shared" si="10"/>
        <v>52800000</v>
      </c>
      <c r="AE207" s="2">
        <f>IF(AE205&gt;=52800000,52800000,IF(AB186=Graph!G$1*1000,AE206+Graph!G$1*1000,AC207))</f>
        <v>43592973.836822271</v>
      </c>
      <c r="AF207" s="3">
        <f t="shared" si="11"/>
        <v>43592973.836822271</v>
      </c>
      <c r="AG207" s="3">
        <f t="shared" si="29"/>
        <v>49114243.008626312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41"/>
        <v>686261</v>
      </c>
      <c r="H208" s="2">
        <f t="shared" si="39"/>
        <v>100403724.68604022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874841.99624061584</v>
      </c>
      <c r="Q208" s="2">
        <f t="shared" si="42"/>
        <v>700000</v>
      </c>
      <c r="R208" s="2">
        <f t="shared" si="40"/>
        <v>102896973.33651754</v>
      </c>
      <c r="S208" s="2">
        <f t="shared" si="17"/>
        <v>686261</v>
      </c>
      <c r="T208" s="2">
        <f t="shared" si="18"/>
        <v>13739</v>
      </c>
      <c r="U208" s="2">
        <f t="shared" si="19"/>
        <v>700000</v>
      </c>
      <c r="V208" s="2">
        <f t="shared" si="34"/>
        <v>44183877.336111054</v>
      </c>
      <c r="W208" s="2">
        <f t="shared" si="20"/>
        <v>590903.49928878248</v>
      </c>
      <c r="X208" s="2">
        <f t="shared" si="6"/>
        <v>109096.50071121752</v>
      </c>
      <c r="Y208" s="2">
        <f t="shared" si="37"/>
        <v>58713096.000406474</v>
      </c>
      <c r="Z208" s="2" t="str">
        <f t="shared" si="8"/>
        <v>HERE</v>
      </c>
      <c r="AA208" s="2">
        <f>IF(Z208="HERE",Y208,AA207+Graph!$G$1*1000)</f>
        <v>58713096.000406474</v>
      </c>
      <c r="AB208" s="2">
        <f t="shared" si="21"/>
        <v>109096.50071121752</v>
      </c>
      <c r="AC208" s="2">
        <f t="shared" si="38"/>
        <v>44183877.336111054</v>
      </c>
      <c r="AD208" s="3">
        <f t="shared" si="10"/>
        <v>52800000</v>
      </c>
      <c r="AE208" s="2">
        <f>IF(AE206&gt;=52800000,52800000,IF(AB187=Graph!G$1*1000,AE207+Graph!G$1*1000,AC208))</f>
        <v>44183877.336111054</v>
      </c>
      <c r="AF208" s="3">
        <f t="shared" si="11"/>
        <v>44183877.336111054</v>
      </c>
      <c r="AG208" s="3">
        <f t="shared" si="29"/>
        <v>49140602.457132712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41"/>
        <v>686261</v>
      </c>
      <c r="H209" s="2">
        <f t="shared" si="39"/>
        <v>101089985.68604022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878036.35541558266</v>
      </c>
      <c r="Q209" s="2">
        <f t="shared" si="42"/>
        <v>700000</v>
      </c>
      <c r="R209" s="2">
        <f t="shared" si="40"/>
        <v>103596973.33651754</v>
      </c>
      <c r="S209" s="2">
        <f t="shared" si="17"/>
        <v>686261</v>
      </c>
      <c r="T209" s="2">
        <f t="shared" si="18"/>
        <v>13739</v>
      </c>
      <c r="U209" s="2">
        <f t="shared" si="19"/>
        <v>700000</v>
      </c>
      <c r="V209" s="2">
        <f t="shared" si="34"/>
        <v>44777814.860597968</v>
      </c>
      <c r="W209" s="2">
        <f t="shared" si="20"/>
        <v>593937.52448691428</v>
      </c>
      <c r="X209" s="2">
        <f t="shared" si="6"/>
        <v>106062.47551308572</v>
      </c>
      <c r="Y209" s="2">
        <f t="shared" si="37"/>
        <v>58819158.47591956</v>
      </c>
      <c r="Z209" s="2" t="str">
        <f t="shared" si="8"/>
        <v>HERE</v>
      </c>
      <c r="AA209" s="2">
        <f>IF(Z209="HERE",Y209,AA208+Graph!$G$1*1000)</f>
        <v>58819158.47591956</v>
      </c>
      <c r="AB209" s="2">
        <f t="shared" si="21"/>
        <v>106062.47551308572</v>
      </c>
      <c r="AC209" s="2">
        <f t="shared" si="38"/>
        <v>44777814.860597968</v>
      </c>
      <c r="AD209" s="3">
        <f t="shared" si="10"/>
        <v>52800000</v>
      </c>
      <c r="AE209" s="2">
        <f>IF(AE207&gt;=52800000,52800000,IF(AB188=Graph!G$1*1000,AE208+Graph!G$1*1000,AC209))</f>
        <v>44777814.860597968</v>
      </c>
      <c r="AF209" s="3">
        <f t="shared" si="11"/>
        <v>44777814.860597968</v>
      </c>
      <c r="AG209" s="3">
        <f t="shared" si="29"/>
        <v>49167113.606899023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41"/>
        <v>686261</v>
      </c>
      <c r="H210" s="2">
        <f t="shared" si="39"/>
        <v>101776246.68604022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881230.71459054947</v>
      </c>
      <c r="Q210" s="2">
        <f t="shared" si="42"/>
        <v>700000</v>
      </c>
      <c r="R210" s="2">
        <f t="shared" si="40"/>
        <v>104296973.33651754</v>
      </c>
      <c r="S210" s="2">
        <f t="shared" si="17"/>
        <v>686261</v>
      </c>
      <c r="T210" s="2">
        <f t="shared" si="18"/>
        <v>13739</v>
      </c>
      <c r="U210" s="2">
        <f t="shared" si="19"/>
        <v>700000</v>
      </c>
      <c r="V210" s="2">
        <f t="shared" si="34"/>
        <v>45374786.410283014</v>
      </c>
      <c r="W210" s="2">
        <f t="shared" si="20"/>
        <v>596971.54968504608</v>
      </c>
      <c r="X210" s="2">
        <f t="shared" si="6"/>
        <v>103028.45031495392</v>
      </c>
      <c r="Y210" s="2">
        <f t="shared" si="37"/>
        <v>58922186.926234514</v>
      </c>
      <c r="Z210" s="2" t="str">
        <f t="shared" si="8"/>
        <v>HERE</v>
      </c>
      <c r="AA210" s="2">
        <f>IF(Z210="HERE",Y210,AA209+Graph!$G$1*1000)</f>
        <v>58922186.926234514</v>
      </c>
      <c r="AB210" s="2">
        <f t="shared" si="21"/>
        <v>103028.45031495392</v>
      </c>
      <c r="AC210" s="2">
        <f t="shared" si="38"/>
        <v>45374786.410283014</v>
      </c>
      <c r="AD210" s="3">
        <f t="shared" si="10"/>
        <v>52800000</v>
      </c>
      <c r="AE210" s="2">
        <f>IF(AE208&gt;=52800000,52800000,IF(AB189=Graph!G$1*1000,AE209+Graph!G$1*1000,AC210))</f>
        <v>45374786.410283014</v>
      </c>
      <c r="AF210" s="3">
        <f t="shared" si="11"/>
        <v>45374786.410283014</v>
      </c>
      <c r="AG210" s="3">
        <f t="shared" si="29"/>
        <v>49193776.457925238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41"/>
        <v>686261</v>
      </c>
      <c r="H211" s="2">
        <f t="shared" si="39"/>
        <v>102462507.68604022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884425.07376551628</v>
      </c>
      <c r="Q211" s="2">
        <f t="shared" si="42"/>
        <v>700000</v>
      </c>
      <c r="R211" s="2">
        <f t="shared" si="40"/>
        <v>104996973.33651754</v>
      </c>
      <c r="S211" s="2">
        <f t="shared" si="17"/>
        <v>686261</v>
      </c>
      <c r="T211" s="2">
        <f t="shared" si="18"/>
        <v>13739</v>
      </c>
      <c r="U211" s="2">
        <f t="shared" si="19"/>
        <v>700000</v>
      </c>
      <c r="V211" s="2">
        <f t="shared" si="34"/>
        <v>45974791.985166192</v>
      </c>
      <c r="W211" s="2">
        <f t="shared" si="20"/>
        <v>600005.57488317788</v>
      </c>
      <c r="X211" s="2">
        <f t="shared" si="6"/>
        <v>99994.425116822124</v>
      </c>
      <c r="Y211" s="2">
        <f t="shared" si="37"/>
        <v>59022181.351351336</v>
      </c>
      <c r="Z211" s="2" t="str">
        <f t="shared" si="8"/>
        <v>HERE</v>
      </c>
      <c r="AA211" s="2">
        <f>IF(Z211="HERE",Y211,AA210+Graph!$G$1*1000)</f>
        <v>59022181.351351336</v>
      </c>
      <c r="AB211" s="2">
        <f t="shared" si="21"/>
        <v>99994.425116822124</v>
      </c>
      <c r="AC211" s="2">
        <f t="shared" si="38"/>
        <v>45974791.985166192</v>
      </c>
      <c r="AD211" s="3">
        <f t="shared" si="10"/>
        <v>52800000</v>
      </c>
      <c r="AE211" s="2">
        <f>IF(AE209&gt;=52800000,52800000,IF(AB190=Graph!G$1*1000,AE210+Graph!G$1*1000,AC211))</f>
        <v>45974791.985166192</v>
      </c>
      <c r="AF211" s="3">
        <f t="shared" si="11"/>
        <v>45974791.985166192</v>
      </c>
      <c r="AG211" s="3">
        <f t="shared" si="29"/>
        <v>49220591.010211356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41"/>
        <v>686261</v>
      </c>
      <c r="H212" s="2">
        <f t="shared" si="39"/>
        <v>103148768.68604022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887619.43294045329</v>
      </c>
      <c r="Q212" s="2">
        <f t="shared" si="42"/>
        <v>700000</v>
      </c>
      <c r="R212" s="2">
        <f t="shared" si="40"/>
        <v>105696973.33651754</v>
      </c>
      <c r="S212" s="2">
        <f t="shared" si="17"/>
        <v>686261</v>
      </c>
      <c r="T212" s="2">
        <f t="shared" si="18"/>
        <v>13739</v>
      </c>
      <c r="U212" s="2">
        <f t="shared" si="19"/>
        <v>700000</v>
      </c>
      <c r="V212" s="2">
        <f t="shared" si="34"/>
        <v>46577831.585247472</v>
      </c>
      <c r="W212" s="2">
        <f t="shared" si="20"/>
        <v>603039.60008127987</v>
      </c>
      <c r="X212" s="2">
        <f t="shared" si="6"/>
        <v>96960.399918720126</v>
      </c>
      <c r="Y212" s="2">
        <f t="shared" si="37"/>
        <v>59119141.751270056</v>
      </c>
      <c r="Z212" s="2" t="str">
        <f t="shared" si="8"/>
        <v>HERE</v>
      </c>
      <c r="AA212" s="2">
        <f>IF(Z212="HERE",Y212,AA211+Graph!$G$1*1000)</f>
        <v>59119141.751270056</v>
      </c>
      <c r="AB212" s="2">
        <f t="shared" si="21"/>
        <v>96960.399918720126</v>
      </c>
      <c r="AC212" s="2">
        <f t="shared" si="38"/>
        <v>46577831.585247472</v>
      </c>
      <c r="AD212" s="3">
        <f t="shared" si="10"/>
        <v>52800000</v>
      </c>
      <c r="AE212" s="2">
        <f>IF(AE210&gt;=52800000,52800000,IF(AB191=Graph!G$1*1000,AE211+Graph!G$1*1000,AC212))</f>
        <v>46577831.585247472</v>
      </c>
      <c r="AF212" s="3">
        <f t="shared" si="11"/>
        <v>46577831.585247472</v>
      </c>
      <c r="AG212" s="3">
        <f t="shared" si="29"/>
        <v>49247557.263757385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41"/>
        <v>686261</v>
      </c>
      <c r="H213" s="2">
        <f t="shared" si="39"/>
        <v>103835029.68604022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890813.7921154201</v>
      </c>
      <c r="Q213" s="2">
        <f t="shared" si="42"/>
        <v>700000</v>
      </c>
      <c r="R213" s="2">
        <f t="shared" si="40"/>
        <v>106396973.33651754</v>
      </c>
      <c r="S213" s="2">
        <f t="shared" si="17"/>
        <v>686261</v>
      </c>
      <c r="T213" s="2">
        <f t="shared" si="18"/>
        <v>13739</v>
      </c>
      <c r="U213" s="2">
        <f t="shared" si="19"/>
        <v>700000</v>
      </c>
      <c r="V213" s="2">
        <f t="shared" si="34"/>
        <v>47183905.210526884</v>
      </c>
      <c r="W213" s="2">
        <f t="shared" si="20"/>
        <v>606073.62527941167</v>
      </c>
      <c r="X213" s="2">
        <f t="shared" si="6"/>
        <v>93926.374720588326</v>
      </c>
      <c r="Y213" s="2">
        <f t="shared" si="37"/>
        <v>59213068.125990644</v>
      </c>
      <c r="Z213" s="2" t="str">
        <f t="shared" si="8"/>
        <v>HERE</v>
      </c>
      <c r="AA213" s="2">
        <f>IF(Z213="HERE",Y213,AA212+Graph!$G$1*1000)</f>
        <v>59213068.125990644</v>
      </c>
      <c r="AB213" s="2">
        <f t="shared" si="21"/>
        <v>93926.374720588326</v>
      </c>
      <c r="AC213" s="2">
        <f t="shared" si="38"/>
        <v>47183905.210526884</v>
      </c>
      <c r="AD213" s="3">
        <f t="shared" si="10"/>
        <v>52800000</v>
      </c>
      <c r="AE213" s="2">
        <f>IF(AE211&gt;=52800000,52800000,IF(AB192=Graph!G$1*1000,AE212+Graph!G$1*1000,AC213))</f>
        <v>47183905.210526884</v>
      </c>
      <c r="AF213" s="3">
        <f t="shared" si="11"/>
        <v>47183905.210526884</v>
      </c>
      <c r="AG213" s="3">
        <f t="shared" si="29"/>
        <v>49274675.218563318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41"/>
        <v>686261</v>
      </c>
      <c r="H214" s="2">
        <f t="shared" si="39"/>
        <v>104521290.68604022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894008.15129038692</v>
      </c>
      <c r="Q214" s="2">
        <f t="shared" si="42"/>
        <v>700000</v>
      </c>
      <c r="R214" s="2">
        <f t="shared" si="40"/>
        <v>107096973.33651754</v>
      </c>
      <c r="S214" s="2">
        <f t="shared" si="17"/>
        <v>686261</v>
      </c>
      <c r="T214" s="2">
        <f t="shared" si="18"/>
        <v>13739</v>
      </c>
      <c r="U214" s="2">
        <f t="shared" si="19"/>
        <v>700000</v>
      </c>
      <c r="V214" s="2">
        <f t="shared" si="34"/>
        <v>47793012.861004427</v>
      </c>
      <c r="W214" s="2">
        <f t="shared" si="20"/>
        <v>609107.65047754347</v>
      </c>
      <c r="X214" s="2">
        <f t="shared" si="6"/>
        <v>90892.349522456527</v>
      </c>
      <c r="Y214" s="2">
        <f t="shared" si="37"/>
        <v>59303960.475513101</v>
      </c>
      <c r="Z214" s="2" t="str">
        <f t="shared" si="8"/>
        <v>HERE</v>
      </c>
      <c r="AA214" s="2">
        <f>IF(Z214="HERE",Y214,AA213+Graph!$G$1*1000)</f>
        <v>59303960.475513101</v>
      </c>
      <c r="AB214" s="2">
        <f t="shared" si="21"/>
        <v>90892.349522456527</v>
      </c>
      <c r="AC214" s="2">
        <f t="shared" si="38"/>
        <v>47793012.861004427</v>
      </c>
      <c r="AD214" s="3">
        <f t="shared" si="10"/>
        <v>52800000</v>
      </c>
      <c r="AE214" s="2">
        <f>IF(AE212&gt;=52800000,52800000,IF(AB193=Graph!G$1*1000,AE213+Graph!G$1*1000,AC214))</f>
        <v>47793012.861004427</v>
      </c>
      <c r="AF214" s="3">
        <f t="shared" si="11"/>
        <v>47793012.861004427</v>
      </c>
      <c r="AG214" s="3">
        <f t="shared" si="29"/>
        <v>49301944.874629155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41"/>
        <v>686261</v>
      </c>
      <c r="H215" s="2">
        <f t="shared" si="39"/>
        <v>105207551.68604022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897202.51046535373</v>
      </c>
      <c r="Q215" s="2">
        <f t="shared" si="42"/>
        <v>700000</v>
      </c>
      <c r="R215" s="2">
        <f t="shared" si="40"/>
        <v>107796973.33651754</v>
      </c>
      <c r="S215" s="2">
        <f t="shared" si="17"/>
        <v>686261</v>
      </c>
      <c r="T215" s="2">
        <f t="shared" si="18"/>
        <v>13739</v>
      </c>
      <c r="U215" s="2">
        <f t="shared" si="19"/>
        <v>700000</v>
      </c>
      <c r="V215" s="2">
        <f t="shared" si="34"/>
        <v>48405154.536680102</v>
      </c>
      <c r="W215" s="2">
        <f t="shared" si="20"/>
        <v>612141.67567567527</v>
      </c>
      <c r="X215" s="2">
        <f t="shared" si="6"/>
        <v>87858.324324324727</v>
      </c>
      <c r="Y215" s="2">
        <f t="shared" si="37"/>
        <v>59391818.799837425</v>
      </c>
      <c r="Z215" s="2" t="str">
        <f t="shared" si="8"/>
        <v>HERE</v>
      </c>
      <c r="AA215" s="2">
        <f>IF(Z215="HERE",Y215,AA214+Graph!$G$1*1000)</f>
        <v>59391818.799837425</v>
      </c>
      <c r="AB215" s="2">
        <f t="shared" si="21"/>
        <v>87858.324324324727</v>
      </c>
      <c r="AC215" s="2">
        <f t="shared" si="38"/>
        <v>48405154.536680102</v>
      </c>
      <c r="AD215" s="3">
        <f t="shared" si="10"/>
        <v>52800000</v>
      </c>
      <c r="AE215" s="2">
        <f>IF(AE213&gt;=52800000,52800000,IF(AB194=Graph!G$1*1000,AE214+Graph!G$1*1000,AC215))</f>
        <v>48405154.536680102</v>
      </c>
      <c r="AF215" s="3">
        <f t="shared" si="11"/>
        <v>48405154.536680102</v>
      </c>
      <c r="AG215" s="3">
        <f t="shared" si="29"/>
        <v>49329366.231954902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41"/>
        <v>686261</v>
      </c>
      <c r="H216" s="2">
        <f t="shared" si="39"/>
        <v>105893812.68604022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900396.86964032054</v>
      </c>
      <c r="Q216" s="2">
        <f t="shared" si="42"/>
        <v>700000</v>
      </c>
      <c r="R216" s="2">
        <f t="shared" si="40"/>
        <v>108496973.33651754</v>
      </c>
      <c r="S216" s="2">
        <f t="shared" si="17"/>
        <v>686261</v>
      </c>
      <c r="T216" s="2">
        <f t="shared" si="18"/>
        <v>13739</v>
      </c>
      <c r="U216" s="2">
        <f t="shared" si="19"/>
        <v>700000</v>
      </c>
      <c r="V216" s="2">
        <f t="shared" si="34"/>
        <v>49020330.237553909</v>
      </c>
      <c r="W216" s="2">
        <f t="shared" si="20"/>
        <v>615175.70087380707</v>
      </c>
      <c r="X216" s="2">
        <f t="shared" si="6"/>
        <v>84824.299126192927</v>
      </c>
      <c r="Y216" s="2">
        <f t="shared" si="37"/>
        <v>59476643.098963618</v>
      </c>
      <c r="Z216" s="2" t="str">
        <f t="shared" si="8"/>
        <v>HERE</v>
      </c>
      <c r="AA216" s="2">
        <f>IF(Z216="HERE",Y216,AA215+Graph!$G$1*1000)</f>
        <v>59476643.098963618</v>
      </c>
      <c r="AB216" s="2">
        <f t="shared" si="21"/>
        <v>84824.299126192927</v>
      </c>
      <c r="AC216" s="2">
        <f t="shared" si="38"/>
        <v>49020330.237553909</v>
      </c>
      <c r="AD216" s="3">
        <f t="shared" si="10"/>
        <v>52800000</v>
      </c>
      <c r="AE216" s="2">
        <f>IF(AE214&gt;=52800000,52800000,IF(AB195=Graph!G$1*1000,AE215+Graph!G$1*1000,AC216))</f>
        <v>49020330.237553909</v>
      </c>
      <c r="AF216" s="3">
        <f t="shared" si="11"/>
        <v>49020330.237553909</v>
      </c>
      <c r="AG216" s="3">
        <f t="shared" si="29"/>
        <v>49356939.290540561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41"/>
        <v>686261</v>
      </c>
      <c r="H217" s="2">
        <f t="shared" si="39"/>
        <v>106580073.68604022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903591.22881528735</v>
      </c>
      <c r="Q217" s="2">
        <f t="shared" si="42"/>
        <v>700000</v>
      </c>
      <c r="R217" s="2">
        <f t="shared" si="40"/>
        <v>109196973.33651754</v>
      </c>
      <c r="S217" s="2">
        <f t="shared" si="17"/>
        <v>686261</v>
      </c>
      <c r="T217" s="2">
        <f t="shared" si="18"/>
        <v>13739</v>
      </c>
      <c r="U217" s="2">
        <f t="shared" si="19"/>
        <v>700000</v>
      </c>
      <c r="V217" s="2">
        <f t="shared" si="34"/>
        <v>49638539.963625848</v>
      </c>
      <c r="W217" s="2">
        <f t="shared" si="20"/>
        <v>618209.72607193887</v>
      </c>
      <c r="X217" s="2">
        <f t="shared" si="6"/>
        <v>81790.273928061128</v>
      </c>
      <c r="Y217" s="2">
        <f t="shared" si="37"/>
        <v>59558433.372891679</v>
      </c>
      <c r="Z217" s="2" t="str">
        <f t="shared" si="8"/>
        <v>HERE</v>
      </c>
      <c r="AA217" s="2">
        <f>IF(Z217="HERE",Y217,AA216+Graph!$G$1*1000)</f>
        <v>59558433.372891679</v>
      </c>
      <c r="AB217" s="2">
        <f t="shared" si="21"/>
        <v>81790.273928061128</v>
      </c>
      <c r="AC217" s="2">
        <f t="shared" si="38"/>
        <v>49638539.963625848</v>
      </c>
      <c r="AD217" s="3">
        <f t="shared" si="10"/>
        <v>52800000</v>
      </c>
      <c r="AE217" s="2">
        <f>IF(AE215&gt;=52800000,52800000,IF(AB196=Graph!G$1*1000,AE216+Graph!G$1*1000,AC217))</f>
        <v>49638539.963625848</v>
      </c>
      <c r="AF217" s="3">
        <f t="shared" si="11"/>
        <v>49638539.963625848</v>
      </c>
      <c r="AG217" s="3">
        <f t="shared" si="29"/>
        <v>49384664.050386116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41"/>
        <v>686261</v>
      </c>
      <c r="H218" s="2">
        <f t="shared" si="39"/>
        <v>107266334.68604022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906785.58799025416</v>
      </c>
      <c r="Q218" s="2">
        <f t="shared" si="42"/>
        <v>700000</v>
      </c>
      <c r="R218" s="2">
        <f t="shared" si="40"/>
        <v>109896973.33651754</v>
      </c>
      <c r="S218" s="2">
        <f t="shared" si="17"/>
        <v>686261</v>
      </c>
      <c r="T218" s="2">
        <f t="shared" si="18"/>
        <v>13739</v>
      </c>
      <c r="U218" s="2">
        <f t="shared" si="19"/>
        <v>700000</v>
      </c>
      <c r="V218" s="2">
        <f t="shared" si="34"/>
        <v>50259783.714895919</v>
      </c>
      <c r="W218" s="2">
        <f t="shared" si="20"/>
        <v>621243.75127007067</v>
      </c>
      <c r="X218" s="2">
        <f t="shared" si="6"/>
        <v>78756.248729929328</v>
      </c>
      <c r="Y218" s="2">
        <f t="shared" si="37"/>
        <v>59637189.621621609</v>
      </c>
      <c r="Z218" s="2" t="str">
        <f t="shared" si="8"/>
        <v>HERE</v>
      </c>
      <c r="AA218" s="2">
        <f>IF(Z218="HERE",Y218,AA217+Graph!$G$1*1000)</f>
        <v>59637189.621621609</v>
      </c>
      <c r="AB218" s="2">
        <f t="shared" si="21"/>
        <v>78756.248729929328</v>
      </c>
      <c r="AC218" s="2">
        <f t="shared" si="38"/>
        <v>50259783.714895919</v>
      </c>
      <c r="AD218" s="3">
        <f t="shared" si="10"/>
        <v>52800000</v>
      </c>
      <c r="AE218" s="2">
        <f>IF(AE216&gt;=52800000,52800000,IF(AB197=Graph!G$1*1000,AE217+Graph!G$1*1000,AC218))</f>
        <v>50259783.714895919</v>
      </c>
      <c r="AF218" s="3">
        <f t="shared" si="11"/>
        <v>50259783.714895919</v>
      </c>
      <c r="AG218" s="3">
        <f t="shared" si="29"/>
        <v>49412540.511491582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41"/>
        <v>686261</v>
      </c>
      <c r="H219" s="2">
        <f t="shared" si="39"/>
        <v>107952595.68604022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909979.94716522098</v>
      </c>
      <c r="Q219" s="2">
        <f t="shared" si="42"/>
        <v>700000</v>
      </c>
      <c r="R219" s="2">
        <f t="shared" si="40"/>
        <v>110596973.33651754</v>
      </c>
      <c r="S219" s="2">
        <f t="shared" si="17"/>
        <v>686261</v>
      </c>
      <c r="T219" s="2">
        <f t="shared" si="18"/>
        <v>13739</v>
      </c>
      <c r="U219" s="2">
        <f t="shared" si="19"/>
        <v>700000</v>
      </c>
      <c r="V219" s="2">
        <f t="shared" si="34"/>
        <v>50884061.491364121</v>
      </c>
      <c r="W219" s="2">
        <f t="shared" si="20"/>
        <v>624277.77646820247</v>
      </c>
      <c r="X219" s="2">
        <f t="shared" si="6"/>
        <v>75722.223531797528</v>
      </c>
      <c r="Y219" s="2">
        <f t="shared" si="37"/>
        <v>59712911.845153406</v>
      </c>
      <c r="Z219" s="2" t="str">
        <f t="shared" si="8"/>
        <v>HERE</v>
      </c>
      <c r="AA219" s="2">
        <f>IF(Z219="HERE",Y219,AA218+Graph!$G$1*1000)</f>
        <v>59712911.845153406</v>
      </c>
      <c r="AB219" s="2">
        <f t="shared" si="21"/>
        <v>75722.223531797528</v>
      </c>
      <c r="AC219" s="2">
        <f t="shared" si="38"/>
        <v>50884061.491364121</v>
      </c>
      <c r="AD219" s="3">
        <f t="shared" si="10"/>
        <v>52800000</v>
      </c>
      <c r="AE219" s="2">
        <f>IF(AE217&gt;=52800000,52800000,IF(AB198=Graph!G$1*1000,AE218+Graph!G$1*1000,AC219))</f>
        <v>50884061.491364121</v>
      </c>
      <c r="AF219" s="3">
        <f t="shared" si="11"/>
        <v>50884061.491364121</v>
      </c>
      <c r="AG219" s="3">
        <f t="shared" si="29"/>
        <v>49440568.673856959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41"/>
        <v>686261</v>
      </c>
      <c r="H220" s="2">
        <f t="shared" si="39"/>
        <v>108638856.68604022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913174.30634018779</v>
      </c>
      <c r="Q220" s="2">
        <f t="shared" si="42"/>
        <v>700000</v>
      </c>
      <c r="R220" s="2">
        <f t="shared" si="40"/>
        <v>111296973.33651754</v>
      </c>
      <c r="S220" s="2">
        <f t="shared" si="17"/>
        <v>686261</v>
      </c>
      <c r="T220" s="2">
        <f t="shared" si="18"/>
        <v>13739</v>
      </c>
      <c r="U220" s="2">
        <f t="shared" si="19"/>
        <v>700000</v>
      </c>
      <c r="V220" s="2">
        <f t="shared" si="34"/>
        <v>51511373.293030456</v>
      </c>
      <c r="W220" s="2">
        <f t="shared" si="20"/>
        <v>627311.80166633427</v>
      </c>
      <c r="X220" s="2">
        <f t="shared" si="6"/>
        <v>72688.198333665729</v>
      </c>
      <c r="Y220" s="2">
        <f t="shared" si="37"/>
        <v>59785600.043487072</v>
      </c>
      <c r="Z220" s="2" t="str">
        <f t="shared" si="8"/>
        <v>HERE</v>
      </c>
      <c r="AA220" s="2">
        <f>IF(Z220="HERE",Y220,AA219+Graph!$G$1*1000)</f>
        <v>59785600.043487072</v>
      </c>
      <c r="AB220" s="2">
        <f t="shared" si="21"/>
        <v>72688.198333665729</v>
      </c>
      <c r="AC220" s="2">
        <f t="shared" si="38"/>
        <v>51511373.293030456</v>
      </c>
      <c r="AD220" s="3">
        <f t="shared" si="10"/>
        <v>52800000</v>
      </c>
      <c r="AE220" s="2">
        <f>IF(AE218&gt;=52800000,52800000,IF(AB199=Graph!G$1*1000,AE219+Graph!G$1*1000,AC220))</f>
        <v>51511373.293030456</v>
      </c>
      <c r="AF220" s="3">
        <f t="shared" si="11"/>
        <v>51511373.293030456</v>
      </c>
      <c r="AG220" s="3">
        <f t="shared" si="29"/>
        <v>49468748.537482239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41"/>
        <v>686261</v>
      </c>
      <c r="H221" s="2">
        <f t="shared" si="39"/>
        <v>109325117.68604022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916368.6655151546</v>
      </c>
      <c r="Q221" s="2">
        <f t="shared" si="42"/>
        <v>700000</v>
      </c>
      <c r="R221" s="2">
        <f t="shared" si="40"/>
        <v>111996973.33651754</v>
      </c>
      <c r="S221" s="2">
        <f t="shared" si="17"/>
        <v>686261</v>
      </c>
      <c r="T221" s="2">
        <f t="shared" si="18"/>
        <v>13739</v>
      </c>
      <c r="U221" s="2">
        <f t="shared" si="19"/>
        <v>700000</v>
      </c>
      <c r="V221" s="2">
        <f t="shared" si="34"/>
        <v>52141719.119894922</v>
      </c>
      <c r="W221" s="2">
        <f t="shared" si="20"/>
        <v>630345.82686446607</v>
      </c>
      <c r="X221" s="2">
        <f t="shared" si="6"/>
        <v>69654.173135533929</v>
      </c>
      <c r="Y221" s="2">
        <f t="shared" si="37"/>
        <v>59855254.216622606</v>
      </c>
      <c r="Z221" s="2" t="str">
        <f t="shared" si="8"/>
        <v>HERE</v>
      </c>
      <c r="AA221" s="2">
        <f>IF(Z221="HERE",Y221,AA220+Graph!$G$1*1000)</f>
        <v>59855254.216622606</v>
      </c>
      <c r="AB221" s="2">
        <f t="shared" si="21"/>
        <v>69654.173135533929</v>
      </c>
      <c r="AC221" s="2">
        <f t="shared" si="38"/>
        <v>52141719.119894922</v>
      </c>
      <c r="AD221" s="3">
        <f t="shared" si="10"/>
        <v>52800000</v>
      </c>
      <c r="AE221" s="2">
        <f>IF(AE219&gt;=52800000,52800000,IF(AB200=Graph!G$1*1000,AE220+Graph!G$1*1000,AC221))</f>
        <v>52141719.119894922</v>
      </c>
      <c r="AF221" s="3">
        <f t="shared" si="11"/>
        <v>52141719.119894922</v>
      </c>
      <c r="AG221" s="3">
        <f t="shared" si="29"/>
        <v>49497080.102367423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41"/>
        <v>686261</v>
      </c>
      <c r="H222" s="2">
        <f t="shared" si="39"/>
        <v>110011378.68604022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919563.02469012141</v>
      </c>
      <c r="Q222" s="2">
        <f t="shared" si="42"/>
        <v>700000</v>
      </c>
      <c r="R222" s="2">
        <f t="shared" si="40"/>
        <v>112696973.33651754</v>
      </c>
      <c r="S222" s="2">
        <f t="shared" si="17"/>
        <v>686261</v>
      </c>
      <c r="T222" s="2">
        <f t="shared" si="18"/>
        <v>13739</v>
      </c>
      <c r="U222" s="2">
        <f t="shared" si="19"/>
        <v>700000</v>
      </c>
      <c r="V222" s="2">
        <f t="shared" si="34"/>
        <v>52775098.97195752</v>
      </c>
      <c r="W222" s="2">
        <f t="shared" si="20"/>
        <v>633379.85206259787</v>
      </c>
      <c r="X222" s="2">
        <f t="shared" si="6"/>
        <v>66620.147937402129</v>
      </c>
      <c r="Y222" s="2">
        <f t="shared" si="37"/>
        <v>59921874.364560008</v>
      </c>
      <c r="Z222" s="2" t="str">
        <f t="shared" si="8"/>
        <v>HERE</v>
      </c>
      <c r="AA222" s="2">
        <f>IF(Z222="HERE",Y222,AA221+Graph!$G$1*1000)</f>
        <v>59921874.364560008</v>
      </c>
      <c r="AB222" s="2">
        <f t="shared" si="21"/>
        <v>66620.147937402129</v>
      </c>
      <c r="AC222" s="2">
        <f t="shared" si="38"/>
        <v>52775098.97195752</v>
      </c>
      <c r="AD222" s="3">
        <f t="shared" si="10"/>
        <v>52800000</v>
      </c>
      <c r="AE222" s="2">
        <f>IF(AE220&gt;=52800000,52800000,IF(AB201=Graph!G$1*1000,AE221+Graph!G$1*1000,AC222))</f>
        <v>52775098.97195752</v>
      </c>
      <c r="AF222" s="3">
        <f t="shared" si="11"/>
        <v>52775098.97195752</v>
      </c>
      <c r="AG222" s="3">
        <f t="shared" si="29"/>
        <v>49525563.368512519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41"/>
        <v>686261</v>
      </c>
      <c r="H223" s="2">
        <f t="shared" si="39"/>
        <v>110697639.68604022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922757.38386508822</v>
      </c>
      <c r="Q223" s="2">
        <f t="shared" si="42"/>
        <v>700000</v>
      </c>
      <c r="R223" s="2">
        <f t="shared" si="40"/>
        <v>113396973.33651754</v>
      </c>
      <c r="S223" s="2">
        <f t="shared" si="17"/>
        <v>686261</v>
      </c>
      <c r="T223" s="2">
        <f t="shared" si="18"/>
        <v>13739</v>
      </c>
      <c r="U223" s="2">
        <f t="shared" si="19"/>
        <v>700000</v>
      </c>
      <c r="V223" s="2">
        <f t="shared" si="34"/>
        <v>53411512.849218249</v>
      </c>
      <c r="W223" s="2">
        <f t="shared" si="20"/>
        <v>636413.87726072967</v>
      </c>
      <c r="X223" s="2">
        <f t="shared" si="6"/>
        <v>63586.122739270329</v>
      </c>
      <c r="Y223" s="2">
        <f t="shared" ref="Y223:Y286" si="43">IF(COUNT($C224)=0,IF(COUNT($C223)=1,C223,SUM(Y222+X223)),C223)</f>
        <v>59985460.487299278</v>
      </c>
      <c r="Z223" s="2" t="str">
        <f t="shared" si="8"/>
        <v>HERE</v>
      </c>
      <c r="AA223" s="2">
        <f>IF(Z223="HERE",Y223,AA222+Graph!$G$1*1000)</f>
        <v>59985460.487299278</v>
      </c>
      <c r="AB223" s="2">
        <f t="shared" si="21"/>
        <v>63586.122739270329</v>
      </c>
      <c r="AC223" s="2">
        <f t="shared" ref="AC223:AC286" si="44">IF(Z224="HERE",V223,AC222)</f>
        <v>53411512.849218249</v>
      </c>
      <c r="AD223" s="3">
        <f t="shared" si="10"/>
        <v>52800000</v>
      </c>
      <c r="AE223" s="2">
        <f>IF(AE221&gt;=52800000,52800000,IF(AB202=Graph!G$1*1000,AE222+Graph!G$1*1000,AC223))</f>
        <v>53411512.849218249</v>
      </c>
      <c r="AF223" s="3">
        <f t="shared" si="11"/>
        <v>52800000</v>
      </c>
      <c r="AG223" s="3">
        <f t="shared" si="29"/>
        <v>49554198.335917518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41"/>
        <v>686261</v>
      </c>
      <c r="H224" s="2">
        <f t="shared" ref="H224:H287" si="45">IF(COUNT($C225)=0,IF(COUNT($C224)=1,C224,SUM(H223+G224)),C224)</f>
        <v>111383900.68604022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925951.74304005504</v>
      </c>
      <c r="Q224" s="2">
        <f t="shared" si="42"/>
        <v>700000</v>
      </c>
      <c r="R224" s="2">
        <f t="shared" ref="R224:R287" si="46">IF(COUNT($C225)=0,IF(COUNT($C224)=1,M224,SUM(R223+Q224)),M224)</f>
        <v>114096973.33651754</v>
      </c>
      <c r="S224" s="2">
        <f t="shared" si="17"/>
        <v>686261</v>
      </c>
      <c r="T224" s="2">
        <f t="shared" si="18"/>
        <v>13739</v>
      </c>
      <c r="U224" s="2">
        <f t="shared" si="19"/>
        <v>700000</v>
      </c>
      <c r="V224" s="2">
        <f t="shared" si="34"/>
        <v>54050960.751677111</v>
      </c>
      <c r="W224" s="2">
        <f t="shared" si="20"/>
        <v>639447.90245886147</v>
      </c>
      <c r="X224" s="2">
        <f t="shared" si="6"/>
        <v>60552.09754113853</v>
      </c>
      <c r="Y224" s="2">
        <f t="shared" si="43"/>
        <v>60046012.584840417</v>
      </c>
      <c r="Z224" s="2" t="str">
        <f t="shared" si="8"/>
        <v>HERE</v>
      </c>
      <c r="AA224" s="2">
        <f>IF(Z224="HERE",Y224,AA223+Graph!$G$1*1000)</f>
        <v>60046012.584840417</v>
      </c>
      <c r="AB224" s="2">
        <f t="shared" si="21"/>
        <v>60552.09754113853</v>
      </c>
      <c r="AC224" s="2">
        <f t="shared" si="44"/>
        <v>54050960.751677111</v>
      </c>
      <c r="AD224" s="3">
        <f t="shared" si="10"/>
        <v>52800000</v>
      </c>
      <c r="AE224" s="2">
        <f>IF(AE222&gt;=52800000,52800000,IF(AB203=Graph!G$1*1000,AE223+Graph!G$1*1000,AC224))</f>
        <v>54050960.751677111</v>
      </c>
      <c r="AF224" s="3">
        <f t="shared" si="11"/>
        <v>52800000</v>
      </c>
      <c r="AG224" s="3">
        <f t="shared" si="29"/>
        <v>49582985.00458242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41"/>
        <v>686261</v>
      </c>
      <c r="H225" s="2">
        <f t="shared" si="45"/>
        <v>112070161.68604022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929146.10221499205</v>
      </c>
      <c r="Q225" s="2">
        <f t="shared" si="42"/>
        <v>700000</v>
      </c>
      <c r="R225" s="2">
        <f t="shared" si="46"/>
        <v>114796973.33651754</v>
      </c>
      <c r="S225" s="2">
        <f t="shared" si="17"/>
        <v>686261</v>
      </c>
      <c r="T225" s="2">
        <f t="shared" si="18"/>
        <v>13739</v>
      </c>
      <c r="U225" s="2">
        <f t="shared" si="19"/>
        <v>700000</v>
      </c>
      <c r="V225" s="2">
        <f t="shared" si="34"/>
        <v>54693442.679334104</v>
      </c>
      <c r="W225" s="2">
        <f t="shared" si="20"/>
        <v>642481.92765699327</v>
      </c>
      <c r="X225" s="2">
        <f t="shared" si="6"/>
        <v>57518.07234300673</v>
      </c>
      <c r="Y225" s="2">
        <f t="shared" si="43"/>
        <v>60103530.657183424</v>
      </c>
      <c r="Z225" s="2" t="str">
        <f t="shared" si="8"/>
        <v>HERE</v>
      </c>
      <c r="AA225" s="2">
        <f>IF(Z225="HERE",Y225,AA224+Graph!$G$1*1000)</f>
        <v>60103530.657183424</v>
      </c>
      <c r="AB225" s="2">
        <f t="shared" si="21"/>
        <v>57518.07234300673</v>
      </c>
      <c r="AC225" s="2">
        <f t="shared" si="44"/>
        <v>54693442.679334104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49611923.374507234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41"/>
        <v>686261</v>
      </c>
      <c r="H226" s="2">
        <f t="shared" si="45"/>
        <v>112756422.68604022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932340.46138995886</v>
      </c>
      <c r="Q226" s="2">
        <f t="shared" si="42"/>
        <v>700000</v>
      </c>
      <c r="R226" s="2">
        <f t="shared" si="46"/>
        <v>115496973.33651754</v>
      </c>
      <c r="S226" s="2">
        <f t="shared" si="17"/>
        <v>686261</v>
      </c>
      <c r="T226" s="2">
        <f t="shared" si="18"/>
        <v>13739</v>
      </c>
      <c r="U226" s="2">
        <f t="shared" si="19"/>
        <v>700000</v>
      </c>
      <c r="V226" s="2">
        <f t="shared" si="34"/>
        <v>55338958.632189229</v>
      </c>
      <c r="W226" s="2">
        <f t="shared" si="20"/>
        <v>645515.95285512507</v>
      </c>
      <c r="X226" s="2">
        <f t="shared" si="6"/>
        <v>54484.04714487493</v>
      </c>
      <c r="Y226" s="2">
        <f t="shared" si="43"/>
        <v>60158014.704328299</v>
      </c>
      <c r="Z226" s="2" t="str">
        <f t="shared" si="8"/>
        <v>HERE</v>
      </c>
      <c r="AA226" s="2">
        <f>IF(Z226="HERE",Y226,AA225+Graph!$G$1*1000)</f>
        <v>60158014.704328299</v>
      </c>
      <c r="AB226" s="2">
        <f t="shared" si="21"/>
        <v>54484.04714487493</v>
      </c>
      <c r="AC226" s="2">
        <f t="shared" si="44"/>
        <v>55338958.632189229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49641013.445691958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41"/>
        <v>686261</v>
      </c>
      <c r="H227" s="2">
        <f t="shared" si="45"/>
        <v>113442683.68604022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935534.82056492567</v>
      </c>
      <c r="Q227" s="2">
        <f t="shared" si="42"/>
        <v>700000</v>
      </c>
      <c r="R227" s="2">
        <f t="shared" si="46"/>
        <v>116196973.33651754</v>
      </c>
      <c r="S227" s="2">
        <f t="shared" si="17"/>
        <v>686261</v>
      </c>
      <c r="T227" s="2">
        <f t="shared" si="18"/>
        <v>13739</v>
      </c>
      <c r="U227" s="2">
        <f t="shared" si="19"/>
        <v>700000</v>
      </c>
      <c r="V227" s="2">
        <f t="shared" si="34"/>
        <v>55987508.610242486</v>
      </c>
      <c r="W227" s="2">
        <f t="shared" si="20"/>
        <v>648549.97805325687</v>
      </c>
      <c r="X227" s="2">
        <f t="shared" si="6"/>
        <v>51450.021946743131</v>
      </c>
      <c r="Y227" s="2">
        <f t="shared" si="43"/>
        <v>60209464.726275042</v>
      </c>
      <c r="Z227" s="2" t="str">
        <f t="shared" si="8"/>
        <v>HERE</v>
      </c>
      <c r="AA227" s="2">
        <f>IF(Z227="HERE",Y227,AA226+Graph!$G$1*1000)</f>
        <v>60209464.726275042</v>
      </c>
      <c r="AB227" s="2">
        <f t="shared" si="21"/>
        <v>51450.021946743131</v>
      </c>
      <c r="AC227" s="2">
        <f t="shared" si="44"/>
        <v>55987508.610242486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49670255.218136579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41"/>
        <v>686261</v>
      </c>
      <c r="H228" s="2">
        <f t="shared" si="45"/>
        <v>114128944.68604022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938729.17973989248</v>
      </c>
      <c r="Q228" s="2">
        <f t="shared" si="42"/>
        <v>700000</v>
      </c>
      <c r="R228" s="2">
        <f t="shared" si="46"/>
        <v>116896973.33651754</v>
      </c>
      <c r="S228" s="2">
        <f t="shared" si="17"/>
        <v>686261</v>
      </c>
      <c r="T228" s="2">
        <f t="shared" si="18"/>
        <v>13739</v>
      </c>
      <c r="U228" s="2">
        <f t="shared" si="19"/>
        <v>700000</v>
      </c>
      <c r="V228" s="2">
        <f t="shared" si="34"/>
        <v>56639092.613493875</v>
      </c>
      <c r="W228" s="2">
        <f t="shared" si="20"/>
        <v>651584.00325138867</v>
      </c>
      <c r="X228" s="2">
        <f t="shared" si="6"/>
        <v>48415.996748611331</v>
      </c>
      <c r="Y228" s="2">
        <f t="shared" si="43"/>
        <v>60257880.723023653</v>
      </c>
      <c r="Z228" s="2" t="str">
        <f t="shared" si="8"/>
        <v>HERE</v>
      </c>
      <c r="AA228" s="2">
        <f>IF(Z228="HERE",Y228,AA227+Graph!$G$1*1000)</f>
        <v>60257880.723023653</v>
      </c>
      <c r="AB228" s="2">
        <f t="shared" si="21"/>
        <v>48415.996748611331</v>
      </c>
      <c r="AC228" s="2">
        <f t="shared" si="44"/>
        <v>56639092.613493875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49699648.691841111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41"/>
        <v>686261</v>
      </c>
      <c r="H229" s="2">
        <f t="shared" si="45"/>
        <v>114815205.68604022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941923.53891485929</v>
      </c>
      <c r="Q229" s="2">
        <f t="shared" si="42"/>
        <v>700000</v>
      </c>
      <c r="R229" s="2">
        <f t="shared" si="46"/>
        <v>117596973.33651754</v>
      </c>
      <c r="S229" s="2">
        <f t="shared" si="17"/>
        <v>686261</v>
      </c>
      <c r="T229" s="2">
        <f t="shared" si="18"/>
        <v>13739</v>
      </c>
      <c r="U229" s="2">
        <f t="shared" si="19"/>
        <v>700000</v>
      </c>
      <c r="V229" s="2">
        <f t="shared" si="34"/>
        <v>57293710.641943395</v>
      </c>
      <c r="W229" s="2">
        <f t="shared" si="20"/>
        <v>654618.02844952047</v>
      </c>
      <c r="X229" s="2">
        <f t="shared" si="6"/>
        <v>45381.971550479531</v>
      </c>
      <c r="Y229" s="2">
        <f t="shared" si="43"/>
        <v>60303262.694574133</v>
      </c>
      <c r="Z229" s="2" t="str">
        <f t="shared" si="8"/>
        <v>HERE</v>
      </c>
      <c r="AA229" s="2">
        <f>IF(Z229="HERE",Y229,AA228+Graph!$G$1*1000)</f>
        <v>60303262.694574133</v>
      </c>
      <c r="AB229" s="2">
        <f t="shared" si="21"/>
        <v>45381.971550479531</v>
      </c>
      <c r="AC229" s="2">
        <f t="shared" si="44"/>
        <v>57293710.641943395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49729193.866805553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ref="G230:G293" si="47">IF(F230&gt;700000,$AK$31*1000,F230)</f>
        <v>686261</v>
      </c>
      <c r="H230" s="2">
        <f t="shared" si="45"/>
        <v>115501466.68604022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945117.89808982611</v>
      </c>
      <c r="Q230" s="2">
        <f t="shared" ref="Q230:Q293" si="48">IF(P230&gt;700000,700000,P230)</f>
        <v>700000</v>
      </c>
      <c r="R230" s="2">
        <f t="shared" si="46"/>
        <v>118296973.33651754</v>
      </c>
      <c r="S230" s="2">
        <f t="shared" si="17"/>
        <v>686261</v>
      </c>
      <c r="T230" s="2">
        <f t="shared" si="18"/>
        <v>13739</v>
      </c>
      <c r="U230" s="2">
        <f t="shared" si="19"/>
        <v>700000</v>
      </c>
      <c r="V230" s="2">
        <f t="shared" si="34"/>
        <v>57951362.695591047</v>
      </c>
      <c r="W230" s="2">
        <f t="shared" si="20"/>
        <v>657652.05364765227</v>
      </c>
      <c r="X230" s="2">
        <f t="shared" si="6"/>
        <v>42347.946352347732</v>
      </c>
      <c r="Y230" s="2">
        <f t="shared" si="43"/>
        <v>60345610.64092648</v>
      </c>
      <c r="Z230" s="2" t="str">
        <f t="shared" si="8"/>
        <v>HERE</v>
      </c>
      <c r="AA230" s="2">
        <f>IF(Z230="HERE",Y230,AA229+Graph!$G$1*1000)</f>
        <v>60345610.64092648</v>
      </c>
      <c r="AB230" s="2">
        <f t="shared" si="21"/>
        <v>42347.946352347732</v>
      </c>
      <c r="AC230" s="2">
        <f t="shared" si="44"/>
        <v>57951362.695591047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49758890.7430299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47"/>
        <v>686261</v>
      </c>
      <c r="H231" s="2">
        <f t="shared" si="45"/>
        <v>116187727.68604022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948312.25726479292</v>
      </c>
      <c r="Q231" s="2">
        <f t="shared" si="48"/>
        <v>700000</v>
      </c>
      <c r="R231" s="2">
        <f t="shared" si="46"/>
        <v>118996973.33651754</v>
      </c>
      <c r="S231" s="2">
        <f t="shared" si="17"/>
        <v>686261</v>
      </c>
      <c r="T231" s="2">
        <f t="shared" si="18"/>
        <v>13739</v>
      </c>
      <c r="U231" s="2">
        <f t="shared" si="19"/>
        <v>700000</v>
      </c>
      <c r="V231" s="2">
        <f t="shared" si="34"/>
        <v>58612048.774436831</v>
      </c>
      <c r="W231" s="2">
        <f t="shared" si="20"/>
        <v>660686.07884578407</v>
      </c>
      <c r="X231" s="2">
        <f t="shared" si="6"/>
        <v>39313.921154215932</v>
      </c>
      <c r="Y231" s="2">
        <f t="shared" si="43"/>
        <v>60384924.562080696</v>
      </c>
      <c r="Z231" s="2" t="str">
        <f t="shared" si="8"/>
        <v>HERE</v>
      </c>
      <c r="AA231" s="2">
        <f>IF(Z231="HERE",Y231,AA230+Graph!$G$1*1000)</f>
        <v>60384924.562080696</v>
      </c>
      <c r="AB231" s="2">
        <f t="shared" si="21"/>
        <v>39313.921154215932</v>
      </c>
      <c r="AC231" s="2">
        <f t="shared" si="44"/>
        <v>58612048.774436831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49788739.32051415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47"/>
        <v>686261</v>
      </c>
      <c r="H232" s="2">
        <f t="shared" si="45"/>
        <v>116873988.68604022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951506.61643975973</v>
      </c>
      <c r="Q232" s="2">
        <f t="shared" si="48"/>
        <v>700000</v>
      </c>
      <c r="R232" s="2">
        <f t="shared" si="46"/>
        <v>119696973.33651754</v>
      </c>
      <c r="S232" s="2">
        <f t="shared" si="17"/>
        <v>686261</v>
      </c>
      <c r="T232" s="2">
        <f t="shared" si="18"/>
        <v>13739</v>
      </c>
      <c r="U232" s="2">
        <f t="shared" si="19"/>
        <v>700000</v>
      </c>
      <c r="V232" s="2">
        <f t="shared" si="34"/>
        <v>59275768.878480747</v>
      </c>
      <c r="W232" s="2">
        <f t="shared" si="20"/>
        <v>663720.10404391587</v>
      </c>
      <c r="X232" s="2">
        <f t="shared" si="6"/>
        <v>36279.895956084132</v>
      </c>
      <c r="Y232" s="2">
        <f t="shared" si="43"/>
        <v>60421204.45803678</v>
      </c>
      <c r="Z232" s="2" t="str">
        <f t="shared" si="8"/>
        <v>HERE</v>
      </c>
      <c r="AA232" s="2">
        <f>IF(Z232="HERE",Y232,AA231+Graph!$G$1*1000)</f>
        <v>60421204.45803678</v>
      </c>
      <c r="AB232" s="2">
        <f t="shared" si="21"/>
        <v>36279.895956084132</v>
      </c>
      <c r="AC232" s="2">
        <f t="shared" si="44"/>
        <v>59275768.878480747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49818739.599258311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47"/>
        <v>686261</v>
      </c>
      <c r="H233" s="2">
        <f t="shared" si="45"/>
        <v>117560249.68604022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954700.97561472654</v>
      </c>
      <c r="Q233" s="2">
        <f t="shared" si="48"/>
        <v>700000</v>
      </c>
      <c r="R233" s="2">
        <f t="shared" si="46"/>
        <v>120396973.33651754</v>
      </c>
      <c r="S233" s="2">
        <f t="shared" si="17"/>
        <v>686261</v>
      </c>
      <c r="T233" s="2">
        <f t="shared" si="18"/>
        <v>13739</v>
      </c>
      <c r="U233" s="2">
        <f t="shared" si="19"/>
        <v>700000</v>
      </c>
      <c r="V233" s="2">
        <f t="shared" si="34"/>
        <v>59942523.007722795</v>
      </c>
      <c r="W233" s="2">
        <f t="shared" si="20"/>
        <v>666754.12924204767</v>
      </c>
      <c r="X233" s="2">
        <f t="shared" si="6"/>
        <v>33245.870757952332</v>
      </c>
      <c r="Y233" s="2">
        <f t="shared" si="43"/>
        <v>60454450.328794733</v>
      </c>
      <c r="Z233" s="2" t="str">
        <f t="shared" si="8"/>
        <v>HERE</v>
      </c>
      <c r="AA233" s="2">
        <f>IF(Z233="HERE",Y233,AA232+Graph!$G$1*1000)</f>
        <v>60454450.328794733</v>
      </c>
      <c r="AB233" s="2">
        <f t="shared" si="21"/>
        <v>33245.870757952332</v>
      </c>
      <c r="AC233" s="2">
        <f t="shared" si="44"/>
        <v>59275768.878480747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49848891.579262376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47"/>
        <v>686261</v>
      </c>
      <c r="H234" s="2">
        <f t="shared" si="45"/>
        <v>118246510.68604022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957895.33478969336</v>
      </c>
      <c r="Q234" s="2">
        <f t="shared" si="48"/>
        <v>700000</v>
      </c>
      <c r="R234" s="2">
        <f t="shared" si="46"/>
        <v>121096973.33651754</v>
      </c>
      <c r="S234" s="2">
        <f t="shared" si="17"/>
        <v>686261</v>
      </c>
      <c r="T234" s="2">
        <f t="shared" si="18"/>
        <v>13739</v>
      </c>
      <c r="U234" s="2">
        <f t="shared" si="19"/>
        <v>700000</v>
      </c>
      <c r="V234" s="2">
        <f t="shared" si="34"/>
        <v>60612311.162162945</v>
      </c>
      <c r="W234" s="2">
        <f t="shared" si="20"/>
        <v>669788.15444014966</v>
      </c>
      <c r="X234" s="2">
        <f t="shared" si="6"/>
        <v>30211.845559850335</v>
      </c>
      <c r="Y234" s="2">
        <f t="shared" si="43"/>
        <v>60484662.174354583</v>
      </c>
      <c r="Z234" s="2" t="str">
        <f t="shared" si="8"/>
        <v>MEEP</v>
      </c>
      <c r="AA234" s="2">
        <f>IF(Z234="HERE",Y234,AA233+Graph!$G$1*1000)</f>
        <v>60874450.328794733</v>
      </c>
      <c r="AB234" s="2">
        <f t="shared" si="21"/>
        <v>420000</v>
      </c>
      <c r="AC234" s="2">
        <f t="shared" si="44"/>
        <v>59275768.878480747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49879195.260526344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47"/>
        <v>686261</v>
      </c>
      <c r="H235" s="2">
        <f t="shared" si="45"/>
        <v>118932771.68604022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961089.69396466017</v>
      </c>
      <c r="Q235" s="2">
        <f t="shared" si="48"/>
        <v>700000</v>
      </c>
      <c r="R235" s="2">
        <f t="shared" si="46"/>
        <v>121796973.33651754</v>
      </c>
      <c r="S235" s="2">
        <f t="shared" si="17"/>
        <v>686261</v>
      </c>
      <c r="T235" s="2">
        <f t="shared" si="18"/>
        <v>13739</v>
      </c>
      <c r="U235" s="2">
        <f t="shared" si="19"/>
        <v>700000</v>
      </c>
      <c r="V235" s="2">
        <f t="shared" si="34"/>
        <v>61285133.341801226</v>
      </c>
      <c r="W235" s="2">
        <f t="shared" si="20"/>
        <v>672822.17963828146</v>
      </c>
      <c r="X235" s="2">
        <f t="shared" si="6"/>
        <v>27177.820361718535</v>
      </c>
      <c r="Y235" s="2">
        <f t="shared" si="43"/>
        <v>60511839.994716302</v>
      </c>
      <c r="Z235" s="2" t="str">
        <f t="shared" si="8"/>
        <v>MEEP</v>
      </c>
      <c r="AA235" s="2">
        <f>IF(Z235="HERE",Y235,AA234+Graph!$G$1*1000)</f>
        <v>61294450.328794733</v>
      </c>
      <c r="AB235" s="2">
        <f t="shared" si="21"/>
        <v>420000</v>
      </c>
      <c r="AC235" s="2">
        <f t="shared" si="44"/>
        <v>59275768.878480747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49909650.643050224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47"/>
        <v>686261</v>
      </c>
      <c r="H236" s="2">
        <f t="shared" si="45"/>
        <v>119619032.68604022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964284.05313962698</v>
      </c>
      <c r="Q236" s="2">
        <f t="shared" si="48"/>
        <v>700000</v>
      </c>
      <c r="R236" s="2">
        <f t="shared" si="46"/>
        <v>122496973.33651754</v>
      </c>
      <c r="S236" s="2">
        <f t="shared" si="17"/>
        <v>686261</v>
      </c>
      <c r="T236" s="2">
        <f t="shared" si="18"/>
        <v>13739</v>
      </c>
      <c r="U236" s="2">
        <f t="shared" si="19"/>
        <v>700000</v>
      </c>
      <c r="V236" s="2">
        <f t="shared" si="34"/>
        <v>61960989.546637639</v>
      </c>
      <c r="W236" s="2">
        <f t="shared" si="20"/>
        <v>675856.20483641326</v>
      </c>
      <c r="X236" s="2">
        <f t="shared" si="6"/>
        <v>24143.795163586736</v>
      </c>
      <c r="Y236" s="2">
        <f t="shared" si="43"/>
        <v>60535983.789879888</v>
      </c>
      <c r="Z236" s="2" t="str">
        <f t="shared" si="8"/>
        <v>MEEP</v>
      </c>
      <c r="AA236" s="2">
        <f>IF(Z236="HERE",Y236,AA235+Graph!$G$1*1000)</f>
        <v>61714450.328794733</v>
      </c>
      <c r="AB236" s="2">
        <f t="shared" si="21"/>
        <v>420000</v>
      </c>
      <c r="AC236" s="2">
        <f t="shared" si="44"/>
        <v>59275768.878480747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49940257.726834007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47"/>
        <v>686261</v>
      </c>
      <c r="H237" s="2">
        <f t="shared" si="45"/>
        <v>120305293.68604022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967478.41231456399</v>
      </c>
      <c r="Q237" s="2">
        <f t="shared" si="48"/>
        <v>700000</v>
      </c>
      <c r="R237" s="2">
        <f t="shared" si="46"/>
        <v>123196973.33651754</v>
      </c>
      <c r="S237" s="2">
        <f t="shared" si="17"/>
        <v>686261</v>
      </c>
      <c r="T237" s="2">
        <f t="shared" si="18"/>
        <v>13739</v>
      </c>
      <c r="U237" s="2">
        <f t="shared" si="19"/>
        <v>700000</v>
      </c>
      <c r="V237" s="2">
        <f t="shared" si="34"/>
        <v>62639879.776672184</v>
      </c>
      <c r="W237" s="2">
        <f t="shared" si="20"/>
        <v>678890.23003454506</v>
      </c>
      <c r="X237" s="2">
        <f t="shared" si="6"/>
        <v>21109.769965454936</v>
      </c>
      <c r="Y237" s="2">
        <f t="shared" si="43"/>
        <v>60557093.559845343</v>
      </c>
      <c r="Z237" s="2" t="str">
        <f t="shared" si="8"/>
        <v>MEEP</v>
      </c>
      <c r="AA237" s="2">
        <f>IF(Z237="HERE",Y237,AA236+Graph!$G$1*1000)</f>
        <v>62134450.328794733</v>
      </c>
      <c r="AB237" s="2">
        <f t="shared" si="21"/>
        <v>420000</v>
      </c>
      <c r="AC237" s="2">
        <f t="shared" si="44"/>
        <v>59275768.878480747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49971016.511877693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47"/>
        <v>686261</v>
      </c>
      <c r="H238" s="2">
        <f t="shared" si="45"/>
        <v>120991554.68604022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970672.7714895308</v>
      </c>
      <c r="Q238" s="2">
        <f t="shared" si="48"/>
        <v>700000</v>
      </c>
      <c r="R238" s="2">
        <f t="shared" si="46"/>
        <v>123896973.33651754</v>
      </c>
      <c r="S238" s="2">
        <f t="shared" si="17"/>
        <v>686261</v>
      </c>
      <c r="T238" s="2">
        <f t="shared" si="18"/>
        <v>13739</v>
      </c>
      <c r="U238" s="2">
        <f t="shared" si="19"/>
        <v>700000</v>
      </c>
      <c r="V238" s="2">
        <f t="shared" si="34"/>
        <v>63321804.031904861</v>
      </c>
      <c r="W238" s="2">
        <f t="shared" si="20"/>
        <v>681924.25523267686</v>
      </c>
      <c r="X238" s="2">
        <f t="shared" si="6"/>
        <v>18075.744767323136</v>
      </c>
      <c r="Y238" s="2">
        <f t="shared" si="43"/>
        <v>60575169.304612666</v>
      </c>
      <c r="Z238" s="2" t="str">
        <f t="shared" si="8"/>
        <v>MEEP</v>
      </c>
      <c r="AA238" s="2">
        <f>IF(Z238="HERE",Y238,AA237+Graph!$G$1*1000)</f>
        <v>62554450.328794733</v>
      </c>
      <c r="AB238" s="2">
        <f t="shared" si="21"/>
        <v>420000</v>
      </c>
      <c r="AC238" s="2">
        <f t="shared" si="44"/>
        <v>59275768.878480747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50001926.998181291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47"/>
        <v>686261</v>
      </c>
      <c r="H239" s="2">
        <f t="shared" si="45"/>
        <v>121677815.68604022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973867.13066449761</v>
      </c>
      <c r="Q239" s="2">
        <f t="shared" si="48"/>
        <v>700000</v>
      </c>
      <c r="R239" s="2">
        <f t="shared" si="46"/>
        <v>124596973.33651754</v>
      </c>
      <c r="S239" s="2">
        <f t="shared" si="17"/>
        <v>686261</v>
      </c>
      <c r="T239" s="2">
        <f t="shared" si="18"/>
        <v>13739</v>
      </c>
      <c r="U239" s="2">
        <f t="shared" si="19"/>
        <v>700000</v>
      </c>
      <c r="V239" s="2">
        <f t="shared" si="34"/>
        <v>64006762.31233567</v>
      </c>
      <c r="W239" s="2">
        <f t="shared" si="20"/>
        <v>684958.28043080866</v>
      </c>
      <c r="X239" s="2">
        <f t="shared" si="6"/>
        <v>15041.719569191337</v>
      </c>
      <c r="Y239" s="2">
        <f t="shared" si="43"/>
        <v>60590211.024181858</v>
      </c>
      <c r="Z239" s="2" t="str">
        <f t="shared" si="8"/>
        <v>MEEP</v>
      </c>
      <c r="AA239" s="2">
        <f>IF(Z239="HERE",Y239,AA238+Graph!$G$1*1000)</f>
        <v>62974450.328794733</v>
      </c>
      <c r="AB239" s="2">
        <f t="shared" si="21"/>
        <v>420000</v>
      </c>
      <c r="AC239" s="2">
        <f t="shared" si="44"/>
        <v>59275768.878480747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50032989.185744792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47"/>
        <v>686261</v>
      </c>
      <c r="H240" s="2">
        <f t="shared" si="45"/>
        <v>122364076.68604022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977061.48983946443</v>
      </c>
      <c r="Q240" s="2">
        <f t="shared" si="48"/>
        <v>700000</v>
      </c>
      <c r="R240" s="2">
        <f t="shared" si="46"/>
        <v>125296973.33651754</v>
      </c>
      <c r="S240" s="2">
        <f t="shared" si="17"/>
        <v>686261</v>
      </c>
      <c r="T240" s="2">
        <f t="shared" si="18"/>
        <v>13739</v>
      </c>
      <c r="U240" s="2">
        <f t="shared" si="19"/>
        <v>700000</v>
      </c>
      <c r="V240" s="2">
        <f t="shared" si="34"/>
        <v>64694754.61796461</v>
      </c>
      <c r="W240" s="2">
        <f t="shared" si="20"/>
        <v>687992.30562894046</v>
      </c>
      <c r="X240" s="2">
        <f t="shared" si="6"/>
        <v>12007.694371059537</v>
      </c>
      <c r="Y240" s="2">
        <f t="shared" si="43"/>
        <v>60602218.718552917</v>
      </c>
      <c r="Z240" s="2" t="str">
        <f t="shared" si="8"/>
        <v>MEEP</v>
      </c>
      <c r="AA240" s="2">
        <f>IF(Z240="HERE",Y240,AA239+Graph!$G$1*1000)</f>
        <v>63394450.328794733</v>
      </c>
      <c r="AB240" s="2">
        <f t="shared" si="21"/>
        <v>420000</v>
      </c>
      <c r="AC240" s="2">
        <f t="shared" si="44"/>
        <v>59275768.878480747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50064203.074568205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47"/>
        <v>686261</v>
      </c>
      <c r="H241" s="2">
        <f t="shared" si="45"/>
        <v>123050337.68604022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980255.84901443124</v>
      </c>
      <c r="Q241" s="2">
        <f t="shared" si="48"/>
        <v>700000</v>
      </c>
      <c r="R241" s="2">
        <f t="shared" si="46"/>
        <v>125996973.33651754</v>
      </c>
      <c r="S241" s="2">
        <f t="shared" si="17"/>
        <v>686261</v>
      </c>
      <c r="T241" s="2">
        <f t="shared" si="18"/>
        <v>13739</v>
      </c>
      <c r="U241" s="2">
        <f t="shared" si="19"/>
        <v>700000</v>
      </c>
      <c r="V241" s="2">
        <f t="shared" si="34"/>
        <v>65385780.948791683</v>
      </c>
      <c r="W241" s="2">
        <f t="shared" si="20"/>
        <v>691026.33082707226</v>
      </c>
      <c r="X241" s="2">
        <f t="shared" si="6"/>
        <v>8973.6691729277372</v>
      </c>
      <c r="Y241" s="2">
        <f t="shared" si="43"/>
        <v>60611192.387725845</v>
      </c>
      <c r="Z241" s="2" t="str">
        <f t="shared" si="8"/>
        <v>MEEP</v>
      </c>
      <c r="AA241" s="2">
        <f>IF(Z241="HERE",Y241,AA240+Graph!$G$1*1000)</f>
        <v>63814450.328794733</v>
      </c>
      <c r="AB241" s="2">
        <f t="shared" si="21"/>
        <v>420000</v>
      </c>
      <c r="AC241" s="2">
        <f t="shared" si="44"/>
        <v>59275768.878480747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50095568.664651521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47"/>
        <v>686261</v>
      </c>
      <c r="H242" s="2">
        <f t="shared" si="45"/>
        <v>123736598.68604022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983450.20818939805</v>
      </c>
      <c r="Q242" s="2">
        <f t="shared" si="48"/>
        <v>700000</v>
      </c>
      <c r="R242" s="2">
        <f t="shared" si="46"/>
        <v>126696973.33651754</v>
      </c>
      <c r="S242" s="2">
        <f t="shared" si="17"/>
        <v>686261</v>
      </c>
      <c r="T242" s="2">
        <f t="shared" si="18"/>
        <v>13739</v>
      </c>
      <c r="U242" s="2">
        <f t="shared" si="19"/>
        <v>700000</v>
      </c>
      <c r="V242" s="2">
        <f t="shared" si="34"/>
        <v>66079841.304816887</v>
      </c>
      <c r="W242" s="2">
        <f t="shared" si="20"/>
        <v>694060.35602520406</v>
      </c>
      <c r="X242" s="2">
        <f t="shared" si="6"/>
        <v>5939.6439747959375</v>
      </c>
      <c r="Y242" s="2">
        <f t="shared" si="43"/>
        <v>60617132.031700641</v>
      </c>
      <c r="Z242" s="2" t="str">
        <f t="shared" si="8"/>
        <v>MEEP</v>
      </c>
      <c r="AA242" s="2">
        <f>IF(Z242="HERE",Y242,AA241+Graph!$G$1*1000)</f>
        <v>64234450.328794733</v>
      </c>
      <c r="AB242" s="2">
        <f t="shared" si="21"/>
        <v>420000</v>
      </c>
      <c r="AC242" s="2">
        <f t="shared" si="44"/>
        <v>59275768.878480747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50127085.955994748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47"/>
        <v>686261</v>
      </c>
      <c r="H243" s="2">
        <f t="shared" si="45"/>
        <v>124422859.68604022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986644.56736436486</v>
      </c>
      <c r="Q243" s="2">
        <f t="shared" si="48"/>
        <v>700000</v>
      </c>
      <c r="R243" s="2">
        <f t="shared" si="46"/>
        <v>127396973.33651754</v>
      </c>
      <c r="S243" s="2">
        <f t="shared" si="17"/>
        <v>686261</v>
      </c>
      <c r="T243" s="2">
        <f t="shared" si="18"/>
        <v>13739</v>
      </c>
      <c r="U243" s="2">
        <f t="shared" si="19"/>
        <v>700000</v>
      </c>
      <c r="V243" s="2">
        <f t="shared" si="34"/>
        <v>66776935.686040223</v>
      </c>
      <c r="W243" s="2">
        <f t="shared" si="20"/>
        <v>697094.38122333586</v>
      </c>
      <c r="X243" s="2">
        <f t="shared" si="6"/>
        <v>2905.6187766641378</v>
      </c>
      <c r="Y243" s="2">
        <f t="shared" si="43"/>
        <v>60620037.650477305</v>
      </c>
      <c r="Z243" s="2" t="str">
        <f t="shared" si="8"/>
        <v>MEEP</v>
      </c>
      <c r="AA243" s="2">
        <f>IF(Z243="HERE",Y243,AA242+Graph!$G$1*1000)</f>
        <v>64654450.328794733</v>
      </c>
      <c r="AB243" s="2">
        <f t="shared" si="21"/>
        <v>420000</v>
      </c>
      <c r="AC243" s="2">
        <f t="shared" si="44"/>
        <v>59275768.878480747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50158754.948597878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47"/>
        <v>686261</v>
      </c>
      <c r="H244" s="2">
        <f t="shared" si="45"/>
        <v>125109120.68604022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989838.92653933167</v>
      </c>
      <c r="Q244" s="2">
        <f t="shared" si="48"/>
        <v>700000</v>
      </c>
      <c r="R244" s="2">
        <f t="shared" si="46"/>
        <v>128096973.33651754</v>
      </c>
      <c r="S244" s="2">
        <f t="shared" si="17"/>
        <v>686261</v>
      </c>
      <c r="T244" s="2">
        <f t="shared" si="18"/>
        <v>13739</v>
      </c>
      <c r="U244" s="2">
        <f t="shared" si="19"/>
        <v>700000</v>
      </c>
      <c r="V244" s="2">
        <f t="shared" si="34"/>
        <v>67463196.686040223</v>
      </c>
      <c r="W244" s="2">
        <f t="shared" si="20"/>
        <v>686261</v>
      </c>
      <c r="X244" s="2">
        <f t="shared" si="6"/>
        <v>13739</v>
      </c>
      <c r="Y244" s="2">
        <f t="shared" si="43"/>
        <v>60633776.650477305</v>
      </c>
      <c r="Z244" s="2" t="str">
        <f t="shared" si="8"/>
        <v>MEEP</v>
      </c>
      <c r="AA244" s="2">
        <f>IF(Z244="HERE",Y244,AA243+Graph!$G$1*1000)</f>
        <v>65074450.328794733</v>
      </c>
      <c r="AB244" s="2">
        <f t="shared" si="21"/>
        <v>420000</v>
      </c>
      <c r="AC244" s="2">
        <f t="shared" si="44"/>
        <v>59275768.878480747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47"/>
        <v>686261</v>
      </c>
      <c r="H245" s="2">
        <f t="shared" si="45"/>
        <v>125795381.68604022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993033.28571429849</v>
      </c>
      <c r="Q245" s="2">
        <f t="shared" si="48"/>
        <v>700000</v>
      </c>
      <c r="R245" s="2">
        <f t="shared" si="46"/>
        <v>128796973.33651754</v>
      </c>
      <c r="S245" s="2">
        <f t="shared" si="17"/>
        <v>686261</v>
      </c>
      <c r="T245" s="2">
        <f t="shared" si="18"/>
        <v>13739</v>
      </c>
      <c r="U245" s="2">
        <f t="shared" si="19"/>
        <v>700000</v>
      </c>
      <c r="V245" s="2">
        <f t="shared" si="34"/>
        <v>68149457.686040223</v>
      </c>
      <c r="W245" s="2">
        <f t="shared" si="20"/>
        <v>686261</v>
      </c>
      <c r="X245" s="2">
        <f t="shared" si="6"/>
        <v>13739</v>
      </c>
      <c r="Y245" s="2">
        <f t="shared" si="43"/>
        <v>60647515.650477305</v>
      </c>
      <c r="Z245" s="2" t="str">
        <f t="shared" si="8"/>
        <v>MEEP</v>
      </c>
      <c r="AA245" s="2">
        <f>IF(Z245="HERE",Y245,AA244+Graph!$G$1*1000)</f>
        <v>65494450.328794733</v>
      </c>
      <c r="AB245" s="2">
        <f t="shared" si="21"/>
        <v>420000</v>
      </c>
      <c r="AC245" s="2">
        <f t="shared" si="44"/>
        <v>59275768.878480747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47"/>
        <v>686261</v>
      </c>
      <c r="H246" s="2">
        <f t="shared" si="45"/>
        <v>126481642.68604022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996227.6448892653</v>
      </c>
      <c r="Q246" s="2">
        <f t="shared" si="48"/>
        <v>700000</v>
      </c>
      <c r="R246" s="2">
        <f t="shared" si="46"/>
        <v>129496973.33651754</v>
      </c>
      <c r="S246" s="2">
        <f t="shared" si="17"/>
        <v>686261</v>
      </c>
      <c r="T246" s="2">
        <f t="shared" si="18"/>
        <v>13739</v>
      </c>
      <c r="U246" s="2">
        <f t="shared" si="19"/>
        <v>700000</v>
      </c>
      <c r="V246" s="2">
        <f t="shared" si="34"/>
        <v>68835718.686040223</v>
      </c>
      <c r="W246" s="2">
        <f t="shared" si="20"/>
        <v>686261</v>
      </c>
      <c r="X246" s="2">
        <f t="shared" si="6"/>
        <v>13739</v>
      </c>
      <c r="Y246" s="2">
        <f t="shared" si="43"/>
        <v>60661254.650477305</v>
      </c>
      <c r="Z246" s="2" t="str">
        <f t="shared" si="8"/>
        <v>MEEP</v>
      </c>
      <c r="AA246" s="2">
        <f>IF(Z246="HERE",Y246,AA245+Graph!$G$1*1000)</f>
        <v>65914450.328794733</v>
      </c>
      <c r="AB246" s="2">
        <f t="shared" si="21"/>
        <v>420000</v>
      </c>
      <c r="AC246" s="2">
        <f t="shared" si="44"/>
        <v>59275768.878480747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47"/>
        <v>686261</v>
      </c>
      <c r="H247" s="2">
        <f t="shared" si="45"/>
        <v>127167903.68604022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999422.00406423211</v>
      </c>
      <c r="Q247" s="2">
        <f t="shared" si="48"/>
        <v>700000</v>
      </c>
      <c r="R247" s="2">
        <f t="shared" si="46"/>
        <v>130196973.33651754</v>
      </c>
      <c r="S247" s="2">
        <f t="shared" si="17"/>
        <v>686261</v>
      </c>
      <c r="T247" s="2">
        <f t="shared" si="18"/>
        <v>13739</v>
      </c>
      <c r="U247" s="2">
        <f t="shared" si="19"/>
        <v>700000</v>
      </c>
      <c r="V247" s="2">
        <f t="shared" si="34"/>
        <v>69521979.686040223</v>
      </c>
      <c r="W247" s="2">
        <f t="shared" si="20"/>
        <v>686261</v>
      </c>
      <c r="X247" s="2">
        <f t="shared" si="6"/>
        <v>13739</v>
      </c>
      <c r="Y247" s="2">
        <f t="shared" si="43"/>
        <v>60674993.650477305</v>
      </c>
      <c r="Z247" s="2" t="str">
        <f t="shared" si="8"/>
        <v>MEEP</v>
      </c>
      <c r="AA247" s="2">
        <f>IF(Z247="HERE",Y247,AA246+Graph!$G$1*1000)</f>
        <v>66334450.328794733</v>
      </c>
      <c r="AB247" s="2">
        <f t="shared" si="21"/>
        <v>420000</v>
      </c>
      <c r="AC247" s="2">
        <f t="shared" si="44"/>
        <v>59275768.878480747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47"/>
        <v>686261</v>
      </c>
      <c r="H248" s="2">
        <f t="shared" si="45"/>
        <v>127854164.68604022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1002616.3632391989</v>
      </c>
      <c r="Q248" s="2">
        <f t="shared" si="48"/>
        <v>700000</v>
      </c>
      <c r="R248" s="2">
        <f t="shared" si="46"/>
        <v>130896973.33651754</v>
      </c>
      <c r="S248" s="2">
        <f t="shared" si="17"/>
        <v>686261</v>
      </c>
      <c r="T248" s="2">
        <f t="shared" si="18"/>
        <v>13739</v>
      </c>
      <c r="U248" s="2">
        <f t="shared" si="19"/>
        <v>700000</v>
      </c>
      <c r="V248" s="2">
        <f t="shared" si="34"/>
        <v>70208240.686040223</v>
      </c>
      <c r="W248" s="2">
        <f t="shared" si="20"/>
        <v>686261</v>
      </c>
      <c r="X248" s="2">
        <f t="shared" si="6"/>
        <v>13739</v>
      </c>
      <c r="Y248" s="2">
        <f t="shared" si="43"/>
        <v>60688732.650477305</v>
      </c>
      <c r="Z248" s="2" t="str">
        <f t="shared" si="8"/>
        <v>MEEP</v>
      </c>
      <c r="AA248" s="2">
        <f>IF(Z248="HERE",Y248,AA247+Graph!$G$1*1000)</f>
        <v>66754450.328794733</v>
      </c>
      <c r="AB248" s="2">
        <f t="shared" si="21"/>
        <v>420000</v>
      </c>
      <c r="AC248" s="2">
        <f t="shared" si="44"/>
        <v>59275768.878480747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47"/>
        <v>686261</v>
      </c>
      <c r="H249" s="2">
        <f t="shared" si="45"/>
        <v>128540425.68604022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1005810.7224141657</v>
      </c>
      <c r="Q249" s="2">
        <f t="shared" si="48"/>
        <v>700000</v>
      </c>
      <c r="R249" s="2">
        <f t="shared" si="46"/>
        <v>131596973.33651754</v>
      </c>
      <c r="S249" s="2">
        <f t="shared" si="17"/>
        <v>686261</v>
      </c>
      <c r="T249" s="2">
        <f t="shared" si="18"/>
        <v>13739</v>
      </c>
      <c r="U249" s="2">
        <f t="shared" si="19"/>
        <v>700000</v>
      </c>
      <c r="V249" s="2">
        <f t="shared" si="34"/>
        <v>70894501.686040223</v>
      </c>
      <c r="W249" s="2">
        <f t="shared" si="20"/>
        <v>686261</v>
      </c>
      <c r="X249" s="2">
        <f t="shared" si="6"/>
        <v>13739</v>
      </c>
      <c r="Y249" s="2">
        <f t="shared" si="43"/>
        <v>60702471.650477305</v>
      </c>
      <c r="Z249" s="2" t="str">
        <f t="shared" si="8"/>
        <v>MEEP</v>
      </c>
      <c r="AA249" s="2">
        <f>IF(Z249="HERE",Y249,AA248+Graph!$G$1*1000)</f>
        <v>67174450.328794733</v>
      </c>
      <c r="AB249" s="2">
        <f t="shared" si="21"/>
        <v>420000</v>
      </c>
      <c r="AC249" s="2">
        <f t="shared" si="44"/>
        <v>59275768.878480747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47"/>
        <v>686261</v>
      </c>
      <c r="H250" s="2">
        <f t="shared" si="45"/>
        <v>129226686.68604022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1009005.0815891027</v>
      </c>
      <c r="Q250" s="2">
        <f t="shared" si="48"/>
        <v>700000</v>
      </c>
      <c r="R250" s="2">
        <f t="shared" si="46"/>
        <v>132296973.33651754</v>
      </c>
      <c r="S250" s="2">
        <f t="shared" si="17"/>
        <v>686261</v>
      </c>
      <c r="T250" s="2">
        <f t="shared" si="18"/>
        <v>13739</v>
      </c>
      <c r="U250" s="2">
        <f t="shared" si="19"/>
        <v>700000</v>
      </c>
      <c r="V250" s="2">
        <f t="shared" si="34"/>
        <v>71580762.686040223</v>
      </c>
      <c r="W250" s="2">
        <f t="shared" si="20"/>
        <v>686261</v>
      </c>
      <c r="X250" s="2">
        <f t="shared" si="6"/>
        <v>13739</v>
      </c>
      <c r="Y250" s="2">
        <f t="shared" si="43"/>
        <v>60716210.650477305</v>
      </c>
      <c r="Z250" s="2" t="str">
        <f t="shared" si="8"/>
        <v>MEEP</v>
      </c>
      <c r="AA250" s="2">
        <f>IF(Z250="HERE",Y250,AA249+Graph!$G$1*1000)</f>
        <v>67594450.328794733</v>
      </c>
      <c r="AB250" s="2">
        <f t="shared" si="21"/>
        <v>420000</v>
      </c>
      <c r="AC250" s="2">
        <f t="shared" si="44"/>
        <v>59275768.878480747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47"/>
        <v>686261</v>
      </c>
      <c r="H251" s="2">
        <f t="shared" si="45"/>
        <v>129912947.68604022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1012199.4407640696</v>
      </c>
      <c r="Q251" s="2">
        <f t="shared" si="48"/>
        <v>700000</v>
      </c>
      <c r="R251" s="2">
        <f t="shared" si="46"/>
        <v>132996973.33651754</v>
      </c>
      <c r="S251" s="2">
        <f t="shared" si="17"/>
        <v>686261</v>
      </c>
      <c r="T251" s="2">
        <f t="shared" si="18"/>
        <v>13739</v>
      </c>
      <c r="U251" s="2">
        <f t="shared" si="19"/>
        <v>700000</v>
      </c>
      <c r="V251" s="2">
        <f t="shared" si="34"/>
        <v>72267023.686040223</v>
      </c>
      <c r="W251" s="2">
        <f t="shared" si="20"/>
        <v>686261</v>
      </c>
      <c r="X251" s="2">
        <f t="shared" si="6"/>
        <v>13739</v>
      </c>
      <c r="Y251" s="2">
        <f t="shared" si="43"/>
        <v>60729949.650477305</v>
      </c>
      <c r="Z251" s="2" t="str">
        <f t="shared" si="8"/>
        <v>MEEP</v>
      </c>
      <c r="AA251" s="2">
        <f>IF(Z251="HERE",Y251,AA250+Graph!$G$1*1000)</f>
        <v>68014450.328794733</v>
      </c>
      <c r="AB251" s="2">
        <f t="shared" si="21"/>
        <v>420000</v>
      </c>
      <c r="AC251" s="2">
        <f t="shared" si="44"/>
        <v>59275768.878480747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47"/>
        <v>686261</v>
      </c>
      <c r="H252" s="2">
        <f t="shared" si="45"/>
        <v>130599208.68604022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1015393.7999390364</v>
      </c>
      <c r="Q252" s="2">
        <f t="shared" si="48"/>
        <v>700000</v>
      </c>
      <c r="R252" s="2">
        <f t="shared" si="46"/>
        <v>133696973.33651754</v>
      </c>
      <c r="S252" s="2">
        <f t="shared" si="17"/>
        <v>686261</v>
      </c>
      <c r="T252" s="2">
        <f t="shared" si="18"/>
        <v>13739</v>
      </c>
      <c r="U252" s="2">
        <f t="shared" si="19"/>
        <v>700000</v>
      </c>
      <c r="V252" s="2">
        <f t="shared" si="34"/>
        <v>72953284.686040223</v>
      </c>
      <c r="W252" s="2">
        <f t="shared" si="20"/>
        <v>686261</v>
      </c>
      <c r="X252" s="2">
        <f t="shared" si="6"/>
        <v>13739</v>
      </c>
      <c r="Y252" s="2">
        <f t="shared" si="43"/>
        <v>60743688.650477305</v>
      </c>
      <c r="Z252" s="2" t="str">
        <f t="shared" si="8"/>
        <v>MEEP</v>
      </c>
      <c r="AA252" s="2">
        <f>IF(Z252="HERE",Y252,AA251+Graph!$G$1*1000)</f>
        <v>68434450.328794733</v>
      </c>
      <c r="AB252" s="2">
        <f t="shared" si="21"/>
        <v>420000</v>
      </c>
      <c r="AC252" s="2">
        <f t="shared" si="44"/>
        <v>59275768.878480747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47"/>
        <v>686261</v>
      </c>
      <c r="H253" s="2">
        <f t="shared" si="45"/>
        <v>131285469.68604022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1018588.1591140032</v>
      </c>
      <c r="Q253" s="2">
        <f t="shared" si="48"/>
        <v>700000</v>
      </c>
      <c r="R253" s="2">
        <f t="shared" si="46"/>
        <v>134396973.33651754</v>
      </c>
      <c r="S253" s="2">
        <f t="shared" si="17"/>
        <v>686261</v>
      </c>
      <c r="T253" s="2">
        <f t="shared" si="18"/>
        <v>13739</v>
      </c>
      <c r="U253" s="2">
        <f t="shared" si="19"/>
        <v>700000</v>
      </c>
      <c r="V253" s="2">
        <f t="shared" si="34"/>
        <v>73639545.686040223</v>
      </c>
      <c r="W253" s="2">
        <f t="shared" si="20"/>
        <v>686261</v>
      </c>
      <c r="X253" s="2">
        <f t="shared" si="6"/>
        <v>13739</v>
      </c>
      <c r="Y253" s="2">
        <f t="shared" si="43"/>
        <v>60757427.650477305</v>
      </c>
      <c r="Z253" s="2" t="str">
        <f t="shared" si="8"/>
        <v>MEEP</v>
      </c>
      <c r="AA253" s="2">
        <f>IF(Z253="HERE",Y253,AA252+Graph!$G$1*1000)</f>
        <v>68854450.328794733</v>
      </c>
      <c r="AB253" s="2">
        <f t="shared" si="21"/>
        <v>420000</v>
      </c>
      <c r="AC253" s="2">
        <f t="shared" si="44"/>
        <v>59275768.878480747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47"/>
        <v>686261</v>
      </c>
      <c r="H254" s="2">
        <f t="shared" si="45"/>
        <v>131971730.68604022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1021782.51828897</v>
      </c>
      <c r="Q254" s="2">
        <f t="shared" si="48"/>
        <v>700000</v>
      </c>
      <c r="R254" s="2">
        <f t="shared" si="46"/>
        <v>135096973.33651754</v>
      </c>
      <c r="S254" s="2">
        <f t="shared" si="17"/>
        <v>686261</v>
      </c>
      <c r="T254" s="2">
        <f t="shared" si="18"/>
        <v>13739</v>
      </c>
      <c r="U254" s="2">
        <f t="shared" si="19"/>
        <v>700000</v>
      </c>
      <c r="V254" s="2">
        <f t="shared" si="34"/>
        <v>74325806.686040223</v>
      </c>
      <c r="W254" s="2">
        <f t="shared" si="20"/>
        <v>686261</v>
      </c>
      <c r="X254" s="2">
        <f t="shared" si="6"/>
        <v>13739</v>
      </c>
      <c r="Y254" s="2">
        <f t="shared" si="43"/>
        <v>60771166.650477305</v>
      </c>
      <c r="Z254" s="2" t="str">
        <f t="shared" si="8"/>
        <v>MEEP</v>
      </c>
      <c r="AA254" s="2">
        <f>IF(Z254="HERE",Y254,AA253+Graph!$G$1*1000)</f>
        <v>69274450.328794733</v>
      </c>
      <c r="AB254" s="2">
        <f t="shared" si="21"/>
        <v>420000</v>
      </c>
      <c r="AC254" s="2">
        <f t="shared" si="44"/>
        <v>59275768.878480747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47"/>
        <v>686261</v>
      </c>
      <c r="H255" s="2">
        <f t="shared" si="45"/>
        <v>132657991.68604022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1024976.8774639368</v>
      </c>
      <c r="Q255" s="2">
        <f t="shared" si="48"/>
        <v>700000</v>
      </c>
      <c r="R255" s="2">
        <f t="shared" si="46"/>
        <v>135796973.33651754</v>
      </c>
      <c r="S255" s="2">
        <f t="shared" si="17"/>
        <v>686261</v>
      </c>
      <c r="T255" s="2">
        <f t="shared" si="18"/>
        <v>13739</v>
      </c>
      <c r="U255" s="2">
        <f t="shared" si="19"/>
        <v>700000</v>
      </c>
      <c r="V255" s="2">
        <f t="shared" si="34"/>
        <v>75012067.686040223</v>
      </c>
      <c r="W255" s="2">
        <f t="shared" si="20"/>
        <v>686261</v>
      </c>
      <c r="X255" s="2">
        <f t="shared" si="6"/>
        <v>13739</v>
      </c>
      <c r="Y255" s="2">
        <f t="shared" si="43"/>
        <v>60784905.650477305</v>
      </c>
      <c r="Z255" s="2" t="str">
        <f t="shared" si="8"/>
        <v>MEEP</v>
      </c>
      <c r="AA255" s="2">
        <f>IF(Z255="HERE",Y255,AA254+Graph!$G$1*1000)</f>
        <v>69694450.328794733</v>
      </c>
      <c r="AB255" s="2">
        <f t="shared" si="21"/>
        <v>420000</v>
      </c>
      <c r="AC255" s="2">
        <f t="shared" si="44"/>
        <v>59275768.878480747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47"/>
        <v>686261</v>
      </c>
      <c r="H256" s="2">
        <f t="shared" si="45"/>
        <v>133344252.68604022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1028171.2366389036</v>
      </c>
      <c r="Q256" s="2">
        <f t="shared" si="48"/>
        <v>700000</v>
      </c>
      <c r="R256" s="2">
        <f t="shared" si="46"/>
        <v>136496973.33651754</v>
      </c>
      <c r="S256" s="2">
        <f t="shared" si="17"/>
        <v>686261</v>
      </c>
      <c r="T256" s="2">
        <f t="shared" si="18"/>
        <v>13739</v>
      </c>
      <c r="U256" s="2">
        <f t="shared" si="19"/>
        <v>700000</v>
      </c>
      <c r="V256" s="2">
        <f t="shared" si="34"/>
        <v>75698328.686040223</v>
      </c>
      <c r="W256" s="2">
        <f t="shared" si="20"/>
        <v>686261</v>
      </c>
      <c r="X256" s="2">
        <f t="shared" si="6"/>
        <v>13739</v>
      </c>
      <c r="Y256" s="2">
        <f t="shared" si="43"/>
        <v>60798644.650477305</v>
      </c>
      <c r="Z256" s="2" t="str">
        <f t="shared" si="8"/>
        <v>MEEP</v>
      </c>
      <c r="AA256" s="2">
        <f>IF(Z256="HERE",Y256,AA255+Graph!$G$1*1000)</f>
        <v>70114450.328794733</v>
      </c>
      <c r="AB256" s="2">
        <f t="shared" si="21"/>
        <v>420000</v>
      </c>
      <c r="AC256" s="2">
        <f t="shared" si="44"/>
        <v>59275768.878480747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47"/>
        <v>686261</v>
      </c>
      <c r="H257" s="2">
        <f t="shared" si="45"/>
        <v>134030513.68604022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1031365.5958138704</v>
      </c>
      <c r="Q257" s="2">
        <f t="shared" si="48"/>
        <v>700000</v>
      </c>
      <c r="R257" s="2">
        <f t="shared" si="46"/>
        <v>137196973.33651754</v>
      </c>
      <c r="S257" s="2">
        <f t="shared" si="17"/>
        <v>686261</v>
      </c>
      <c r="T257" s="2">
        <f t="shared" si="18"/>
        <v>13739</v>
      </c>
      <c r="U257" s="2">
        <f t="shared" si="19"/>
        <v>700000</v>
      </c>
      <c r="V257" s="2">
        <f t="shared" si="34"/>
        <v>76384589.686040223</v>
      </c>
      <c r="W257" s="2">
        <f t="shared" si="20"/>
        <v>686261</v>
      </c>
      <c r="X257" s="2">
        <f t="shared" si="6"/>
        <v>13739</v>
      </c>
      <c r="Y257" s="2">
        <f t="shared" si="43"/>
        <v>60812383.650477305</v>
      </c>
      <c r="Z257" s="2" t="str">
        <f t="shared" si="8"/>
        <v>MEEP</v>
      </c>
      <c r="AA257" s="2">
        <f>IF(Z257="HERE",Y257,AA256+Graph!$G$1*1000)</f>
        <v>70534450.328794733</v>
      </c>
      <c r="AB257" s="2">
        <f t="shared" si="21"/>
        <v>420000</v>
      </c>
      <c r="AC257" s="2">
        <f t="shared" si="44"/>
        <v>59275768.878480747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47"/>
        <v>686261</v>
      </c>
      <c r="H258" s="2">
        <f t="shared" si="45"/>
        <v>134716774.68604022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1034559.9549888372</v>
      </c>
      <c r="Q258" s="2">
        <f t="shared" si="48"/>
        <v>700000</v>
      </c>
      <c r="R258" s="2">
        <f t="shared" si="46"/>
        <v>137896973.33651754</v>
      </c>
      <c r="S258" s="2">
        <f t="shared" si="17"/>
        <v>686261</v>
      </c>
      <c r="T258" s="2">
        <f t="shared" si="18"/>
        <v>13739</v>
      </c>
      <c r="U258" s="2">
        <f t="shared" si="19"/>
        <v>700000</v>
      </c>
      <c r="V258" s="2">
        <f t="shared" si="34"/>
        <v>77070850.686040223</v>
      </c>
      <c r="W258" s="2">
        <f t="shared" si="20"/>
        <v>686261</v>
      </c>
      <c r="X258" s="2">
        <f t="shared" si="6"/>
        <v>13739</v>
      </c>
      <c r="Y258" s="2">
        <f t="shared" si="43"/>
        <v>60826122.650477305</v>
      </c>
      <c r="Z258" s="2" t="str">
        <f t="shared" si="8"/>
        <v>MEEP</v>
      </c>
      <c r="AA258" s="2">
        <f>IF(Z258="HERE",Y258,AA257+Graph!$G$1*1000)</f>
        <v>70954450.328794733</v>
      </c>
      <c r="AB258" s="2">
        <f t="shared" si="21"/>
        <v>420000</v>
      </c>
      <c r="AC258" s="2">
        <f t="shared" si="44"/>
        <v>59275768.878480747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47"/>
        <v>686261</v>
      </c>
      <c r="H259" s="2">
        <f t="shared" si="45"/>
        <v>135403035.68604022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1037754.3141638041</v>
      </c>
      <c r="Q259" s="2">
        <f t="shared" si="48"/>
        <v>700000</v>
      </c>
      <c r="R259" s="2">
        <f t="shared" si="46"/>
        <v>138596973.33651754</v>
      </c>
      <c r="S259" s="2">
        <f t="shared" si="17"/>
        <v>686261</v>
      </c>
      <c r="T259" s="2">
        <f t="shared" si="18"/>
        <v>13739</v>
      </c>
      <c r="U259" s="2">
        <f t="shared" si="19"/>
        <v>700000</v>
      </c>
      <c r="V259" s="2">
        <f t="shared" si="34"/>
        <v>77757111.686040223</v>
      </c>
      <c r="W259" s="2">
        <f t="shared" si="20"/>
        <v>686261</v>
      </c>
      <c r="X259" s="2">
        <f t="shared" si="6"/>
        <v>13739</v>
      </c>
      <c r="Y259" s="2">
        <f t="shared" si="43"/>
        <v>60839861.650477305</v>
      </c>
      <c r="Z259" s="2" t="str">
        <f t="shared" si="8"/>
        <v>MEEP</v>
      </c>
      <c r="AA259" s="2">
        <f>IF(Z259="HERE",Y259,AA258+Graph!$G$1*1000)</f>
        <v>71374450.328794733</v>
      </c>
      <c r="AB259" s="2">
        <f t="shared" si="21"/>
        <v>420000</v>
      </c>
      <c r="AC259" s="2">
        <f t="shared" si="44"/>
        <v>59275768.878480747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47"/>
        <v>686261</v>
      </c>
      <c r="H260" s="2">
        <f t="shared" si="45"/>
        <v>136089296.68604022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1040948.6733387709</v>
      </c>
      <c r="Q260" s="2">
        <f t="shared" si="48"/>
        <v>700000</v>
      </c>
      <c r="R260" s="2">
        <f t="shared" si="46"/>
        <v>139296973.33651754</v>
      </c>
      <c r="S260" s="2">
        <f t="shared" si="17"/>
        <v>686261</v>
      </c>
      <c r="T260" s="2">
        <f t="shared" si="18"/>
        <v>13739</v>
      </c>
      <c r="U260" s="2">
        <f t="shared" si="19"/>
        <v>700000</v>
      </c>
      <c r="V260" s="2">
        <f t="shared" si="34"/>
        <v>78443372.686040223</v>
      </c>
      <c r="W260" s="2">
        <f t="shared" si="20"/>
        <v>686261</v>
      </c>
      <c r="X260" s="2">
        <f t="shared" si="6"/>
        <v>13739</v>
      </c>
      <c r="Y260" s="2">
        <f t="shared" si="43"/>
        <v>60853600.650477305</v>
      </c>
      <c r="Z260" s="2" t="str">
        <f t="shared" si="8"/>
        <v>MEEP</v>
      </c>
      <c r="AA260" s="2">
        <f>IF(Z260="HERE",Y260,AA259+Graph!$G$1*1000)</f>
        <v>71794450.328794733</v>
      </c>
      <c r="AB260" s="2">
        <f t="shared" si="21"/>
        <v>420000</v>
      </c>
      <c r="AC260" s="2">
        <f t="shared" si="44"/>
        <v>59275768.878480747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47"/>
        <v>686261</v>
      </c>
      <c r="H261" s="2">
        <f t="shared" si="45"/>
        <v>136775557.68604022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1044143.0325137377</v>
      </c>
      <c r="Q261" s="2">
        <f t="shared" si="48"/>
        <v>700000</v>
      </c>
      <c r="R261" s="2">
        <f t="shared" si="46"/>
        <v>139996973.33651754</v>
      </c>
      <c r="S261" s="2">
        <f t="shared" si="17"/>
        <v>686261</v>
      </c>
      <c r="T261" s="2">
        <f t="shared" si="18"/>
        <v>13739</v>
      </c>
      <c r="U261" s="2">
        <f t="shared" si="19"/>
        <v>700000</v>
      </c>
      <c r="V261" s="2">
        <f t="shared" si="34"/>
        <v>79129633.686040223</v>
      </c>
      <c r="W261" s="2">
        <f t="shared" si="20"/>
        <v>686261</v>
      </c>
      <c r="X261" s="2">
        <f t="shared" si="6"/>
        <v>13739</v>
      </c>
      <c r="Y261" s="2">
        <f t="shared" si="43"/>
        <v>60867339.650477305</v>
      </c>
      <c r="Z261" s="2" t="str">
        <f t="shared" si="8"/>
        <v>MEEP</v>
      </c>
      <c r="AA261" s="2">
        <f>IF(Z261="HERE",Y261,AA260+Graph!$G$1*1000)</f>
        <v>72214450.328794733</v>
      </c>
      <c r="AB261" s="2">
        <f t="shared" si="21"/>
        <v>420000</v>
      </c>
      <c r="AC261" s="2">
        <f t="shared" si="44"/>
        <v>59275768.878480747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47"/>
        <v>686261</v>
      </c>
      <c r="H262" s="2">
        <f t="shared" si="45"/>
        <v>137461818.68604022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1047337.3916886747</v>
      </c>
      <c r="Q262" s="2">
        <f t="shared" si="48"/>
        <v>700000</v>
      </c>
      <c r="R262" s="2">
        <f t="shared" si="46"/>
        <v>140696973.33651754</v>
      </c>
      <c r="S262" s="2">
        <f t="shared" si="17"/>
        <v>686261</v>
      </c>
      <c r="T262" s="2">
        <f t="shared" si="18"/>
        <v>13739</v>
      </c>
      <c r="U262" s="2">
        <f t="shared" si="19"/>
        <v>700000</v>
      </c>
      <c r="V262" s="2">
        <f t="shared" si="34"/>
        <v>79815894.686040223</v>
      </c>
      <c r="W262" s="2">
        <f t="shared" si="20"/>
        <v>686261</v>
      </c>
      <c r="X262" s="2">
        <f t="shared" si="6"/>
        <v>13739</v>
      </c>
      <c r="Y262" s="2">
        <f t="shared" si="43"/>
        <v>60881078.650477305</v>
      </c>
      <c r="Z262" s="2" t="str">
        <f t="shared" si="8"/>
        <v>MEEP</v>
      </c>
      <c r="AA262" s="2">
        <f>IF(Z262="HERE",Y262,AA261+Graph!$G$1*1000)</f>
        <v>72634450.328794733</v>
      </c>
      <c r="AB262" s="2">
        <f t="shared" si="21"/>
        <v>420000</v>
      </c>
      <c r="AC262" s="2">
        <f t="shared" si="44"/>
        <v>59275768.878480747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47"/>
        <v>686261</v>
      </c>
      <c r="H263" s="2">
        <f t="shared" si="45"/>
        <v>138148079.68604022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1050531.7508636415</v>
      </c>
      <c r="Q263" s="2">
        <f t="shared" si="48"/>
        <v>700000</v>
      </c>
      <c r="R263" s="2">
        <f t="shared" si="46"/>
        <v>141396973.33651754</v>
      </c>
      <c r="S263" s="2">
        <f t="shared" si="17"/>
        <v>686261</v>
      </c>
      <c r="T263" s="2">
        <f t="shared" si="18"/>
        <v>13739</v>
      </c>
      <c r="U263" s="2">
        <f t="shared" si="19"/>
        <v>700000</v>
      </c>
      <c r="V263" s="2">
        <f t="shared" si="34"/>
        <v>80502155.686040223</v>
      </c>
      <c r="W263" s="2">
        <f t="shared" si="20"/>
        <v>686261</v>
      </c>
      <c r="X263" s="2">
        <f t="shared" si="6"/>
        <v>13739</v>
      </c>
      <c r="Y263" s="2">
        <f t="shared" si="43"/>
        <v>60894817.650477305</v>
      </c>
      <c r="Z263" s="2" t="str">
        <f t="shared" si="8"/>
        <v>MEEP</v>
      </c>
      <c r="AA263" s="2">
        <f>IF(Z263="HERE",Y263,AA262+Graph!$G$1*1000)</f>
        <v>73054450.328794733</v>
      </c>
      <c r="AB263" s="2">
        <f t="shared" si="21"/>
        <v>420000</v>
      </c>
      <c r="AC263" s="2">
        <f t="shared" si="44"/>
        <v>59275768.878480747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47"/>
        <v>686261</v>
      </c>
      <c r="H264" s="2">
        <f t="shared" si="45"/>
        <v>138834340.68604022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1053726.1100386083</v>
      </c>
      <c r="Q264" s="2">
        <f t="shared" si="48"/>
        <v>700000</v>
      </c>
      <c r="R264" s="2">
        <f t="shared" si="46"/>
        <v>142096973.33651754</v>
      </c>
      <c r="S264" s="2">
        <f t="shared" si="17"/>
        <v>686261</v>
      </c>
      <c r="T264" s="2">
        <f t="shared" si="18"/>
        <v>13739</v>
      </c>
      <c r="U264" s="2">
        <f t="shared" si="19"/>
        <v>700000</v>
      </c>
      <c r="V264" s="2">
        <f t="shared" si="34"/>
        <v>81188416.686040223</v>
      </c>
      <c r="W264" s="2">
        <f t="shared" si="20"/>
        <v>686261</v>
      </c>
      <c r="X264" s="2">
        <f t="shared" si="6"/>
        <v>13739</v>
      </c>
      <c r="Y264" s="2">
        <f t="shared" si="43"/>
        <v>60908556.650477305</v>
      </c>
      <c r="Z264" s="2" t="str">
        <f t="shared" si="8"/>
        <v>MEEP</v>
      </c>
      <c r="AA264" s="2">
        <f>IF(Z264="HERE",Y264,AA263+Graph!$G$1*1000)</f>
        <v>73474450.328794733</v>
      </c>
      <c r="AB264" s="2">
        <f t="shared" si="21"/>
        <v>420000</v>
      </c>
      <c r="AC264" s="2">
        <f t="shared" si="44"/>
        <v>59275768.878480747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47"/>
        <v>686261</v>
      </c>
      <c r="H265" s="2">
        <f t="shared" si="45"/>
        <v>139520601.68604022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1056920.4692135751</v>
      </c>
      <c r="Q265" s="2">
        <f t="shared" si="48"/>
        <v>700000</v>
      </c>
      <c r="R265" s="2">
        <f t="shared" si="46"/>
        <v>142796973.33651754</v>
      </c>
      <c r="S265" s="2">
        <f t="shared" si="17"/>
        <v>686261</v>
      </c>
      <c r="T265" s="2">
        <f t="shared" si="18"/>
        <v>13739</v>
      </c>
      <c r="U265" s="2">
        <f t="shared" si="19"/>
        <v>700000</v>
      </c>
      <c r="V265" s="2">
        <f t="shared" si="34"/>
        <v>81874677.686040223</v>
      </c>
      <c r="W265" s="2">
        <f t="shared" si="20"/>
        <v>686261</v>
      </c>
      <c r="X265" s="2">
        <f t="shared" si="6"/>
        <v>13739</v>
      </c>
      <c r="Y265" s="2">
        <f t="shared" si="43"/>
        <v>60922295.650477305</v>
      </c>
      <c r="Z265" s="2" t="str">
        <f t="shared" si="8"/>
        <v>MEEP</v>
      </c>
      <c r="AA265" s="2">
        <f>IF(Z265="HERE",Y265,AA264+Graph!$G$1*1000)</f>
        <v>73894450.328794733</v>
      </c>
      <c r="AB265" s="2">
        <f t="shared" si="21"/>
        <v>420000</v>
      </c>
      <c r="AC265" s="2">
        <f t="shared" si="44"/>
        <v>59275768.878480747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47"/>
        <v>686261</v>
      </c>
      <c r="H266" s="2">
        <f t="shared" si="45"/>
        <v>140206862.68604022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1060114.8283885419</v>
      </c>
      <c r="Q266" s="2">
        <f t="shared" si="48"/>
        <v>700000</v>
      </c>
      <c r="R266" s="2">
        <f t="shared" si="46"/>
        <v>143496973.33651754</v>
      </c>
      <c r="S266" s="2">
        <f t="shared" si="17"/>
        <v>686261</v>
      </c>
      <c r="T266" s="2">
        <f t="shared" si="18"/>
        <v>13739</v>
      </c>
      <c r="U266" s="2">
        <f t="shared" si="19"/>
        <v>700000</v>
      </c>
      <c r="V266" s="2">
        <f t="shared" si="34"/>
        <v>82560938.686040223</v>
      </c>
      <c r="W266" s="2">
        <f t="shared" si="20"/>
        <v>686261</v>
      </c>
      <c r="X266" s="2">
        <f t="shared" si="6"/>
        <v>13739</v>
      </c>
      <c r="Y266" s="2">
        <f t="shared" si="43"/>
        <v>60936034.650477305</v>
      </c>
      <c r="Z266" s="2" t="str">
        <f t="shared" si="8"/>
        <v>MEEP</v>
      </c>
      <c r="AA266" s="2">
        <f>IF(Z266="HERE",Y266,AA265+Graph!$G$1*1000)</f>
        <v>74314450.328794733</v>
      </c>
      <c r="AB266" s="2">
        <f t="shared" si="21"/>
        <v>420000</v>
      </c>
      <c r="AC266" s="2">
        <f t="shared" si="44"/>
        <v>59275768.878480747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47"/>
        <v>686261</v>
      </c>
      <c r="H267" s="2">
        <f t="shared" si="45"/>
        <v>140893123.68604022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1063309.1875635087</v>
      </c>
      <c r="Q267" s="2">
        <f t="shared" si="48"/>
        <v>700000</v>
      </c>
      <c r="R267" s="2">
        <f t="shared" si="46"/>
        <v>144196973.33651754</v>
      </c>
      <c r="S267" s="2">
        <f t="shared" si="17"/>
        <v>686261</v>
      </c>
      <c r="T267" s="2">
        <f t="shared" si="18"/>
        <v>13739</v>
      </c>
      <c r="U267" s="2">
        <f t="shared" si="19"/>
        <v>700000</v>
      </c>
      <c r="V267" s="2">
        <f t="shared" si="34"/>
        <v>83247199.686040223</v>
      </c>
      <c r="W267" s="2">
        <f t="shared" si="20"/>
        <v>686261</v>
      </c>
      <c r="X267" s="2">
        <f t="shared" si="6"/>
        <v>13739</v>
      </c>
      <c r="Y267" s="2">
        <f t="shared" si="43"/>
        <v>60949773.650477305</v>
      </c>
      <c r="Z267" s="2" t="str">
        <f t="shared" si="8"/>
        <v>MEEP</v>
      </c>
      <c r="AA267" s="2">
        <f>IF(Z267="HERE",Y267,AA266+Graph!$G$1*1000)</f>
        <v>74734450.328794733</v>
      </c>
      <c r="AB267" s="2">
        <f t="shared" si="21"/>
        <v>420000</v>
      </c>
      <c r="AC267" s="2">
        <f t="shared" si="44"/>
        <v>59275768.878480747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47"/>
        <v>686261</v>
      </c>
      <c r="H268" s="2">
        <f t="shared" si="45"/>
        <v>141579384.68604022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1066503.5467384756</v>
      </c>
      <c r="Q268" s="2">
        <f t="shared" si="48"/>
        <v>700000</v>
      </c>
      <c r="R268" s="2">
        <f t="shared" si="46"/>
        <v>144896973.33651754</v>
      </c>
      <c r="S268" s="2">
        <f t="shared" si="17"/>
        <v>686261</v>
      </c>
      <c r="T268" s="2">
        <f t="shared" si="18"/>
        <v>13739</v>
      </c>
      <c r="U268" s="2">
        <f t="shared" si="19"/>
        <v>700000</v>
      </c>
      <c r="V268" s="2">
        <f t="shared" si="34"/>
        <v>83933460.686040223</v>
      </c>
      <c r="W268" s="2">
        <f t="shared" si="20"/>
        <v>686261</v>
      </c>
      <c r="X268" s="2">
        <f t="shared" si="6"/>
        <v>13739</v>
      </c>
      <c r="Y268" s="2">
        <f t="shared" si="43"/>
        <v>60963512.650477305</v>
      </c>
      <c r="Z268" s="2" t="str">
        <f t="shared" si="8"/>
        <v>MEEP</v>
      </c>
      <c r="AA268" s="2">
        <f>IF(Z268="HERE",Y268,AA267+Graph!$G$1*1000)</f>
        <v>75154450.328794733</v>
      </c>
      <c r="AB268" s="2">
        <f t="shared" si="21"/>
        <v>420000</v>
      </c>
      <c r="AC268" s="2">
        <f t="shared" si="44"/>
        <v>59275768.878480747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47"/>
        <v>686261</v>
      </c>
      <c r="H269" s="2">
        <f t="shared" si="45"/>
        <v>142265645.68604022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1069697.9059134424</v>
      </c>
      <c r="Q269" s="2">
        <f t="shared" si="48"/>
        <v>700000</v>
      </c>
      <c r="R269" s="2">
        <f t="shared" si="46"/>
        <v>145596973.33651754</v>
      </c>
      <c r="S269" s="2">
        <f t="shared" si="17"/>
        <v>686261</v>
      </c>
      <c r="T269" s="2">
        <f t="shared" si="18"/>
        <v>13739</v>
      </c>
      <c r="U269" s="2">
        <f t="shared" si="19"/>
        <v>700000</v>
      </c>
      <c r="V269" s="2">
        <f t="shared" si="34"/>
        <v>84619721.686040223</v>
      </c>
      <c r="W269" s="2">
        <f t="shared" si="20"/>
        <v>686261</v>
      </c>
      <c r="X269" s="2">
        <f t="shared" si="6"/>
        <v>13739</v>
      </c>
      <c r="Y269" s="2">
        <f t="shared" si="43"/>
        <v>60977251.650477305</v>
      </c>
      <c r="Z269" s="2" t="str">
        <f t="shared" si="8"/>
        <v>MEEP</v>
      </c>
      <c r="AA269" s="2">
        <f>IF(Z269="HERE",Y269,AA268+Graph!$G$1*1000)</f>
        <v>75574450.328794733</v>
      </c>
      <c r="AB269" s="2">
        <f t="shared" si="21"/>
        <v>420000</v>
      </c>
      <c r="AC269" s="2">
        <f t="shared" si="44"/>
        <v>59275768.878480747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47"/>
        <v>686261</v>
      </c>
      <c r="H270" s="2">
        <f t="shared" si="45"/>
        <v>142951906.68604022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1072892.2650884092</v>
      </c>
      <c r="Q270" s="2">
        <f t="shared" si="48"/>
        <v>700000</v>
      </c>
      <c r="R270" s="2">
        <f t="shared" si="46"/>
        <v>146296973.33651754</v>
      </c>
      <c r="S270" s="2">
        <f t="shared" si="17"/>
        <v>686261</v>
      </c>
      <c r="T270" s="2">
        <f t="shared" si="18"/>
        <v>13739</v>
      </c>
      <c r="U270" s="2">
        <f t="shared" si="19"/>
        <v>700000</v>
      </c>
      <c r="V270" s="2">
        <f t="shared" si="34"/>
        <v>85305982.686040223</v>
      </c>
      <c r="W270" s="2">
        <f t="shared" si="20"/>
        <v>686261</v>
      </c>
      <c r="X270" s="2">
        <f t="shared" si="6"/>
        <v>13739</v>
      </c>
      <c r="Y270" s="2">
        <f t="shared" si="43"/>
        <v>60990990.650477305</v>
      </c>
      <c r="Z270" s="2" t="str">
        <f t="shared" si="8"/>
        <v>MEEP</v>
      </c>
      <c r="AA270" s="2">
        <f>IF(Z270="HERE",Y270,AA269+Graph!$G$1*1000)</f>
        <v>75994450.328794733</v>
      </c>
      <c r="AB270" s="2">
        <f t="shared" si="21"/>
        <v>420000</v>
      </c>
      <c r="AC270" s="2">
        <f t="shared" si="44"/>
        <v>59275768.878480747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47"/>
        <v>686261</v>
      </c>
      <c r="H271" s="2">
        <f t="shared" si="45"/>
        <v>143638167.68604022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1076086.624263376</v>
      </c>
      <c r="Q271" s="2">
        <f t="shared" si="48"/>
        <v>700000</v>
      </c>
      <c r="R271" s="2">
        <f t="shared" si="46"/>
        <v>146996973.33651754</v>
      </c>
      <c r="S271" s="2">
        <f t="shared" si="17"/>
        <v>686261</v>
      </c>
      <c r="T271" s="2">
        <f t="shared" si="18"/>
        <v>13739</v>
      </c>
      <c r="U271" s="2">
        <f t="shared" si="19"/>
        <v>700000</v>
      </c>
      <c r="V271" s="2">
        <f t="shared" si="34"/>
        <v>85992243.686040223</v>
      </c>
      <c r="W271" s="2">
        <f t="shared" si="20"/>
        <v>686261</v>
      </c>
      <c r="X271" s="2">
        <f t="shared" si="6"/>
        <v>13739</v>
      </c>
      <c r="Y271" s="2">
        <f t="shared" si="43"/>
        <v>61004729.650477305</v>
      </c>
      <c r="Z271" s="2" t="str">
        <f t="shared" si="8"/>
        <v>MEEP</v>
      </c>
      <c r="AA271" s="2">
        <f>IF(Z271="HERE",Y271,AA270+Graph!$G$1*1000)</f>
        <v>76414450.328794733</v>
      </c>
      <c r="AB271" s="2">
        <f t="shared" si="21"/>
        <v>420000</v>
      </c>
      <c r="AC271" s="2">
        <f t="shared" si="44"/>
        <v>59275768.878480747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47"/>
        <v>686261</v>
      </c>
      <c r="H272" s="2">
        <f t="shared" si="45"/>
        <v>144324428.68604022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1079280.9834383428</v>
      </c>
      <c r="Q272" s="2">
        <f t="shared" si="48"/>
        <v>700000</v>
      </c>
      <c r="R272" s="2">
        <f t="shared" si="46"/>
        <v>147696973.33651754</v>
      </c>
      <c r="S272" s="2">
        <f t="shared" si="17"/>
        <v>686261</v>
      </c>
      <c r="T272" s="2">
        <f t="shared" si="18"/>
        <v>13739</v>
      </c>
      <c r="U272" s="2">
        <f t="shared" si="19"/>
        <v>700000</v>
      </c>
      <c r="V272" s="2">
        <f t="shared" si="34"/>
        <v>86678504.686040223</v>
      </c>
      <c r="W272" s="2">
        <f t="shared" si="20"/>
        <v>686261</v>
      </c>
      <c r="X272" s="2">
        <f t="shared" si="6"/>
        <v>13739</v>
      </c>
      <c r="Y272" s="2">
        <f t="shared" si="43"/>
        <v>61018468.650477305</v>
      </c>
      <c r="Z272" s="2" t="str">
        <f t="shared" si="8"/>
        <v>MEEP</v>
      </c>
      <c r="AA272" s="2">
        <f>IF(Z272="HERE",Y272,AA271+Graph!$G$1*1000)</f>
        <v>76834450.328794733</v>
      </c>
      <c r="AB272" s="2">
        <f t="shared" si="21"/>
        <v>420000</v>
      </c>
      <c r="AC272" s="2">
        <f t="shared" si="44"/>
        <v>59275768.878480747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47"/>
        <v>686261</v>
      </c>
      <c r="H273" s="2">
        <f t="shared" si="45"/>
        <v>145010689.68604022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1082475.3426133096</v>
      </c>
      <c r="Q273" s="2">
        <f t="shared" si="48"/>
        <v>700000</v>
      </c>
      <c r="R273" s="2">
        <f t="shared" si="46"/>
        <v>148396973.33651754</v>
      </c>
      <c r="S273" s="2">
        <f t="shared" si="17"/>
        <v>686261</v>
      </c>
      <c r="T273" s="2">
        <f t="shared" si="18"/>
        <v>13739</v>
      </c>
      <c r="U273" s="2">
        <f t="shared" si="19"/>
        <v>700000</v>
      </c>
      <c r="V273" s="2">
        <f t="shared" si="34"/>
        <v>87364765.686040223</v>
      </c>
      <c r="W273" s="2">
        <f t="shared" si="20"/>
        <v>686261</v>
      </c>
      <c r="X273" s="2">
        <f t="shared" si="6"/>
        <v>13739</v>
      </c>
      <c r="Y273" s="2">
        <f t="shared" si="43"/>
        <v>61032207.650477305</v>
      </c>
      <c r="Z273" s="2" t="str">
        <f t="shared" si="8"/>
        <v>MEEP</v>
      </c>
      <c r="AA273" s="2">
        <f>IF(Z273="HERE",Y273,AA272+Graph!$G$1*1000)</f>
        <v>77254450.328794733</v>
      </c>
      <c r="AB273" s="2">
        <f t="shared" si="21"/>
        <v>420000</v>
      </c>
      <c r="AC273" s="2">
        <f t="shared" si="44"/>
        <v>59275768.878480747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47"/>
        <v>686261</v>
      </c>
      <c r="H274" s="2">
        <f t="shared" si="45"/>
        <v>145696950.68604022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1085669.7017882764</v>
      </c>
      <c r="Q274" s="2">
        <f t="shared" si="48"/>
        <v>700000</v>
      </c>
      <c r="R274" s="2">
        <f t="shared" si="46"/>
        <v>149096973.33651754</v>
      </c>
      <c r="S274" s="2">
        <f t="shared" si="17"/>
        <v>686261</v>
      </c>
      <c r="T274" s="2">
        <f t="shared" si="18"/>
        <v>13739</v>
      </c>
      <c r="U274" s="2">
        <f t="shared" si="19"/>
        <v>700000</v>
      </c>
      <c r="V274" s="2">
        <f t="shared" si="34"/>
        <v>88051026.686040223</v>
      </c>
      <c r="W274" s="2">
        <f t="shared" si="20"/>
        <v>686261</v>
      </c>
      <c r="X274" s="2">
        <f t="shared" si="6"/>
        <v>13739</v>
      </c>
      <c r="Y274" s="2">
        <f t="shared" si="43"/>
        <v>61045946.650477305</v>
      </c>
      <c r="Z274" s="2" t="str">
        <f t="shared" si="8"/>
        <v>MEEP</v>
      </c>
      <c r="AA274" s="2">
        <f>IF(Z274="HERE",Y274,AA273+Graph!$G$1*1000)</f>
        <v>77674450.328794733</v>
      </c>
      <c r="AB274" s="2">
        <f t="shared" si="21"/>
        <v>420000</v>
      </c>
      <c r="AC274" s="2">
        <f t="shared" si="44"/>
        <v>59275768.878480747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47"/>
        <v>686261</v>
      </c>
      <c r="H275" s="2">
        <f t="shared" si="45"/>
        <v>146383211.68604022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1088864.0609632134</v>
      </c>
      <c r="Q275" s="2">
        <f t="shared" si="48"/>
        <v>700000</v>
      </c>
      <c r="R275" s="2">
        <f t="shared" si="46"/>
        <v>149796973.33651754</v>
      </c>
      <c r="S275" s="2">
        <f t="shared" si="17"/>
        <v>686261</v>
      </c>
      <c r="T275" s="2">
        <f t="shared" si="18"/>
        <v>13739</v>
      </c>
      <c r="U275" s="2">
        <f t="shared" si="19"/>
        <v>700000</v>
      </c>
      <c r="V275" s="2">
        <f t="shared" si="34"/>
        <v>88737287.686040223</v>
      </c>
      <c r="W275" s="2">
        <f t="shared" si="20"/>
        <v>686261</v>
      </c>
      <c r="X275" s="2">
        <f t="shared" si="6"/>
        <v>13739</v>
      </c>
      <c r="Y275" s="2">
        <f t="shared" si="43"/>
        <v>61059685.650477305</v>
      </c>
      <c r="Z275" s="2" t="str">
        <f t="shared" si="8"/>
        <v>MEEP</v>
      </c>
      <c r="AA275" s="2">
        <f>IF(Z275="HERE",Y275,AA274+Graph!$G$1*1000)</f>
        <v>78094450.328794733</v>
      </c>
      <c r="AB275" s="2">
        <f t="shared" si="21"/>
        <v>420000</v>
      </c>
      <c r="AC275" s="2">
        <f t="shared" si="44"/>
        <v>59275768.878480747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47"/>
        <v>686261</v>
      </c>
      <c r="H276" s="2">
        <f t="shared" si="45"/>
        <v>147069472.68604022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1092058.4201381803</v>
      </c>
      <c r="Q276" s="2">
        <f t="shared" si="48"/>
        <v>700000</v>
      </c>
      <c r="R276" s="2">
        <f t="shared" si="46"/>
        <v>150496973.33651754</v>
      </c>
      <c r="S276" s="2">
        <f t="shared" si="17"/>
        <v>686261</v>
      </c>
      <c r="T276" s="2">
        <f t="shared" si="18"/>
        <v>13739</v>
      </c>
      <c r="U276" s="2">
        <f t="shared" si="19"/>
        <v>700000</v>
      </c>
      <c r="V276" s="2">
        <f t="shared" si="34"/>
        <v>89423548.686040223</v>
      </c>
      <c r="W276" s="2">
        <f t="shared" si="20"/>
        <v>686261</v>
      </c>
      <c r="X276" s="2">
        <f t="shared" si="6"/>
        <v>13739</v>
      </c>
      <c r="Y276" s="2">
        <f t="shared" si="43"/>
        <v>61073424.650477305</v>
      </c>
      <c r="Z276" s="2" t="str">
        <f t="shared" si="8"/>
        <v>MEEP</v>
      </c>
      <c r="AA276" s="2">
        <f>IF(Z276="HERE",Y276,AA275+Graph!$G$1*1000)</f>
        <v>78514450.328794733</v>
      </c>
      <c r="AB276" s="2">
        <f t="shared" si="21"/>
        <v>420000</v>
      </c>
      <c r="AC276" s="2">
        <f t="shared" si="44"/>
        <v>59275768.878480747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47"/>
        <v>686261</v>
      </c>
      <c r="H277" s="2">
        <f t="shared" si="45"/>
        <v>147755733.68604022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1095252.7793131471</v>
      </c>
      <c r="Q277" s="2">
        <f t="shared" si="48"/>
        <v>700000</v>
      </c>
      <c r="R277" s="2">
        <f t="shared" si="46"/>
        <v>151196973.33651754</v>
      </c>
      <c r="S277" s="2">
        <f t="shared" si="17"/>
        <v>686261</v>
      </c>
      <c r="T277" s="2">
        <f t="shared" si="18"/>
        <v>13739</v>
      </c>
      <c r="U277" s="2">
        <f t="shared" si="19"/>
        <v>700000</v>
      </c>
      <c r="V277" s="2">
        <f t="shared" si="34"/>
        <v>90109809.686040223</v>
      </c>
      <c r="W277" s="2">
        <f t="shared" si="20"/>
        <v>686261</v>
      </c>
      <c r="X277" s="2">
        <f t="shared" si="6"/>
        <v>13739</v>
      </c>
      <c r="Y277" s="2">
        <f t="shared" si="43"/>
        <v>61087163.650477305</v>
      </c>
      <c r="Z277" s="2" t="str">
        <f t="shared" si="8"/>
        <v>MEEP</v>
      </c>
      <c r="AA277" s="2">
        <f>IF(Z277="HERE",Y277,AA276+Graph!$G$1*1000)</f>
        <v>78934450.328794733</v>
      </c>
      <c r="AB277" s="2">
        <f t="shared" si="21"/>
        <v>420000</v>
      </c>
      <c r="AC277" s="2">
        <f t="shared" si="44"/>
        <v>59275768.878480747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47"/>
        <v>686261</v>
      </c>
      <c r="H278" s="2">
        <f t="shared" si="45"/>
        <v>148441994.68604022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1098447.1384881139</v>
      </c>
      <c r="Q278" s="2">
        <f t="shared" si="48"/>
        <v>700000</v>
      </c>
      <c r="R278" s="2">
        <f t="shared" si="46"/>
        <v>151896973.33651754</v>
      </c>
      <c r="S278" s="2">
        <f t="shared" si="17"/>
        <v>686261</v>
      </c>
      <c r="T278" s="2">
        <f t="shared" si="18"/>
        <v>13739</v>
      </c>
      <c r="U278" s="2">
        <f t="shared" si="19"/>
        <v>700000</v>
      </c>
      <c r="V278" s="2">
        <f t="shared" si="34"/>
        <v>90796070.686040223</v>
      </c>
      <c r="W278" s="2">
        <f t="shared" si="20"/>
        <v>686261</v>
      </c>
      <c r="X278" s="2">
        <f t="shared" si="6"/>
        <v>13739</v>
      </c>
      <c r="Y278" s="2">
        <f t="shared" si="43"/>
        <v>61100902.650477305</v>
      </c>
      <c r="Z278" s="2" t="str">
        <f t="shared" si="8"/>
        <v>MEEP</v>
      </c>
      <c r="AA278" s="2">
        <f>IF(Z278="HERE",Y278,AA277+Graph!$G$1*1000)</f>
        <v>79354450.328794733</v>
      </c>
      <c r="AB278" s="2">
        <f t="shared" si="21"/>
        <v>420000</v>
      </c>
      <c r="AC278" s="2">
        <f t="shared" si="44"/>
        <v>59275768.878480747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47"/>
        <v>686261</v>
      </c>
      <c r="H279" s="2">
        <f t="shared" si="45"/>
        <v>149128255.68604022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1101641.4976630807</v>
      </c>
      <c r="Q279" s="2">
        <f t="shared" si="48"/>
        <v>700000</v>
      </c>
      <c r="R279" s="2">
        <f t="shared" si="46"/>
        <v>152596973.33651754</v>
      </c>
      <c r="S279" s="2">
        <f t="shared" si="17"/>
        <v>686261</v>
      </c>
      <c r="T279" s="2">
        <f t="shared" si="18"/>
        <v>13739</v>
      </c>
      <c r="U279" s="2">
        <f t="shared" si="19"/>
        <v>700000</v>
      </c>
      <c r="V279" s="2">
        <f t="shared" si="34"/>
        <v>91482331.686040223</v>
      </c>
      <c r="W279" s="2">
        <f t="shared" si="20"/>
        <v>686261</v>
      </c>
      <c r="X279" s="2">
        <f t="shared" si="6"/>
        <v>13739</v>
      </c>
      <c r="Y279" s="2">
        <f t="shared" si="43"/>
        <v>61114641.650477305</v>
      </c>
      <c r="Z279" s="2" t="str">
        <f t="shared" si="8"/>
        <v>MEEP</v>
      </c>
      <c r="AA279" s="2">
        <f>IF(Z279="HERE",Y279,AA278+Graph!$G$1*1000)</f>
        <v>79774450.328794733</v>
      </c>
      <c r="AB279" s="2">
        <f t="shared" si="21"/>
        <v>420000</v>
      </c>
      <c r="AC279" s="2">
        <f t="shared" si="44"/>
        <v>59275768.878480747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47"/>
        <v>686261</v>
      </c>
      <c r="H280" s="2">
        <f t="shared" si="45"/>
        <v>149814516.68604022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1104835.8568380475</v>
      </c>
      <c r="Q280" s="2">
        <f t="shared" si="48"/>
        <v>700000</v>
      </c>
      <c r="R280" s="2">
        <f t="shared" si="46"/>
        <v>153296973.33651754</v>
      </c>
      <c r="S280" s="2">
        <f t="shared" si="17"/>
        <v>686261</v>
      </c>
      <c r="T280" s="2">
        <f t="shared" si="18"/>
        <v>13739</v>
      </c>
      <c r="U280" s="2">
        <f t="shared" si="19"/>
        <v>700000</v>
      </c>
      <c r="V280" s="2">
        <f t="shared" si="34"/>
        <v>92168592.686040223</v>
      </c>
      <c r="W280" s="2">
        <f t="shared" si="20"/>
        <v>686261</v>
      </c>
      <c r="X280" s="2">
        <f t="shared" si="6"/>
        <v>13739</v>
      </c>
      <c r="Y280" s="2">
        <f t="shared" si="43"/>
        <v>61128380.650477305</v>
      </c>
      <c r="Z280" s="2" t="str">
        <f t="shared" si="8"/>
        <v>MEEP</v>
      </c>
      <c r="AA280" s="2">
        <f>IF(Z280="HERE",Y280,AA279+Graph!$G$1*1000)</f>
        <v>80194450.328794733</v>
      </c>
      <c r="AB280" s="2">
        <f t="shared" si="21"/>
        <v>420000</v>
      </c>
      <c r="AC280" s="2">
        <f t="shared" si="44"/>
        <v>59275768.878480747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47"/>
        <v>686261</v>
      </c>
      <c r="H281" s="2">
        <f t="shared" si="45"/>
        <v>150500777.68604022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1108030.2160130143</v>
      </c>
      <c r="Q281" s="2">
        <f t="shared" si="48"/>
        <v>700000</v>
      </c>
      <c r="R281" s="2">
        <f t="shared" si="46"/>
        <v>153996973.33651754</v>
      </c>
      <c r="S281" s="2">
        <f t="shared" si="17"/>
        <v>686261</v>
      </c>
      <c r="T281" s="2">
        <f t="shared" si="18"/>
        <v>13739</v>
      </c>
      <c r="U281" s="2">
        <f t="shared" si="19"/>
        <v>700000</v>
      </c>
      <c r="V281" s="2">
        <f t="shared" si="34"/>
        <v>92854853.686040223</v>
      </c>
      <c r="W281" s="2">
        <f t="shared" si="20"/>
        <v>686261</v>
      </c>
      <c r="X281" s="2">
        <f t="shared" si="6"/>
        <v>13739</v>
      </c>
      <c r="Y281" s="2">
        <f t="shared" si="43"/>
        <v>61142119.650477305</v>
      </c>
      <c r="Z281" s="2" t="str">
        <f t="shared" si="8"/>
        <v>MEEP</v>
      </c>
      <c r="AA281" s="2">
        <f>IF(Z281="HERE",Y281,AA280+Graph!$G$1*1000)</f>
        <v>80614450.328794733</v>
      </c>
      <c r="AB281" s="2">
        <f t="shared" si="21"/>
        <v>420000</v>
      </c>
      <c r="AC281" s="2">
        <f t="shared" si="44"/>
        <v>59275768.878480747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47"/>
        <v>686261</v>
      </c>
      <c r="H282" s="2">
        <f t="shared" si="45"/>
        <v>151187038.68604022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1111224.5751879811</v>
      </c>
      <c r="Q282" s="2">
        <f t="shared" si="48"/>
        <v>700000</v>
      </c>
      <c r="R282" s="2">
        <f t="shared" si="46"/>
        <v>154696973.33651754</v>
      </c>
      <c r="S282" s="2">
        <f t="shared" si="17"/>
        <v>686261</v>
      </c>
      <c r="T282" s="2">
        <f t="shared" si="18"/>
        <v>13739</v>
      </c>
      <c r="U282" s="2">
        <f t="shared" si="19"/>
        <v>700000</v>
      </c>
      <c r="V282" s="2">
        <f t="shared" si="34"/>
        <v>93541114.686040223</v>
      </c>
      <c r="W282" s="2">
        <f t="shared" si="20"/>
        <v>686261</v>
      </c>
      <c r="X282" s="2">
        <f t="shared" si="6"/>
        <v>13739</v>
      </c>
      <c r="Y282" s="2">
        <f t="shared" si="43"/>
        <v>61155858.650477305</v>
      </c>
      <c r="Z282" s="2" t="str">
        <f t="shared" si="8"/>
        <v>MEEP</v>
      </c>
      <c r="AA282" s="2">
        <f>IF(Z282="HERE",Y282,AA281+Graph!$G$1*1000)</f>
        <v>81034450.328794733</v>
      </c>
      <c r="AB282" s="2">
        <f t="shared" si="21"/>
        <v>420000</v>
      </c>
      <c r="AC282" s="2">
        <f t="shared" si="44"/>
        <v>59275768.878480747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47"/>
        <v>686261</v>
      </c>
      <c r="H283" s="2">
        <f t="shared" si="45"/>
        <v>151873299.68604022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1114418.9343629479</v>
      </c>
      <c r="Q283" s="2">
        <f t="shared" si="48"/>
        <v>700000</v>
      </c>
      <c r="R283" s="2">
        <f t="shared" si="46"/>
        <v>155396973.33651754</v>
      </c>
      <c r="S283" s="2">
        <f t="shared" si="17"/>
        <v>686261</v>
      </c>
      <c r="T283" s="2">
        <f t="shared" si="18"/>
        <v>13739</v>
      </c>
      <c r="U283" s="2">
        <f t="shared" si="19"/>
        <v>700000</v>
      </c>
      <c r="V283" s="2">
        <f t="shared" si="34"/>
        <v>94227375.686040223</v>
      </c>
      <c r="W283" s="2">
        <f t="shared" si="20"/>
        <v>686261</v>
      </c>
      <c r="X283" s="2">
        <f t="shared" si="6"/>
        <v>13739</v>
      </c>
      <c r="Y283" s="2">
        <f t="shared" si="43"/>
        <v>61169597.650477305</v>
      </c>
      <c r="Z283" s="2" t="str">
        <f t="shared" si="8"/>
        <v>MEEP</v>
      </c>
      <c r="AA283" s="2">
        <f>IF(Z283="HERE",Y283,AA282+Graph!$G$1*1000)</f>
        <v>81454450.328794733</v>
      </c>
      <c r="AB283" s="2">
        <f t="shared" si="21"/>
        <v>420000</v>
      </c>
      <c r="AC283" s="2">
        <f t="shared" si="44"/>
        <v>59275768.878480747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47"/>
        <v>686261</v>
      </c>
      <c r="H284" s="2">
        <f t="shared" si="45"/>
        <v>152559560.68604022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1117613.2935379148</v>
      </c>
      <c r="Q284" s="2">
        <f t="shared" si="48"/>
        <v>700000</v>
      </c>
      <c r="R284" s="2">
        <f t="shared" si="46"/>
        <v>156096973.33651754</v>
      </c>
      <c r="S284" s="2">
        <f t="shared" si="17"/>
        <v>686261</v>
      </c>
      <c r="T284" s="2">
        <f t="shared" si="18"/>
        <v>13739</v>
      </c>
      <c r="U284" s="2">
        <f t="shared" si="19"/>
        <v>700000</v>
      </c>
      <c r="V284" s="2">
        <f t="shared" si="34"/>
        <v>94913636.686040223</v>
      </c>
      <c r="W284" s="2">
        <f t="shared" si="20"/>
        <v>686261</v>
      </c>
      <c r="X284" s="2">
        <f t="shared" si="6"/>
        <v>13739</v>
      </c>
      <c r="Y284" s="2">
        <f t="shared" si="43"/>
        <v>61183336.650477305</v>
      </c>
      <c r="Z284" s="2" t="str">
        <f t="shared" si="8"/>
        <v>MEEP</v>
      </c>
      <c r="AA284" s="2">
        <f>IF(Z284="HERE",Y284,AA283+Graph!$G$1*1000)</f>
        <v>81874450.328794733</v>
      </c>
      <c r="AB284" s="2">
        <f t="shared" si="21"/>
        <v>420000</v>
      </c>
      <c r="AC284" s="2">
        <f t="shared" si="44"/>
        <v>59275768.878480747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47"/>
        <v>686261</v>
      </c>
      <c r="H285" s="2">
        <f t="shared" si="45"/>
        <v>153245821.68604022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1120807.6527128816</v>
      </c>
      <c r="Q285" s="2">
        <f t="shared" si="48"/>
        <v>700000</v>
      </c>
      <c r="R285" s="2">
        <f t="shared" si="46"/>
        <v>156796973.33651754</v>
      </c>
      <c r="S285" s="2">
        <f t="shared" si="17"/>
        <v>686261</v>
      </c>
      <c r="T285" s="2">
        <f t="shared" si="18"/>
        <v>13739</v>
      </c>
      <c r="U285" s="2">
        <f t="shared" si="19"/>
        <v>700000</v>
      </c>
      <c r="V285" s="2">
        <f t="shared" si="34"/>
        <v>95599897.686040223</v>
      </c>
      <c r="W285" s="2">
        <f t="shared" si="20"/>
        <v>686261</v>
      </c>
      <c r="X285" s="2">
        <f t="shared" si="6"/>
        <v>13739</v>
      </c>
      <c r="Y285" s="2">
        <f t="shared" si="43"/>
        <v>61197075.650477305</v>
      </c>
      <c r="Z285" s="2" t="str">
        <f t="shared" si="8"/>
        <v>MEEP</v>
      </c>
      <c r="AA285" s="2">
        <f>IF(Z285="HERE",Y285,AA284+Graph!$G$1*1000)</f>
        <v>82294450.328794733</v>
      </c>
      <c r="AB285" s="2">
        <f t="shared" si="21"/>
        <v>420000</v>
      </c>
      <c r="AC285" s="2">
        <f t="shared" si="44"/>
        <v>59275768.878480747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47"/>
        <v>686261</v>
      </c>
      <c r="H286" s="2">
        <f t="shared" si="45"/>
        <v>153932082.68604022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1124002.0118878484</v>
      </c>
      <c r="Q286" s="2">
        <f t="shared" si="48"/>
        <v>700000</v>
      </c>
      <c r="R286" s="2">
        <f t="shared" si="46"/>
        <v>157496973.33651754</v>
      </c>
      <c r="S286" s="2">
        <f t="shared" si="17"/>
        <v>686261</v>
      </c>
      <c r="T286" s="2">
        <f t="shared" si="18"/>
        <v>13739</v>
      </c>
      <c r="U286" s="2">
        <f t="shared" si="19"/>
        <v>700000</v>
      </c>
      <c r="V286" s="2">
        <f t="shared" si="34"/>
        <v>96286158.686040223</v>
      </c>
      <c r="W286" s="2">
        <f t="shared" si="20"/>
        <v>686261</v>
      </c>
      <c r="X286" s="2">
        <f t="shared" ref="X286:X385" si="51">SUM(U286-W286)</f>
        <v>13739</v>
      </c>
      <c r="Y286" s="2">
        <f t="shared" si="43"/>
        <v>61210814.650477305</v>
      </c>
      <c r="Z286" s="2" t="str">
        <f t="shared" ref="Z286:Z385" si="52">IF(V286&lt;Y286,"HERE","MEEP")</f>
        <v>MEEP</v>
      </c>
      <c r="AA286" s="2">
        <f>IF(Z286="HERE",Y286,AA285+Graph!$G$1*1000)</f>
        <v>82714450.328794733</v>
      </c>
      <c r="AB286" s="2">
        <f t="shared" si="21"/>
        <v>420000</v>
      </c>
      <c r="AC286" s="2">
        <f t="shared" si="44"/>
        <v>59275768.878480747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214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47"/>
        <v>686261</v>
      </c>
      <c r="H287" s="2">
        <f t="shared" si="45"/>
        <v>154618343.68604022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1127196.3710627854</v>
      </c>
      <c r="Q287" s="2">
        <f t="shared" si="48"/>
        <v>700000</v>
      </c>
      <c r="R287" s="2">
        <f t="shared" si="46"/>
        <v>158196973.33651754</v>
      </c>
      <c r="S287" s="2">
        <f t="shared" ref="S287:S385" si="58">SUM(H287-H286)</f>
        <v>686261</v>
      </c>
      <c r="T287" s="2">
        <f t="shared" ref="T287:T385" si="59">SUM(L287-L286)</f>
        <v>13739</v>
      </c>
      <c r="U287" s="2">
        <f t="shared" ref="U287:U385" si="60">SUM(R287-R286)</f>
        <v>700000</v>
      </c>
      <c r="V287" s="2">
        <f t="shared" si="34"/>
        <v>96972419.686040223</v>
      </c>
      <c r="W287" s="2">
        <f t="shared" ref="W287:W385" si="61">SUM(V287-V286)</f>
        <v>686261</v>
      </c>
      <c r="X287" s="2">
        <f t="shared" si="51"/>
        <v>13739</v>
      </c>
      <c r="Y287" s="2">
        <f t="shared" ref="Y287:Y350" si="62">IF(COUNT($C288)=0,IF(COUNT($C287)=1,C287,SUM(Y286+X287)),C287)</f>
        <v>61224553.650477305</v>
      </c>
      <c r="Z287" s="2" t="str">
        <f t="shared" si="52"/>
        <v>MEEP</v>
      </c>
      <c r="AA287" s="2">
        <f>IF(Z287="HERE",Y287,AA286+Graph!$G$1*1000)</f>
        <v>83134450.328794733</v>
      </c>
      <c r="AB287" s="2">
        <f t="shared" ref="AB287:AB385" si="63">SUM(AA287-AA286)</f>
        <v>420000</v>
      </c>
      <c r="AC287" s="2">
        <f t="shared" ref="AC287:AC350" si="64">IF(Z288="HERE",V287,AC286)</f>
        <v>59275768.878480747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215</v>
      </c>
      <c r="C288" s="7"/>
      <c r="D288" s="2" t="e">
        <f t="shared" si="55"/>
        <v>#N/A</v>
      </c>
      <c r="E288" s="2" t="e">
        <f t="shared" si="22"/>
        <v>#N/A</v>
      </c>
      <c r="F288" s="2">
        <v>1088483.6317821592</v>
      </c>
      <c r="G288" s="2">
        <f t="shared" si="47"/>
        <v>686261</v>
      </c>
      <c r="H288" s="2">
        <f t="shared" ref="H288:H351" si="65">IF(COUNT($C289)=0,IF(COUNT($C288)=1,C288,SUM(H287+G288)),C288)</f>
        <v>155304604.68604022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1130390.7302377522</v>
      </c>
      <c r="Q288" s="2">
        <f t="shared" si="48"/>
        <v>700000</v>
      </c>
      <c r="R288" s="2">
        <f t="shared" ref="R288:R351" si="66">IF(COUNT($C289)=0,IF(COUNT($C288)=1,M288,SUM(R287+Q288)),M288)</f>
        <v>158896973.33651754</v>
      </c>
      <c r="S288" s="2">
        <f t="shared" si="58"/>
        <v>686261</v>
      </c>
      <c r="T288" s="2">
        <f t="shared" si="59"/>
        <v>13739</v>
      </c>
      <c r="U288" s="2">
        <f t="shared" si="60"/>
        <v>700000</v>
      </c>
      <c r="V288" s="2">
        <f t="shared" si="34"/>
        <v>97658680.686040223</v>
      </c>
      <c r="W288" s="2">
        <f t="shared" si="61"/>
        <v>686261</v>
      </c>
      <c r="X288" s="2">
        <f t="shared" si="51"/>
        <v>13739</v>
      </c>
      <c r="Y288" s="2">
        <f t="shared" si="62"/>
        <v>61238292.650477305</v>
      </c>
      <c r="Z288" s="2" t="str">
        <f t="shared" si="52"/>
        <v>MEEP</v>
      </c>
      <c r="AA288" s="2">
        <f>IF(Z288="HERE",Y288,AA287+Graph!$G$1*1000)</f>
        <v>83554450.328794733</v>
      </c>
      <c r="AB288" s="2">
        <f t="shared" si="63"/>
        <v>420000</v>
      </c>
      <c r="AC288" s="2">
        <f t="shared" si="64"/>
        <v>59275768.878480747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216</v>
      </c>
      <c r="C289" s="7"/>
      <c r="D289" s="2" t="e">
        <f t="shared" si="55"/>
        <v>#N/A</v>
      </c>
      <c r="E289" s="2" t="e">
        <f t="shared" si="22"/>
        <v>#N/A</v>
      </c>
      <c r="F289" s="2">
        <v>1091517.656980291</v>
      </c>
      <c r="G289" s="2">
        <f t="shared" si="47"/>
        <v>686261</v>
      </c>
      <c r="H289" s="2">
        <f t="shared" si="65"/>
        <v>155990865.68604022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1133585.089412719</v>
      </c>
      <c r="Q289" s="2">
        <f t="shared" si="48"/>
        <v>700000</v>
      </c>
      <c r="R289" s="2">
        <f t="shared" si="66"/>
        <v>159596973.33651754</v>
      </c>
      <c r="S289" s="2">
        <f t="shared" si="58"/>
        <v>686261</v>
      </c>
      <c r="T289" s="2">
        <f t="shared" si="59"/>
        <v>13739</v>
      </c>
      <c r="U289" s="2">
        <f t="shared" si="60"/>
        <v>700000</v>
      </c>
      <c r="V289" s="2">
        <f t="shared" si="34"/>
        <v>98344941.686040223</v>
      </c>
      <c r="W289" s="2">
        <f t="shared" si="61"/>
        <v>686261</v>
      </c>
      <c r="X289" s="2">
        <f t="shared" si="51"/>
        <v>13739</v>
      </c>
      <c r="Y289" s="2">
        <f t="shared" si="62"/>
        <v>61252031.650477305</v>
      </c>
      <c r="Z289" s="2" t="str">
        <f t="shared" si="52"/>
        <v>MEEP</v>
      </c>
      <c r="AA289" s="2">
        <f>IF(Z289="HERE",Y289,AA288+Graph!$G$1*1000)</f>
        <v>83974450.328794733</v>
      </c>
      <c r="AB289" s="2">
        <f t="shared" si="63"/>
        <v>420000</v>
      </c>
      <c r="AC289" s="2">
        <f t="shared" si="64"/>
        <v>59275768.878480747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217</v>
      </c>
      <c r="C290" s="7"/>
      <c r="D290" s="2" t="e">
        <f t="shared" si="55"/>
        <v>#N/A</v>
      </c>
      <c r="E290" s="2" t="e">
        <f t="shared" si="22"/>
        <v>#N/A</v>
      </c>
      <c r="F290" s="2">
        <v>1094551.6821784228</v>
      </c>
      <c r="G290" s="2">
        <f t="shared" si="47"/>
        <v>686261</v>
      </c>
      <c r="H290" s="2">
        <f t="shared" si="65"/>
        <v>156677126.68604022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1136779.4485876858</v>
      </c>
      <c r="Q290" s="2">
        <f t="shared" si="48"/>
        <v>700000</v>
      </c>
      <c r="R290" s="2">
        <f t="shared" si="66"/>
        <v>160296973.33651754</v>
      </c>
      <c r="S290" s="2">
        <f t="shared" si="58"/>
        <v>686261</v>
      </c>
      <c r="T290" s="2">
        <f t="shared" si="59"/>
        <v>13739</v>
      </c>
      <c r="U290" s="2">
        <f t="shared" si="60"/>
        <v>700000</v>
      </c>
      <c r="V290" s="2">
        <f t="shared" si="34"/>
        <v>99031202.686040223</v>
      </c>
      <c r="W290" s="2">
        <f t="shared" si="61"/>
        <v>686261</v>
      </c>
      <c r="X290" s="2">
        <f t="shared" si="51"/>
        <v>13739</v>
      </c>
      <c r="Y290" s="2">
        <f t="shared" si="62"/>
        <v>61265770.650477305</v>
      </c>
      <c r="Z290" s="2" t="str">
        <f t="shared" si="52"/>
        <v>MEEP</v>
      </c>
      <c r="AA290" s="2">
        <f>IF(Z290="HERE",Y290,AA289+Graph!$G$1*1000)</f>
        <v>84394450.328794733</v>
      </c>
      <c r="AB290" s="2">
        <f t="shared" si="63"/>
        <v>420000</v>
      </c>
      <c r="AC290" s="2">
        <f t="shared" si="64"/>
        <v>59275768.878480747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218</v>
      </c>
      <c r="C291" s="7"/>
      <c r="D291" s="2" t="e">
        <f t="shared" si="55"/>
        <v>#N/A</v>
      </c>
      <c r="E291" s="2" t="e">
        <f t="shared" si="22"/>
        <v>#N/A</v>
      </c>
      <c r="F291" s="2">
        <v>1097585.7073765546</v>
      </c>
      <c r="G291" s="2">
        <f t="shared" si="47"/>
        <v>686261</v>
      </c>
      <c r="H291" s="2">
        <f t="shared" si="65"/>
        <v>157363387.68604022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1139973.8077626526</v>
      </c>
      <c r="Q291" s="2">
        <f t="shared" si="48"/>
        <v>700000</v>
      </c>
      <c r="R291" s="2">
        <f t="shared" si="66"/>
        <v>160996973.33651754</v>
      </c>
      <c r="S291" s="2">
        <f t="shared" si="58"/>
        <v>686261</v>
      </c>
      <c r="T291" s="2">
        <f t="shared" si="59"/>
        <v>13739</v>
      </c>
      <c r="U291" s="2">
        <f t="shared" si="60"/>
        <v>700000</v>
      </c>
      <c r="V291" s="2">
        <f t="shared" si="34"/>
        <v>99717463.686040223</v>
      </c>
      <c r="W291" s="2">
        <f t="shared" si="61"/>
        <v>686261</v>
      </c>
      <c r="X291" s="2">
        <f t="shared" si="51"/>
        <v>13739</v>
      </c>
      <c r="Y291" s="2">
        <f t="shared" si="62"/>
        <v>61279509.650477305</v>
      </c>
      <c r="Z291" s="2" t="str">
        <f t="shared" si="52"/>
        <v>MEEP</v>
      </c>
      <c r="AA291" s="2">
        <f>IF(Z291="HERE",Y291,AA290+Graph!$G$1*1000)</f>
        <v>84814450.328794733</v>
      </c>
      <c r="AB291" s="2">
        <f t="shared" si="63"/>
        <v>420000</v>
      </c>
      <c r="AC291" s="2">
        <f t="shared" si="64"/>
        <v>59275768.878480747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219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1100619.7325746864</v>
      </c>
      <c r="G292" s="2">
        <f t="shared" si="47"/>
        <v>686261</v>
      </c>
      <c r="H292" s="2">
        <f t="shared" si="65"/>
        <v>158049648.68604022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1143168.1669376194</v>
      </c>
      <c r="Q292" s="2">
        <f t="shared" si="48"/>
        <v>700000</v>
      </c>
      <c r="R292" s="2">
        <f t="shared" si="66"/>
        <v>161696973.33651754</v>
      </c>
      <c r="S292" s="2">
        <f t="shared" si="58"/>
        <v>686261</v>
      </c>
      <c r="T292" s="2">
        <f t="shared" si="59"/>
        <v>13739</v>
      </c>
      <c r="U292" s="2">
        <f t="shared" si="60"/>
        <v>700000</v>
      </c>
      <c r="V292" s="2">
        <f t="shared" si="34"/>
        <v>100403724.68604022</v>
      </c>
      <c r="W292" s="2">
        <f t="shared" si="61"/>
        <v>686261</v>
      </c>
      <c r="X292" s="2">
        <f t="shared" si="51"/>
        <v>13739</v>
      </c>
      <c r="Y292" s="2">
        <f t="shared" si="62"/>
        <v>61293248.650477305</v>
      </c>
      <c r="Z292" s="2" t="str">
        <f t="shared" si="52"/>
        <v>MEEP</v>
      </c>
      <c r="AA292" s="2">
        <f>IF(Z292="HERE",Y292,AA291+Graph!$G$1*1000)</f>
        <v>85234450.328794733</v>
      </c>
      <c r="AB292" s="2">
        <f t="shared" si="63"/>
        <v>420000</v>
      </c>
      <c r="AC292" s="2">
        <f t="shared" si="64"/>
        <v>59275768.878480747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220</v>
      </c>
      <c r="C293" s="7"/>
      <c r="D293" s="2" t="e">
        <f t="shared" si="55"/>
        <v>#N/A</v>
      </c>
      <c r="E293" s="2" t="e">
        <f t="shared" si="67"/>
        <v>#N/A</v>
      </c>
      <c r="F293" s="2">
        <v>1103653.7577728182</v>
      </c>
      <c r="G293" s="2">
        <f t="shared" si="47"/>
        <v>686261</v>
      </c>
      <c r="H293" s="2">
        <f t="shared" si="65"/>
        <v>158735909.68604022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1146362.5261125863</v>
      </c>
      <c r="Q293" s="2">
        <f t="shared" si="48"/>
        <v>700000</v>
      </c>
      <c r="R293" s="2">
        <f t="shared" si="66"/>
        <v>162396973.33651754</v>
      </c>
      <c r="S293" s="2">
        <f t="shared" si="58"/>
        <v>686261</v>
      </c>
      <c r="T293" s="2">
        <f t="shared" si="59"/>
        <v>13739</v>
      </c>
      <c r="U293" s="2">
        <f t="shared" si="60"/>
        <v>700000</v>
      </c>
      <c r="V293" s="2">
        <f t="shared" si="34"/>
        <v>101089985.68604022</v>
      </c>
      <c r="W293" s="2">
        <f t="shared" si="61"/>
        <v>686261</v>
      </c>
      <c r="X293" s="2">
        <f t="shared" si="51"/>
        <v>13739</v>
      </c>
      <c r="Y293" s="2">
        <f t="shared" si="62"/>
        <v>61306987.650477305</v>
      </c>
      <c r="Z293" s="2" t="str">
        <f t="shared" si="52"/>
        <v>MEEP</v>
      </c>
      <c r="AA293" s="2">
        <f>IF(Z293="HERE",Y293,AA292+Graph!$G$1*1000)</f>
        <v>85654450.328794733</v>
      </c>
      <c r="AB293" s="2">
        <f t="shared" si="63"/>
        <v>420000</v>
      </c>
      <c r="AC293" s="2">
        <f t="shared" si="64"/>
        <v>59275768.878480747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221</v>
      </c>
      <c r="C294" s="7"/>
      <c r="D294" s="2" t="e">
        <f t="shared" si="55"/>
        <v>#N/A</v>
      </c>
      <c r="E294" s="2" t="e">
        <f t="shared" si="67"/>
        <v>#N/A</v>
      </c>
      <c r="F294" s="2">
        <v>1106687.78297095</v>
      </c>
      <c r="G294" s="2">
        <f t="shared" ref="G294:G357" si="70">IF(F294&gt;700000,$AK$31*1000,F294)</f>
        <v>686261</v>
      </c>
      <c r="H294" s="2">
        <f t="shared" si="65"/>
        <v>159422170.68604022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1149556.8852875531</v>
      </c>
      <c r="Q294" s="2">
        <f t="shared" ref="Q294:Q357" si="71">IF(P294&gt;700000,700000,P294)</f>
        <v>700000</v>
      </c>
      <c r="R294" s="2">
        <f t="shared" si="66"/>
        <v>163096973.33651754</v>
      </c>
      <c r="S294" s="2">
        <f t="shared" si="58"/>
        <v>686261</v>
      </c>
      <c r="T294" s="2">
        <f t="shared" si="59"/>
        <v>13739</v>
      </c>
      <c r="U294" s="2">
        <f t="shared" si="60"/>
        <v>700000</v>
      </c>
      <c r="V294" s="2">
        <f t="shared" si="34"/>
        <v>101776246.68604022</v>
      </c>
      <c r="W294" s="2">
        <f t="shared" si="61"/>
        <v>686261</v>
      </c>
      <c r="X294" s="2">
        <f t="shared" si="51"/>
        <v>13739</v>
      </c>
      <c r="Y294" s="2">
        <f t="shared" si="62"/>
        <v>61320726.650477305</v>
      </c>
      <c r="Z294" s="2" t="str">
        <f t="shared" si="52"/>
        <v>MEEP</v>
      </c>
      <c r="AA294" s="2">
        <f>IF(Z294="HERE",Y294,AA293+Graph!$G$1*1000)</f>
        <v>86074450.328794733</v>
      </c>
      <c r="AB294" s="2">
        <f t="shared" si="63"/>
        <v>420000</v>
      </c>
      <c r="AC294" s="2">
        <f t="shared" si="64"/>
        <v>59275768.878480747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222</v>
      </c>
      <c r="C295" s="7"/>
      <c r="D295" s="2" t="e">
        <f t="shared" si="55"/>
        <v>#N/A</v>
      </c>
      <c r="E295" s="2" t="e">
        <f t="shared" si="67"/>
        <v>#N/A</v>
      </c>
      <c r="F295" s="2">
        <v>1109721.8081690818</v>
      </c>
      <c r="G295" s="2">
        <f t="shared" si="70"/>
        <v>686261</v>
      </c>
      <c r="H295" s="2">
        <f t="shared" si="65"/>
        <v>160108431.68604022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1152751.2444625199</v>
      </c>
      <c r="Q295" s="2">
        <f t="shared" si="71"/>
        <v>700000</v>
      </c>
      <c r="R295" s="2">
        <f t="shared" si="66"/>
        <v>163796973.33651754</v>
      </c>
      <c r="S295" s="2">
        <f t="shared" si="58"/>
        <v>686261</v>
      </c>
      <c r="T295" s="2">
        <f t="shared" si="59"/>
        <v>13739</v>
      </c>
      <c r="U295" s="2">
        <f t="shared" si="60"/>
        <v>700000</v>
      </c>
      <c r="V295" s="2">
        <f t="shared" si="34"/>
        <v>102462507.68604022</v>
      </c>
      <c r="W295" s="2">
        <f t="shared" si="61"/>
        <v>686261</v>
      </c>
      <c r="X295" s="2">
        <f t="shared" si="51"/>
        <v>13739</v>
      </c>
      <c r="Y295" s="2">
        <f t="shared" si="62"/>
        <v>61334465.650477305</v>
      </c>
      <c r="Z295" s="2" t="str">
        <f t="shared" si="52"/>
        <v>MEEP</v>
      </c>
      <c r="AA295" s="2">
        <f>IF(Z295="HERE",Y295,AA294+Graph!$G$1*1000)</f>
        <v>86494450.328794733</v>
      </c>
      <c r="AB295" s="2">
        <f t="shared" si="63"/>
        <v>420000</v>
      </c>
      <c r="AC295" s="2">
        <f t="shared" si="64"/>
        <v>59275768.878480747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223</v>
      </c>
      <c r="C296" s="7"/>
      <c r="D296" s="2" t="e">
        <f t="shared" si="55"/>
        <v>#N/A</v>
      </c>
      <c r="E296" s="2" t="e">
        <f t="shared" si="67"/>
        <v>#N/A</v>
      </c>
      <c r="F296" s="2">
        <v>1112755.8333672136</v>
      </c>
      <c r="G296" s="2">
        <f t="shared" si="70"/>
        <v>686261</v>
      </c>
      <c r="H296" s="2">
        <f t="shared" si="65"/>
        <v>160794692.68604022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1155945.6036374867</v>
      </c>
      <c r="Q296" s="2">
        <f t="shared" si="71"/>
        <v>700000</v>
      </c>
      <c r="R296" s="2">
        <f t="shared" si="66"/>
        <v>164496973.33651754</v>
      </c>
      <c r="S296" s="2">
        <f t="shared" si="58"/>
        <v>686261</v>
      </c>
      <c r="T296" s="2">
        <f t="shared" si="59"/>
        <v>13739</v>
      </c>
      <c r="U296" s="2">
        <f t="shared" si="60"/>
        <v>700000</v>
      </c>
      <c r="V296" s="2">
        <f t="shared" si="34"/>
        <v>103148768.68604022</v>
      </c>
      <c r="W296" s="2">
        <f t="shared" si="61"/>
        <v>686261</v>
      </c>
      <c r="X296" s="2">
        <f t="shared" si="51"/>
        <v>13739</v>
      </c>
      <c r="Y296" s="2">
        <f t="shared" si="62"/>
        <v>61348204.650477305</v>
      </c>
      <c r="Z296" s="2" t="str">
        <f t="shared" si="52"/>
        <v>MEEP</v>
      </c>
      <c r="AA296" s="2">
        <f>IF(Z296="HERE",Y296,AA295+Graph!$G$1*1000)</f>
        <v>86914450.328794733</v>
      </c>
      <c r="AB296" s="2">
        <f t="shared" si="63"/>
        <v>420000</v>
      </c>
      <c r="AC296" s="2">
        <f t="shared" si="64"/>
        <v>59275768.878480747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224</v>
      </c>
      <c r="C297" s="7"/>
      <c r="D297" s="2" t="e">
        <f t="shared" si="55"/>
        <v>#N/A</v>
      </c>
      <c r="E297" s="2" t="e">
        <f t="shared" si="67"/>
        <v>#N/A</v>
      </c>
      <c r="F297" s="2">
        <v>1115789.8585653454</v>
      </c>
      <c r="G297" s="2">
        <f t="shared" si="70"/>
        <v>686261</v>
      </c>
      <c r="H297" s="2">
        <f t="shared" si="65"/>
        <v>161480953.68604022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1159139.9628124535</v>
      </c>
      <c r="Q297" s="2">
        <f t="shared" si="71"/>
        <v>700000</v>
      </c>
      <c r="R297" s="2">
        <f t="shared" si="66"/>
        <v>165196973.33651754</v>
      </c>
      <c r="S297" s="2">
        <f t="shared" si="58"/>
        <v>686261</v>
      </c>
      <c r="T297" s="2">
        <f t="shared" si="59"/>
        <v>13739</v>
      </c>
      <c r="U297" s="2">
        <f t="shared" si="60"/>
        <v>700000</v>
      </c>
      <c r="V297" s="2">
        <f t="shared" si="34"/>
        <v>103835029.68604022</v>
      </c>
      <c r="W297" s="2">
        <f t="shared" si="61"/>
        <v>686261</v>
      </c>
      <c r="X297" s="2">
        <f t="shared" si="51"/>
        <v>13739</v>
      </c>
      <c r="Y297" s="2">
        <f t="shared" si="62"/>
        <v>61361943.650477305</v>
      </c>
      <c r="Z297" s="2" t="str">
        <f t="shared" si="52"/>
        <v>MEEP</v>
      </c>
      <c r="AA297" s="2">
        <f>IF(Z297="HERE",Y297,AA296+Graph!$G$1*1000)</f>
        <v>87334450.328794733</v>
      </c>
      <c r="AB297" s="2">
        <f t="shared" si="63"/>
        <v>420000</v>
      </c>
      <c r="AC297" s="2">
        <f t="shared" si="64"/>
        <v>59275768.878480747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225</v>
      </c>
      <c r="C298" s="7"/>
      <c r="D298" s="2" t="e">
        <f t="shared" si="55"/>
        <v>#N/A</v>
      </c>
      <c r="E298" s="2" t="e">
        <f t="shared" si="67"/>
        <v>#N/A</v>
      </c>
      <c r="F298" s="2">
        <v>1118823.8837634772</v>
      </c>
      <c r="G298" s="2">
        <f t="shared" si="70"/>
        <v>686261</v>
      </c>
      <c r="H298" s="2">
        <f t="shared" si="65"/>
        <v>162167214.68604022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1162334.3219874203</v>
      </c>
      <c r="Q298" s="2">
        <f t="shared" si="71"/>
        <v>700000</v>
      </c>
      <c r="R298" s="2">
        <f t="shared" si="66"/>
        <v>165896973.33651754</v>
      </c>
      <c r="S298" s="2">
        <f t="shared" si="58"/>
        <v>686261</v>
      </c>
      <c r="T298" s="2">
        <f t="shared" si="59"/>
        <v>13739</v>
      </c>
      <c r="U298" s="2">
        <f t="shared" si="60"/>
        <v>700000</v>
      </c>
      <c r="V298" s="2">
        <f t="shared" si="34"/>
        <v>104521290.68604022</v>
      </c>
      <c r="W298" s="2">
        <f t="shared" si="61"/>
        <v>686261</v>
      </c>
      <c r="X298" s="2">
        <f t="shared" si="51"/>
        <v>13739</v>
      </c>
      <c r="Y298" s="2">
        <f t="shared" si="62"/>
        <v>61375682.650477305</v>
      </c>
      <c r="Z298" s="2" t="str">
        <f t="shared" si="52"/>
        <v>MEEP</v>
      </c>
      <c r="AA298" s="2">
        <f>IF(Z298="HERE",Y298,AA297+Graph!$G$1*1000)</f>
        <v>87754450.328794733</v>
      </c>
      <c r="AB298" s="2">
        <f t="shared" si="63"/>
        <v>420000</v>
      </c>
      <c r="AC298" s="2">
        <f t="shared" si="64"/>
        <v>59275768.878480747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226</v>
      </c>
      <c r="C299" s="7"/>
      <c r="D299" s="2" t="e">
        <f t="shared" si="55"/>
        <v>#N/A</v>
      </c>
      <c r="E299" s="2" t="e">
        <f t="shared" si="67"/>
        <v>#N/A</v>
      </c>
      <c r="F299" s="2">
        <v>1121857.908961609</v>
      </c>
      <c r="G299" s="2">
        <f t="shared" si="70"/>
        <v>686261</v>
      </c>
      <c r="H299" s="2">
        <f t="shared" si="65"/>
        <v>162853475.68604022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1165528.6811623871</v>
      </c>
      <c r="Q299" s="2">
        <f t="shared" si="71"/>
        <v>700000</v>
      </c>
      <c r="R299" s="2">
        <f t="shared" si="66"/>
        <v>166596973.33651754</v>
      </c>
      <c r="S299" s="2">
        <f t="shared" si="58"/>
        <v>686261</v>
      </c>
      <c r="T299" s="2">
        <f t="shared" si="59"/>
        <v>13739</v>
      </c>
      <c r="U299" s="2">
        <f t="shared" si="60"/>
        <v>700000</v>
      </c>
      <c r="V299" s="2">
        <f t="shared" si="34"/>
        <v>105207551.68604022</v>
      </c>
      <c r="W299" s="2">
        <f t="shared" si="61"/>
        <v>686261</v>
      </c>
      <c r="X299" s="2">
        <f t="shared" si="51"/>
        <v>13739</v>
      </c>
      <c r="Y299" s="2">
        <f t="shared" si="62"/>
        <v>61389421.650477305</v>
      </c>
      <c r="Z299" s="2" t="str">
        <f t="shared" si="52"/>
        <v>MEEP</v>
      </c>
      <c r="AA299" s="2">
        <f>IF(Z299="HERE",Y299,AA298+Graph!$G$1*1000)</f>
        <v>88174450.328794733</v>
      </c>
      <c r="AB299" s="2">
        <f t="shared" si="63"/>
        <v>420000</v>
      </c>
      <c r="AC299" s="2">
        <f t="shared" si="64"/>
        <v>59275768.878480747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227</v>
      </c>
      <c r="C300" s="7"/>
      <c r="D300" s="2" t="e">
        <f t="shared" si="55"/>
        <v>#N/A</v>
      </c>
      <c r="E300" s="2" t="e">
        <f t="shared" si="67"/>
        <v>#N/A</v>
      </c>
      <c r="F300" s="2">
        <v>1124891.9341597408</v>
      </c>
      <c r="G300" s="2">
        <f t="shared" si="70"/>
        <v>686261</v>
      </c>
      <c r="H300" s="2">
        <f t="shared" si="65"/>
        <v>163539736.68604022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1168723.0403373241</v>
      </c>
      <c r="Q300" s="2">
        <f t="shared" si="71"/>
        <v>700000</v>
      </c>
      <c r="R300" s="2">
        <f t="shared" si="66"/>
        <v>167296973.33651754</v>
      </c>
      <c r="S300" s="2">
        <f t="shared" si="58"/>
        <v>686261</v>
      </c>
      <c r="T300" s="2">
        <f t="shared" si="59"/>
        <v>13739</v>
      </c>
      <c r="U300" s="2">
        <f t="shared" si="60"/>
        <v>700000</v>
      </c>
      <c r="V300" s="2">
        <f t="shared" si="34"/>
        <v>105893812.68604022</v>
      </c>
      <c r="W300" s="2">
        <f t="shared" si="61"/>
        <v>686261</v>
      </c>
      <c r="X300" s="2">
        <f t="shared" si="51"/>
        <v>13739</v>
      </c>
      <c r="Y300" s="2">
        <f t="shared" si="62"/>
        <v>61403160.650477305</v>
      </c>
      <c r="Z300" s="2" t="str">
        <f t="shared" si="52"/>
        <v>MEEP</v>
      </c>
      <c r="AA300" s="2">
        <f>IF(Z300="HERE",Y300,AA299+Graph!$G$1*1000)</f>
        <v>88594450.328794733</v>
      </c>
      <c r="AB300" s="2">
        <f t="shared" si="63"/>
        <v>420000</v>
      </c>
      <c r="AC300" s="2">
        <f t="shared" si="64"/>
        <v>59275768.878480747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228</v>
      </c>
      <c r="C301" s="7"/>
      <c r="D301" s="2" t="e">
        <f t="shared" si="55"/>
        <v>#N/A</v>
      </c>
      <c r="E301" s="2" t="e">
        <f t="shared" si="67"/>
        <v>#N/A</v>
      </c>
      <c r="F301" s="2">
        <v>1127925.9593578726</v>
      </c>
      <c r="G301" s="2">
        <f t="shared" si="70"/>
        <v>686261</v>
      </c>
      <c r="H301" s="2">
        <f t="shared" si="65"/>
        <v>164225997.68604022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1171917.399512291</v>
      </c>
      <c r="Q301" s="2">
        <f t="shared" si="71"/>
        <v>700000</v>
      </c>
      <c r="R301" s="2">
        <f t="shared" si="66"/>
        <v>167996973.33651754</v>
      </c>
      <c r="S301" s="2">
        <f t="shared" si="58"/>
        <v>686261</v>
      </c>
      <c r="T301" s="2">
        <f t="shared" si="59"/>
        <v>13739</v>
      </c>
      <c r="U301" s="2">
        <f t="shared" si="60"/>
        <v>700000</v>
      </c>
      <c r="V301" s="2">
        <f t="shared" si="34"/>
        <v>106580073.68604022</v>
      </c>
      <c r="W301" s="2">
        <f t="shared" si="61"/>
        <v>686261</v>
      </c>
      <c r="X301" s="2">
        <f t="shared" si="51"/>
        <v>13739</v>
      </c>
      <c r="Y301" s="2">
        <f t="shared" si="62"/>
        <v>61416899.650477305</v>
      </c>
      <c r="Z301" s="2" t="str">
        <f t="shared" si="52"/>
        <v>MEEP</v>
      </c>
      <c r="AA301" s="2">
        <f>IF(Z301="HERE",Y301,AA300+Graph!$G$1*1000)</f>
        <v>89014450.328794733</v>
      </c>
      <c r="AB301" s="2">
        <f t="shared" si="63"/>
        <v>420000</v>
      </c>
      <c r="AC301" s="2">
        <f t="shared" si="64"/>
        <v>59275768.878480747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229</v>
      </c>
      <c r="C302" s="7"/>
      <c r="D302" s="2" t="e">
        <f t="shared" si="55"/>
        <v>#N/A</v>
      </c>
      <c r="E302" s="2" t="e">
        <f t="shared" si="67"/>
        <v>#N/A</v>
      </c>
      <c r="F302" s="2">
        <v>1130959.9845560044</v>
      </c>
      <c r="G302" s="2">
        <f t="shared" si="70"/>
        <v>686261</v>
      </c>
      <c r="H302" s="2">
        <f t="shared" si="65"/>
        <v>164912258.68604022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1175111.7586872578</v>
      </c>
      <c r="Q302" s="2">
        <f t="shared" si="71"/>
        <v>700000</v>
      </c>
      <c r="R302" s="2">
        <f t="shared" si="66"/>
        <v>168696973.33651754</v>
      </c>
      <c r="S302" s="2">
        <f t="shared" si="58"/>
        <v>686261</v>
      </c>
      <c r="T302" s="2">
        <f t="shared" si="59"/>
        <v>13739</v>
      </c>
      <c r="U302" s="2">
        <f t="shared" si="60"/>
        <v>700000</v>
      </c>
      <c r="V302" s="2">
        <f t="shared" si="34"/>
        <v>107266334.68604022</v>
      </c>
      <c r="W302" s="2">
        <f t="shared" si="61"/>
        <v>686261</v>
      </c>
      <c r="X302" s="2">
        <f t="shared" si="51"/>
        <v>13739</v>
      </c>
      <c r="Y302" s="2">
        <f t="shared" si="62"/>
        <v>61430638.650477305</v>
      </c>
      <c r="Z302" s="2" t="str">
        <f t="shared" si="52"/>
        <v>MEEP</v>
      </c>
      <c r="AA302" s="2">
        <f>IF(Z302="HERE",Y302,AA301+Graph!$G$1*1000)</f>
        <v>89434450.328794733</v>
      </c>
      <c r="AB302" s="2">
        <f t="shared" si="63"/>
        <v>420000</v>
      </c>
      <c r="AC302" s="2">
        <f t="shared" si="64"/>
        <v>59275768.878480747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230</v>
      </c>
      <c r="C303" s="7"/>
      <c r="D303" s="2" t="e">
        <f t="shared" si="55"/>
        <v>#N/A</v>
      </c>
      <c r="E303" s="2" t="e">
        <f t="shared" si="67"/>
        <v>#N/A</v>
      </c>
      <c r="F303" s="2">
        <v>1133994.0097541362</v>
      </c>
      <c r="G303" s="2">
        <f t="shared" si="70"/>
        <v>686261</v>
      </c>
      <c r="H303" s="2">
        <f t="shared" si="65"/>
        <v>165598519.68604022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1178306.1178622246</v>
      </c>
      <c r="Q303" s="2">
        <f t="shared" si="71"/>
        <v>700000</v>
      </c>
      <c r="R303" s="2">
        <f t="shared" si="66"/>
        <v>169396973.33651754</v>
      </c>
      <c r="S303" s="2">
        <f t="shared" si="58"/>
        <v>686261</v>
      </c>
      <c r="T303" s="2">
        <f t="shared" si="59"/>
        <v>13739</v>
      </c>
      <c r="U303" s="2">
        <f t="shared" si="60"/>
        <v>700000</v>
      </c>
      <c r="V303" s="2">
        <f t="shared" si="34"/>
        <v>107952595.68604022</v>
      </c>
      <c r="W303" s="2">
        <f t="shared" si="61"/>
        <v>686261</v>
      </c>
      <c r="X303" s="2">
        <f t="shared" si="51"/>
        <v>13739</v>
      </c>
      <c r="Y303" s="2">
        <f t="shared" si="62"/>
        <v>61444377.650477305</v>
      </c>
      <c r="Z303" s="2" t="str">
        <f t="shared" si="52"/>
        <v>MEEP</v>
      </c>
      <c r="AA303" s="2">
        <f>IF(Z303="HERE",Y303,AA302+Graph!$G$1*1000)</f>
        <v>89854450.328794733</v>
      </c>
      <c r="AB303" s="2">
        <f t="shared" si="63"/>
        <v>420000</v>
      </c>
      <c r="AC303" s="2">
        <f t="shared" si="64"/>
        <v>59275768.878480747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231</v>
      </c>
      <c r="C304" s="7"/>
      <c r="D304" s="2" t="e">
        <f t="shared" si="55"/>
        <v>#N/A</v>
      </c>
      <c r="E304" s="2" t="e">
        <f t="shared" si="67"/>
        <v>#N/A</v>
      </c>
      <c r="F304" s="2">
        <v>1137028.034952268</v>
      </c>
      <c r="G304" s="2">
        <f t="shared" si="70"/>
        <v>686261</v>
      </c>
      <c r="H304" s="2">
        <f t="shared" si="65"/>
        <v>166284780.68604022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1181500.4770371914</v>
      </c>
      <c r="Q304" s="2">
        <f t="shared" si="71"/>
        <v>700000</v>
      </c>
      <c r="R304" s="2">
        <f t="shared" si="66"/>
        <v>170096973.33651754</v>
      </c>
      <c r="S304" s="2">
        <f t="shared" si="58"/>
        <v>686261</v>
      </c>
      <c r="T304" s="2">
        <f t="shared" si="59"/>
        <v>13739</v>
      </c>
      <c r="U304" s="2">
        <f t="shared" si="60"/>
        <v>700000</v>
      </c>
      <c r="V304" s="2">
        <f t="shared" si="34"/>
        <v>108638856.68604022</v>
      </c>
      <c r="W304" s="2">
        <f t="shared" si="61"/>
        <v>686261</v>
      </c>
      <c r="X304" s="2">
        <f t="shared" si="51"/>
        <v>13739</v>
      </c>
      <c r="Y304" s="2">
        <f t="shared" si="62"/>
        <v>61458116.650477305</v>
      </c>
      <c r="Z304" s="2" t="str">
        <f t="shared" si="52"/>
        <v>MEEP</v>
      </c>
      <c r="AA304" s="2">
        <f>IF(Z304="HERE",Y304,AA303+Graph!$G$1*1000)</f>
        <v>90274450.328794733</v>
      </c>
      <c r="AB304" s="2">
        <f t="shared" si="63"/>
        <v>420000</v>
      </c>
      <c r="AC304" s="2">
        <f t="shared" si="64"/>
        <v>59275768.878480747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232</v>
      </c>
      <c r="C305" s="7"/>
      <c r="D305" s="2" t="e">
        <f t="shared" si="55"/>
        <v>#N/A</v>
      </c>
      <c r="E305" s="2" t="e">
        <f t="shared" si="67"/>
        <v>#N/A</v>
      </c>
      <c r="F305" s="2">
        <v>1140062.0601503998</v>
      </c>
      <c r="G305" s="2">
        <f t="shared" si="70"/>
        <v>686261</v>
      </c>
      <c r="H305" s="2">
        <f t="shared" si="65"/>
        <v>166971041.68604022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1184694.8362121582</v>
      </c>
      <c r="Q305" s="2">
        <f t="shared" si="71"/>
        <v>700000</v>
      </c>
      <c r="R305" s="2">
        <f t="shared" si="66"/>
        <v>170796973.33651754</v>
      </c>
      <c r="S305" s="2">
        <f t="shared" si="58"/>
        <v>686261</v>
      </c>
      <c r="T305" s="2">
        <f t="shared" si="59"/>
        <v>13739</v>
      </c>
      <c r="U305" s="2">
        <f t="shared" si="60"/>
        <v>700000</v>
      </c>
      <c r="V305" s="2">
        <f t="shared" si="34"/>
        <v>109325117.68604022</v>
      </c>
      <c r="W305" s="2">
        <f t="shared" si="61"/>
        <v>686261</v>
      </c>
      <c r="X305" s="2">
        <f t="shared" si="51"/>
        <v>13739</v>
      </c>
      <c r="Y305" s="2">
        <f t="shared" si="62"/>
        <v>61471855.650477305</v>
      </c>
      <c r="Z305" s="2" t="str">
        <f t="shared" si="52"/>
        <v>MEEP</v>
      </c>
      <c r="AA305" s="2">
        <f>IF(Z305="HERE",Y305,AA304+Graph!$G$1*1000)</f>
        <v>90694450.328794733</v>
      </c>
      <c r="AB305" s="2">
        <f t="shared" si="63"/>
        <v>420000</v>
      </c>
      <c r="AC305" s="2">
        <f t="shared" si="64"/>
        <v>59275768.878480747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233</v>
      </c>
      <c r="C306" s="7"/>
      <c r="D306" s="2" t="e">
        <f t="shared" si="55"/>
        <v>#N/A</v>
      </c>
      <c r="E306" s="2" t="e">
        <f t="shared" si="67"/>
        <v>#N/A</v>
      </c>
      <c r="F306" s="2">
        <v>1143096.0853485018</v>
      </c>
      <c r="G306" s="2">
        <f t="shared" si="70"/>
        <v>686261</v>
      </c>
      <c r="H306" s="2">
        <f t="shared" si="65"/>
        <v>167657302.68604022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1187889.195387125</v>
      </c>
      <c r="Q306" s="2">
        <f t="shared" si="71"/>
        <v>700000</v>
      </c>
      <c r="R306" s="2">
        <f t="shared" si="66"/>
        <v>171496973.33651754</v>
      </c>
      <c r="S306" s="2">
        <f t="shared" si="58"/>
        <v>686261</v>
      </c>
      <c r="T306" s="2">
        <f t="shared" si="59"/>
        <v>13739</v>
      </c>
      <c r="U306" s="2">
        <f t="shared" si="60"/>
        <v>700000</v>
      </c>
      <c r="V306" s="2">
        <f t="shared" si="34"/>
        <v>110011378.68604022</v>
      </c>
      <c r="W306" s="2">
        <f t="shared" si="61"/>
        <v>686261</v>
      </c>
      <c r="X306" s="2">
        <f t="shared" si="51"/>
        <v>13739</v>
      </c>
      <c r="Y306" s="2">
        <f t="shared" si="62"/>
        <v>61485594.650477305</v>
      </c>
      <c r="Z306" s="2" t="str">
        <f t="shared" si="52"/>
        <v>MEEP</v>
      </c>
      <c r="AA306" s="2">
        <f>IF(Z306="HERE",Y306,AA305+Graph!$G$1*1000)</f>
        <v>91114450.328794733</v>
      </c>
      <c r="AB306" s="2">
        <f t="shared" si="63"/>
        <v>420000</v>
      </c>
      <c r="AC306" s="2">
        <f t="shared" si="64"/>
        <v>59275768.878480747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234</v>
      </c>
      <c r="C307" s="7"/>
      <c r="D307" s="2" t="e">
        <f t="shared" si="55"/>
        <v>#N/A</v>
      </c>
      <c r="E307" s="2" t="e">
        <f t="shared" si="67"/>
        <v>#N/A</v>
      </c>
      <c r="F307" s="2">
        <v>1146130.1105466336</v>
      </c>
      <c r="G307" s="2">
        <f t="shared" si="70"/>
        <v>686261</v>
      </c>
      <c r="H307" s="2">
        <f t="shared" si="65"/>
        <v>168343563.68604022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1191083.5545620918</v>
      </c>
      <c r="Q307" s="2">
        <f t="shared" si="71"/>
        <v>700000</v>
      </c>
      <c r="R307" s="2">
        <f t="shared" si="66"/>
        <v>172196973.33651754</v>
      </c>
      <c r="S307" s="2">
        <f t="shared" si="58"/>
        <v>686261</v>
      </c>
      <c r="T307" s="2">
        <f t="shared" si="59"/>
        <v>13739</v>
      </c>
      <c r="U307" s="2">
        <f t="shared" si="60"/>
        <v>700000</v>
      </c>
      <c r="V307" s="2">
        <f t="shared" si="34"/>
        <v>110697639.68604022</v>
      </c>
      <c r="W307" s="2">
        <f t="shared" si="61"/>
        <v>686261</v>
      </c>
      <c r="X307" s="2">
        <f t="shared" si="51"/>
        <v>13739</v>
      </c>
      <c r="Y307" s="2">
        <f t="shared" si="62"/>
        <v>61499333.650477305</v>
      </c>
      <c r="Z307" s="2" t="str">
        <f t="shared" si="52"/>
        <v>MEEP</v>
      </c>
      <c r="AA307" s="2">
        <f>IF(Z307="HERE",Y307,AA306+Graph!$G$1*1000)</f>
        <v>91534450.328794733</v>
      </c>
      <c r="AB307" s="2">
        <f t="shared" si="63"/>
        <v>420000</v>
      </c>
      <c r="AC307" s="2">
        <f t="shared" si="64"/>
        <v>59275768.878480747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235</v>
      </c>
      <c r="C308" s="7"/>
      <c r="D308" s="2" t="e">
        <f t="shared" si="55"/>
        <v>#N/A</v>
      </c>
      <c r="E308" s="2" t="e">
        <f t="shared" si="67"/>
        <v>#N/A</v>
      </c>
      <c r="F308" s="2">
        <v>1149164.1357447654</v>
      </c>
      <c r="G308" s="2">
        <f t="shared" si="70"/>
        <v>686261</v>
      </c>
      <c r="H308" s="2">
        <f t="shared" si="65"/>
        <v>169029824.68604022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1194277.9137370586</v>
      </c>
      <c r="Q308" s="2">
        <f t="shared" si="71"/>
        <v>700000</v>
      </c>
      <c r="R308" s="2">
        <f t="shared" si="66"/>
        <v>172896973.33651754</v>
      </c>
      <c r="S308" s="2">
        <f t="shared" si="58"/>
        <v>686261</v>
      </c>
      <c r="T308" s="2">
        <f t="shared" si="59"/>
        <v>13739</v>
      </c>
      <c r="U308" s="2">
        <f t="shared" si="60"/>
        <v>700000</v>
      </c>
      <c r="V308" s="2">
        <f t="shared" si="34"/>
        <v>111383900.68604022</v>
      </c>
      <c r="W308" s="2">
        <f t="shared" si="61"/>
        <v>686261</v>
      </c>
      <c r="X308" s="2">
        <f t="shared" si="51"/>
        <v>13739</v>
      </c>
      <c r="Y308" s="2">
        <f t="shared" si="62"/>
        <v>61513072.650477305</v>
      </c>
      <c r="Z308" s="2" t="str">
        <f t="shared" si="52"/>
        <v>MEEP</v>
      </c>
      <c r="AA308" s="2">
        <f>IF(Z308="HERE",Y308,AA307+Graph!$G$1*1000)</f>
        <v>91954450.328794733</v>
      </c>
      <c r="AB308" s="2">
        <f t="shared" si="63"/>
        <v>420000</v>
      </c>
      <c r="AC308" s="2">
        <f t="shared" si="64"/>
        <v>59275768.878480747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236</v>
      </c>
      <c r="C309" s="7"/>
      <c r="D309" s="2" t="e">
        <f t="shared" si="55"/>
        <v>#N/A</v>
      </c>
      <c r="E309" s="2" t="e">
        <f t="shared" si="67"/>
        <v>#N/A</v>
      </c>
      <c r="F309" s="2">
        <v>1152198.1609428972</v>
      </c>
      <c r="G309" s="2">
        <f t="shared" si="70"/>
        <v>686261</v>
      </c>
      <c r="H309" s="2">
        <f t="shared" si="65"/>
        <v>169716085.68604022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1197472.2729120255</v>
      </c>
      <c r="Q309" s="2">
        <f t="shared" si="71"/>
        <v>700000</v>
      </c>
      <c r="R309" s="2">
        <f t="shared" si="66"/>
        <v>173596973.33651754</v>
      </c>
      <c r="S309" s="2">
        <f t="shared" si="58"/>
        <v>686261</v>
      </c>
      <c r="T309" s="2">
        <f t="shared" si="59"/>
        <v>13739</v>
      </c>
      <c r="U309" s="2">
        <f t="shared" si="60"/>
        <v>700000</v>
      </c>
      <c r="V309" s="2">
        <f t="shared" si="34"/>
        <v>112070161.68604022</v>
      </c>
      <c r="W309" s="2">
        <f t="shared" si="61"/>
        <v>686261</v>
      </c>
      <c r="X309" s="2">
        <f t="shared" si="51"/>
        <v>13739</v>
      </c>
      <c r="Y309" s="2">
        <f t="shared" si="62"/>
        <v>61526811.650477305</v>
      </c>
      <c r="Z309" s="2" t="str">
        <f t="shared" si="52"/>
        <v>MEEP</v>
      </c>
      <c r="AA309" s="2">
        <f>IF(Z309="HERE",Y309,AA308+Graph!$G$1*1000)</f>
        <v>92374450.328794733</v>
      </c>
      <c r="AB309" s="2">
        <f t="shared" si="63"/>
        <v>420000</v>
      </c>
      <c r="AC309" s="2">
        <f t="shared" si="64"/>
        <v>59275768.878480747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237</v>
      </c>
      <c r="C310" s="7"/>
      <c r="D310" s="2" t="e">
        <f t="shared" si="55"/>
        <v>#N/A</v>
      </c>
      <c r="E310" s="2" t="e">
        <f t="shared" si="67"/>
        <v>#N/A</v>
      </c>
      <c r="F310" s="2">
        <v>1155232.186141029</v>
      </c>
      <c r="G310" s="2">
        <f t="shared" si="70"/>
        <v>686261</v>
      </c>
      <c r="H310" s="2">
        <f t="shared" si="65"/>
        <v>170402346.68604022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1200666.6320869923</v>
      </c>
      <c r="Q310" s="2">
        <f t="shared" si="71"/>
        <v>700000</v>
      </c>
      <c r="R310" s="2">
        <f t="shared" si="66"/>
        <v>174296973.33651754</v>
      </c>
      <c r="S310" s="2">
        <f t="shared" si="58"/>
        <v>686261</v>
      </c>
      <c r="T310" s="2">
        <f t="shared" si="59"/>
        <v>13739</v>
      </c>
      <c r="U310" s="2">
        <f t="shared" si="60"/>
        <v>700000</v>
      </c>
      <c r="V310" s="2">
        <f t="shared" si="34"/>
        <v>112756422.68604022</v>
      </c>
      <c r="W310" s="2">
        <f t="shared" si="61"/>
        <v>686261</v>
      </c>
      <c r="X310" s="2">
        <f t="shared" si="51"/>
        <v>13739</v>
      </c>
      <c r="Y310" s="2">
        <f t="shared" si="62"/>
        <v>61540550.650477305</v>
      </c>
      <c r="Z310" s="2" t="str">
        <f t="shared" si="52"/>
        <v>MEEP</v>
      </c>
      <c r="AA310" s="2">
        <f>IF(Z310="HERE",Y310,AA309+Graph!$G$1*1000)</f>
        <v>92794450.328794733</v>
      </c>
      <c r="AB310" s="2">
        <f t="shared" si="63"/>
        <v>420000</v>
      </c>
      <c r="AC310" s="2">
        <f t="shared" si="64"/>
        <v>59275768.878480747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238</v>
      </c>
      <c r="C311" s="7"/>
      <c r="D311" s="2" t="e">
        <f t="shared" si="55"/>
        <v>#N/A</v>
      </c>
      <c r="E311" s="2" t="e">
        <f t="shared" si="67"/>
        <v>#N/A</v>
      </c>
      <c r="F311" s="2">
        <v>1158266.2113391608</v>
      </c>
      <c r="G311" s="2">
        <f t="shared" si="70"/>
        <v>686261</v>
      </c>
      <c r="H311" s="2">
        <f t="shared" si="65"/>
        <v>171088607.68604022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1203860.9912619591</v>
      </c>
      <c r="Q311" s="2">
        <f t="shared" si="71"/>
        <v>700000</v>
      </c>
      <c r="R311" s="2">
        <f t="shared" si="66"/>
        <v>174996973.33651754</v>
      </c>
      <c r="S311" s="2">
        <f t="shared" si="58"/>
        <v>686261</v>
      </c>
      <c r="T311" s="2">
        <f t="shared" si="59"/>
        <v>13739</v>
      </c>
      <c r="U311" s="2">
        <f t="shared" si="60"/>
        <v>700000</v>
      </c>
      <c r="V311" s="2">
        <f t="shared" si="34"/>
        <v>113442683.68604022</v>
      </c>
      <c r="W311" s="2">
        <f t="shared" si="61"/>
        <v>686261</v>
      </c>
      <c r="X311" s="2">
        <f t="shared" si="51"/>
        <v>13739</v>
      </c>
      <c r="Y311" s="2">
        <f t="shared" si="62"/>
        <v>61554289.650477305</v>
      </c>
      <c r="Z311" s="2" t="str">
        <f t="shared" si="52"/>
        <v>MEEP</v>
      </c>
      <c r="AA311" s="2">
        <f>IF(Z311="HERE",Y311,AA310+Graph!$G$1*1000)</f>
        <v>93214450.328794733</v>
      </c>
      <c r="AB311" s="2">
        <f t="shared" si="63"/>
        <v>420000</v>
      </c>
      <c r="AC311" s="2">
        <f t="shared" si="64"/>
        <v>59275768.878480747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239</v>
      </c>
      <c r="C312" s="7"/>
      <c r="D312" s="2" t="e">
        <f t="shared" si="55"/>
        <v>#N/A</v>
      </c>
      <c r="E312" s="2" t="e">
        <f t="shared" si="67"/>
        <v>#N/A</v>
      </c>
      <c r="F312" s="2">
        <v>1161300.2365372926</v>
      </c>
      <c r="G312" s="2">
        <f t="shared" si="70"/>
        <v>686261</v>
      </c>
      <c r="H312" s="2">
        <f t="shared" si="65"/>
        <v>171774868.68604022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1207055.3504368961</v>
      </c>
      <c r="Q312" s="2">
        <f t="shared" si="71"/>
        <v>700000</v>
      </c>
      <c r="R312" s="2">
        <f t="shared" si="66"/>
        <v>175696973.33651754</v>
      </c>
      <c r="S312" s="2">
        <f t="shared" si="58"/>
        <v>686261</v>
      </c>
      <c r="T312" s="2">
        <f t="shared" si="59"/>
        <v>13739</v>
      </c>
      <c r="U312" s="2">
        <f t="shared" si="60"/>
        <v>700000</v>
      </c>
      <c r="V312" s="2">
        <f t="shared" si="34"/>
        <v>114128944.68604022</v>
      </c>
      <c r="W312" s="2">
        <f t="shared" si="61"/>
        <v>686261</v>
      </c>
      <c r="X312" s="2">
        <f t="shared" si="51"/>
        <v>13739</v>
      </c>
      <c r="Y312" s="2">
        <f t="shared" si="62"/>
        <v>61568028.650477305</v>
      </c>
      <c r="Z312" s="2" t="str">
        <f t="shared" si="52"/>
        <v>MEEP</v>
      </c>
      <c r="AA312" s="2">
        <f>IF(Z312="HERE",Y312,AA311+Graph!$G$1*1000)</f>
        <v>93634450.328794733</v>
      </c>
      <c r="AB312" s="2">
        <f t="shared" si="63"/>
        <v>420000</v>
      </c>
      <c r="AC312" s="2">
        <f t="shared" si="64"/>
        <v>59275768.878480747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240</v>
      </c>
      <c r="C313" s="7"/>
      <c r="D313" s="2" t="e">
        <f t="shared" si="55"/>
        <v>#N/A</v>
      </c>
      <c r="E313" s="2" t="e">
        <f t="shared" si="67"/>
        <v>#N/A</v>
      </c>
      <c r="F313" s="2">
        <v>1164334.2617354244</v>
      </c>
      <c r="G313" s="2">
        <f t="shared" si="70"/>
        <v>686261</v>
      </c>
      <c r="H313" s="2">
        <f t="shared" si="65"/>
        <v>172461129.68604022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1210249.7096118629</v>
      </c>
      <c r="Q313" s="2">
        <f t="shared" si="71"/>
        <v>700000</v>
      </c>
      <c r="R313" s="2">
        <f t="shared" si="66"/>
        <v>176396973.33651754</v>
      </c>
      <c r="S313" s="2">
        <f t="shared" si="58"/>
        <v>686261</v>
      </c>
      <c r="T313" s="2">
        <f t="shared" si="59"/>
        <v>13739</v>
      </c>
      <c r="U313" s="2">
        <f t="shared" si="60"/>
        <v>700000</v>
      </c>
      <c r="V313" s="2">
        <f t="shared" si="34"/>
        <v>114815205.68604022</v>
      </c>
      <c r="W313" s="2">
        <f t="shared" si="61"/>
        <v>686261</v>
      </c>
      <c r="X313" s="2">
        <f t="shared" si="51"/>
        <v>13739</v>
      </c>
      <c r="Y313" s="2">
        <f t="shared" si="62"/>
        <v>61581767.650477305</v>
      </c>
      <c r="Z313" s="2" t="str">
        <f t="shared" si="52"/>
        <v>MEEP</v>
      </c>
      <c r="AA313" s="2">
        <f>IF(Z313="HERE",Y313,AA312+Graph!$G$1*1000)</f>
        <v>94054450.328794733</v>
      </c>
      <c r="AB313" s="2">
        <f t="shared" si="63"/>
        <v>420000</v>
      </c>
      <c r="AC313" s="2">
        <f t="shared" si="64"/>
        <v>59275768.878480747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241</v>
      </c>
      <c r="C314" s="7"/>
      <c r="D314" s="2" t="e">
        <f t="shared" si="55"/>
        <v>#N/A</v>
      </c>
      <c r="E314" s="2" t="e">
        <f t="shared" si="67"/>
        <v>#N/A</v>
      </c>
      <c r="F314" s="2">
        <v>1167368.2869335562</v>
      </c>
      <c r="G314" s="2">
        <f t="shared" si="70"/>
        <v>686261</v>
      </c>
      <c r="H314" s="2">
        <f t="shared" si="65"/>
        <v>173147390.68604022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1213444.0687868297</v>
      </c>
      <c r="Q314" s="2">
        <f t="shared" si="71"/>
        <v>700000</v>
      </c>
      <c r="R314" s="2">
        <f t="shared" si="66"/>
        <v>177096973.33651754</v>
      </c>
      <c r="S314" s="2">
        <f t="shared" si="58"/>
        <v>686261</v>
      </c>
      <c r="T314" s="2">
        <f t="shared" si="59"/>
        <v>13739</v>
      </c>
      <c r="U314" s="2">
        <f t="shared" si="60"/>
        <v>700000</v>
      </c>
      <c r="V314" s="2">
        <f t="shared" si="34"/>
        <v>115501466.68604022</v>
      </c>
      <c r="W314" s="2">
        <f t="shared" si="61"/>
        <v>686261</v>
      </c>
      <c r="X314" s="2">
        <f t="shared" si="51"/>
        <v>13739</v>
      </c>
      <c r="Y314" s="2">
        <f t="shared" si="62"/>
        <v>61595506.650477305</v>
      </c>
      <c r="Z314" s="2" t="str">
        <f t="shared" si="52"/>
        <v>MEEP</v>
      </c>
      <c r="AA314" s="2">
        <f>IF(Z314="HERE",Y314,AA313+Graph!$G$1*1000)</f>
        <v>94474450.328794733</v>
      </c>
      <c r="AB314" s="2">
        <f t="shared" si="63"/>
        <v>420000</v>
      </c>
      <c r="AC314" s="2">
        <f t="shared" si="64"/>
        <v>59275768.878480747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242</v>
      </c>
      <c r="C315" s="7"/>
      <c r="D315" s="2" t="e">
        <f t="shared" si="55"/>
        <v>#N/A</v>
      </c>
      <c r="E315" s="2" t="e">
        <f t="shared" si="67"/>
        <v>#N/A</v>
      </c>
      <c r="F315" s="2">
        <v>1170402.312131688</v>
      </c>
      <c r="G315" s="2">
        <f t="shared" si="70"/>
        <v>686261</v>
      </c>
      <c r="H315" s="2">
        <f t="shared" si="65"/>
        <v>173833651.68604022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1216638.4279617965</v>
      </c>
      <c r="Q315" s="2">
        <f t="shared" si="71"/>
        <v>700000</v>
      </c>
      <c r="R315" s="2">
        <f t="shared" si="66"/>
        <v>177796973.33651754</v>
      </c>
      <c r="S315" s="2">
        <f t="shared" si="58"/>
        <v>686261</v>
      </c>
      <c r="T315" s="2">
        <f t="shared" si="59"/>
        <v>13739</v>
      </c>
      <c r="U315" s="2">
        <f t="shared" si="60"/>
        <v>700000</v>
      </c>
      <c r="V315" s="2">
        <f t="shared" si="34"/>
        <v>116187727.68604022</v>
      </c>
      <c r="W315" s="2">
        <f t="shared" si="61"/>
        <v>686261</v>
      </c>
      <c r="X315" s="2">
        <f t="shared" si="51"/>
        <v>13739</v>
      </c>
      <c r="Y315" s="2">
        <f t="shared" si="62"/>
        <v>61609245.650477305</v>
      </c>
      <c r="Z315" s="2" t="str">
        <f t="shared" si="52"/>
        <v>MEEP</v>
      </c>
      <c r="AA315" s="2">
        <f>IF(Z315="HERE",Y315,AA314+Graph!$G$1*1000)</f>
        <v>94894450.328794733</v>
      </c>
      <c r="AB315" s="2">
        <f t="shared" si="63"/>
        <v>420000</v>
      </c>
      <c r="AC315" s="2">
        <f t="shared" si="64"/>
        <v>59275768.878480747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243</v>
      </c>
      <c r="C316" s="7"/>
      <c r="D316" s="2" t="e">
        <f t="shared" si="55"/>
        <v>#N/A</v>
      </c>
      <c r="E316" s="2" t="e">
        <f t="shared" si="67"/>
        <v>#N/A</v>
      </c>
      <c r="F316" s="2">
        <v>1173436.3373298198</v>
      </c>
      <c r="G316" s="2">
        <f t="shared" si="70"/>
        <v>686261</v>
      </c>
      <c r="H316" s="2">
        <f t="shared" si="65"/>
        <v>174519912.68604022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1219832.7871367633</v>
      </c>
      <c r="Q316" s="2">
        <f t="shared" si="71"/>
        <v>700000</v>
      </c>
      <c r="R316" s="2">
        <f t="shared" si="66"/>
        <v>178496973.33651754</v>
      </c>
      <c r="S316" s="2">
        <f t="shared" si="58"/>
        <v>686261</v>
      </c>
      <c r="T316" s="2">
        <f t="shared" si="59"/>
        <v>13739</v>
      </c>
      <c r="U316" s="2">
        <f t="shared" si="60"/>
        <v>700000</v>
      </c>
      <c r="V316" s="2">
        <f t="shared" si="34"/>
        <v>116873988.68604022</v>
      </c>
      <c r="W316" s="2">
        <f t="shared" si="61"/>
        <v>686261</v>
      </c>
      <c r="X316" s="2">
        <f t="shared" si="51"/>
        <v>13739</v>
      </c>
      <c r="Y316" s="2">
        <f t="shared" si="62"/>
        <v>61622984.650477305</v>
      </c>
      <c r="Z316" s="2" t="str">
        <f t="shared" si="52"/>
        <v>MEEP</v>
      </c>
      <c r="AA316" s="2">
        <f>IF(Z316="HERE",Y316,AA315+Graph!$G$1*1000)</f>
        <v>95314450.328794733</v>
      </c>
      <c r="AB316" s="2">
        <f t="shared" si="63"/>
        <v>420000</v>
      </c>
      <c r="AC316" s="2">
        <f t="shared" si="64"/>
        <v>59275768.878480747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244</v>
      </c>
      <c r="C317" s="7"/>
      <c r="D317" s="2" t="e">
        <f t="shared" si="55"/>
        <v>#N/A</v>
      </c>
      <c r="E317" s="2" t="e">
        <f t="shared" si="67"/>
        <v>#N/A</v>
      </c>
      <c r="F317" s="2">
        <v>1176470.3625279516</v>
      </c>
      <c r="G317" s="2">
        <f t="shared" si="70"/>
        <v>686261</v>
      </c>
      <c r="H317" s="2">
        <f t="shared" si="65"/>
        <v>175206173.68604022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1223027.1463117301</v>
      </c>
      <c r="Q317" s="2">
        <f t="shared" si="71"/>
        <v>700000</v>
      </c>
      <c r="R317" s="2">
        <f t="shared" si="66"/>
        <v>179196973.33651754</v>
      </c>
      <c r="S317" s="2">
        <f t="shared" si="58"/>
        <v>686261</v>
      </c>
      <c r="T317" s="2">
        <f t="shared" si="59"/>
        <v>13739</v>
      </c>
      <c r="U317" s="2">
        <f t="shared" si="60"/>
        <v>700000</v>
      </c>
      <c r="V317" s="2">
        <f t="shared" si="34"/>
        <v>117560249.68604022</v>
      </c>
      <c r="W317" s="2">
        <f t="shared" si="61"/>
        <v>686261</v>
      </c>
      <c r="X317" s="2">
        <f t="shared" si="51"/>
        <v>13739</v>
      </c>
      <c r="Y317" s="2">
        <f t="shared" si="62"/>
        <v>61636723.650477305</v>
      </c>
      <c r="Z317" s="2" t="str">
        <f t="shared" si="52"/>
        <v>MEEP</v>
      </c>
      <c r="AA317" s="2">
        <f>IF(Z317="HERE",Y317,AA316+Graph!$G$1*1000)</f>
        <v>95734450.328794733</v>
      </c>
      <c r="AB317" s="2">
        <f t="shared" si="63"/>
        <v>420000</v>
      </c>
      <c r="AC317" s="2">
        <f t="shared" si="64"/>
        <v>59275768.878480747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245</v>
      </c>
      <c r="C318" s="7"/>
      <c r="D318" s="2" t="e">
        <f t="shared" si="55"/>
        <v>#N/A</v>
      </c>
      <c r="E318" s="2" t="e">
        <f t="shared" si="67"/>
        <v>#N/A</v>
      </c>
      <c r="F318" s="2">
        <v>1179504.3877260834</v>
      </c>
      <c r="G318" s="2">
        <f t="shared" si="70"/>
        <v>686261</v>
      </c>
      <c r="H318" s="2">
        <f t="shared" si="65"/>
        <v>175892434.68604022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1226221.505486697</v>
      </c>
      <c r="Q318" s="2">
        <f t="shared" si="71"/>
        <v>700000</v>
      </c>
      <c r="R318" s="2">
        <f t="shared" si="66"/>
        <v>179896973.33651754</v>
      </c>
      <c r="S318" s="2">
        <f t="shared" si="58"/>
        <v>686261</v>
      </c>
      <c r="T318" s="2">
        <f t="shared" si="59"/>
        <v>13739</v>
      </c>
      <c r="U318" s="2">
        <f t="shared" si="60"/>
        <v>700000</v>
      </c>
      <c r="V318" s="2">
        <f t="shared" si="34"/>
        <v>118246510.68604022</v>
      </c>
      <c r="W318" s="2">
        <f t="shared" si="61"/>
        <v>686261</v>
      </c>
      <c r="X318" s="2">
        <f t="shared" si="51"/>
        <v>13739</v>
      </c>
      <c r="Y318" s="2">
        <f t="shared" si="62"/>
        <v>61650462.650477305</v>
      </c>
      <c r="Z318" s="2" t="str">
        <f t="shared" si="52"/>
        <v>MEEP</v>
      </c>
      <c r="AA318" s="2">
        <f>IF(Z318="HERE",Y318,AA317+Graph!$G$1*1000)</f>
        <v>96154450.328794733</v>
      </c>
      <c r="AB318" s="2">
        <f t="shared" si="63"/>
        <v>420000</v>
      </c>
      <c r="AC318" s="2">
        <f t="shared" si="64"/>
        <v>59275768.878480747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246</v>
      </c>
      <c r="C319" s="7"/>
      <c r="D319" s="2" t="e">
        <f t="shared" si="55"/>
        <v>#N/A</v>
      </c>
      <c r="E319" s="2" t="e">
        <f t="shared" si="67"/>
        <v>#N/A</v>
      </c>
      <c r="F319" s="2">
        <v>1182538.4129242152</v>
      </c>
      <c r="G319" s="2">
        <f t="shared" si="70"/>
        <v>686261</v>
      </c>
      <c r="H319" s="2">
        <f t="shared" si="65"/>
        <v>176578695.68604022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1229415.8646616638</v>
      </c>
      <c r="Q319" s="2">
        <f t="shared" si="71"/>
        <v>700000</v>
      </c>
      <c r="R319" s="2">
        <f t="shared" si="66"/>
        <v>180596973.33651754</v>
      </c>
      <c r="S319" s="2">
        <f t="shared" si="58"/>
        <v>686261</v>
      </c>
      <c r="T319" s="2">
        <f t="shared" si="59"/>
        <v>13739</v>
      </c>
      <c r="U319" s="2">
        <f t="shared" si="60"/>
        <v>700000</v>
      </c>
      <c r="V319" s="2">
        <f t="shared" si="34"/>
        <v>118932771.68604022</v>
      </c>
      <c r="W319" s="2">
        <f t="shared" si="61"/>
        <v>686261</v>
      </c>
      <c r="X319" s="2">
        <f t="shared" si="51"/>
        <v>13739</v>
      </c>
      <c r="Y319" s="2">
        <f t="shared" si="62"/>
        <v>61664201.650477305</v>
      </c>
      <c r="Z319" s="2" t="str">
        <f t="shared" si="52"/>
        <v>MEEP</v>
      </c>
      <c r="AA319" s="2">
        <f>IF(Z319="HERE",Y319,AA318+Graph!$G$1*1000)</f>
        <v>96574450.328794733</v>
      </c>
      <c r="AB319" s="2">
        <f t="shared" si="63"/>
        <v>420000</v>
      </c>
      <c r="AC319" s="2">
        <f t="shared" si="64"/>
        <v>59275768.878480747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247</v>
      </c>
      <c r="C320" s="7"/>
      <c r="D320" s="2" t="e">
        <f t="shared" si="55"/>
        <v>#N/A</v>
      </c>
      <c r="E320" s="2" t="e">
        <f t="shared" si="67"/>
        <v>#N/A</v>
      </c>
      <c r="F320" s="2">
        <v>1185572.438122347</v>
      </c>
      <c r="G320" s="2">
        <f t="shared" si="70"/>
        <v>686261</v>
      </c>
      <c r="H320" s="2">
        <f t="shared" si="65"/>
        <v>177264956.68604022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1232610.2238366306</v>
      </c>
      <c r="Q320" s="2">
        <f t="shared" si="71"/>
        <v>700000</v>
      </c>
      <c r="R320" s="2">
        <f t="shared" si="66"/>
        <v>181296973.33651754</v>
      </c>
      <c r="S320" s="2">
        <f t="shared" si="58"/>
        <v>686261</v>
      </c>
      <c r="T320" s="2">
        <f t="shared" si="59"/>
        <v>13739</v>
      </c>
      <c r="U320" s="2">
        <f t="shared" si="60"/>
        <v>700000</v>
      </c>
      <c r="V320" s="2">
        <f t="shared" si="34"/>
        <v>119619032.68604022</v>
      </c>
      <c r="W320" s="2">
        <f t="shared" si="61"/>
        <v>686261</v>
      </c>
      <c r="X320" s="2">
        <f t="shared" si="51"/>
        <v>13739</v>
      </c>
      <c r="Y320" s="2">
        <f t="shared" si="62"/>
        <v>61677940.650477305</v>
      </c>
      <c r="Z320" s="2" t="str">
        <f t="shared" si="52"/>
        <v>MEEP</v>
      </c>
      <c r="AA320" s="2">
        <f>IF(Z320="HERE",Y320,AA319+Graph!$G$1*1000)</f>
        <v>96994450.328794733</v>
      </c>
      <c r="AB320" s="2">
        <f t="shared" si="63"/>
        <v>420000</v>
      </c>
      <c r="AC320" s="2">
        <f t="shared" si="64"/>
        <v>59275768.878480747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248</v>
      </c>
      <c r="C321" s="7"/>
      <c r="D321" s="2" t="e">
        <f t="shared" si="55"/>
        <v>#N/A</v>
      </c>
      <c r="E321" s="2" t="e">
        <f t="shared" si="67"/>
        <v>#N/A</v>
      </c>
      <c r="F321" s="2">
        <v>1188606.4633204788</v>
      </c>
      <c r="G321" s="2">
        <f t="shared" si="70"/>
        <v>686261</v>
      </c>
      <c r="H321" s="2">
        <f t="shared" si="65"/>
        <v>177951217.68604022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1235804.5830115974</v>
      </c>
      <c r="Q321" s="2">
        <f t="shared" si="71"/>
        <v>700000</v>
      </c>
      <c r="R321" s="2">
        <f t="shared" si="66"/>
        <v>181996973.33651754</v>
      </c>
      <c r="S321" s="2">
        <f t="shared" si="58"/>
        <v>686261</v>
      </c>
      <c r="T321" s="2">
        <f t="shared" si="59"/>
        <v>13739</v>
      </c>
      <c r="U321" s="2">
        <f t="shared" si="60"/>
        <v>700000</v>
      </c>
      <c r="V321" s="2">
        <f t="shared" si="34"/>
        <v>120305293.68604022</v>
      </c>
      <c r="W321" s="2">
        <f t="shared" si="61"/>
        <v>686261</v>
      </c>
      <c r="X321" s="2">
        <f t="shared" si="51"/>
        <v>13739</v>
      </c>
      <c r="Y321" s="2">
        <f t="shared" si="62"/>
        <v>61691679.650477305</v>
      </c>
      <c r="Z321" s="2" t="str">
        <f t="shared" si="52"/>
        <v>MEEP</v>
      </c>
      <c r="AA321" s="2">
        <f>IF(Z321="HERE",Y321,AA320+Graph!$G$1*1000)</f>
        <v>97414450.328794733</v>
      </c>
      <c r="AB321" s="2">
        <f t="shared" si="63"/>
        <v>420000</v>
      </c>
      <c r="AC321" s="2">
        <f t="shared" si="64"/>
        <v>59275768.878480747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249</v>
      </c>
      <c r="C322" s="7"/>
      <c r="D322" s="2" t="e">
        <f t="shared" si="55"/>
        <v>#N/A</v>
      </c>
      <c r="E322" s="2" t="e">
        <f t="shared" si="67"/>
        <v>#N/A</v>
      </c>
      <c r="F322" s="2">
        <v>1191640.4885186106</v>
      </c>
      <c r="G322" s="2">
        <f t="shared" si="70"/>
        <v>686261</v>
      </c>
      <c r="H322" s="2">
        <f t="shared" si="65"/>
        <v>178637478.68604022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1238998.9421865642</v>
      </c>
      <c r="Q322" s="2">
        <f t="shared" si="71"/>
        <v>700000</v>
      </c>
      <c r="R322" s="2">
        <f t="shared" si="66"/>
        <v>182696973.33651754</v>
      </c>
      <c r="S322" s="2">
        <f t="shared" si="58"/>
        <v>686261</v>
      </c>
      <c r="T322" s="2">
        <f t="shared" si="59"/>
        <v>13739</v>
      </c>
      <c r="U322" s="2">
        <f t="shared" si="60"/>
        <v>700000</v>
      </c>
      <c r="V322" s="2">
        <f t="shared" si="34"/>
        <v>120991554.68604022</v>
      </c>
      <c r="W322" s="2">
        <f t="shared" si="61"/>
        <v>686261</v>
      </c>
      <c r="X322" s="2">
        <f t="shared" si="51"/>
        <v>13739</v>
      </c>
      <c r="Y322" s="2">
        <f t="shared" si="62"/>
        <v>61705418.650477305</v>
      </c>
      <c r="Z322" s="2" t="str">
        <f t="shared" si="52"/>
        <v>MEEP</v>
      </c>
      <c r="AA322" s="2">
        <f>IF(Z322="HERE",Y322,AA321+Graph!$G$1*1000)</f>
        <v>97834450.328794733</v>
      </c>
      <c r="AB322" s="2">
        <f t="shared" si="63"/>
        <v>420000</v>
      </c>
      <c r="AC322" s="2">
        <f t="shared" si="64"/>
        <v>59275768.878480747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250</v>
      </c>
      <c r="C323" s="7"/>
      <c r="D323" s="2" t="e">
        <f t="shared" si="55"/>
        <v>#N/A</v>
      </c>
      <c r="E323" s="2" t="e">
        <f t="shared" si="67"/>
        <v>#N/A</v>
      </c>
      <c r="F323" s="2">
        <v>1194674.5137167424</v>
      </c>
      <c r="G323" s="2">
        <f t="shared" si="70"/>
        <v>686261</v>
      </c>
      <c r="H323" s="2">
        <f t="shared" si="65"/>
        <v>179323739.68604022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1242193.301361531</v>
      </c>
      <c r="Q323" s="2">
        <f t="shared" si="71"/>
        <v>700000</v>
      </c>
      <c r="R323" s="2">
        <f t="shared" si="66"/>
        <v>183396973.33651754</v>
      </c>
      <c r="S323" s="2">
        <f t="shared" si="58"/>
        <v>686261</v>
      </c>
      <c r="T323" s="2">
        <f t="shared" si="59"/>
        <v>13739</v>
      </c>
      <c r="U323" s="2">
        <f t="shared" si="60"/>
        <v>700000</v>
      </c>
      <c r="V323" s="2">
        <f t="shared" si="34"/>
        <v>121677815.68604022</v>
      </c>
      <c r="W323" s="2">
        <f t="shared" si="61"/>
        <v>686261</v>
      </c>
      <c r="X323" s="2">
        <f t="shared" si="51"/>
        <v>13739</v>
      </c>
      <c r="Y323" s="2">
        <f t="shared" si="62"/>
        <v>61719157.650477305</v>
      </c>
      <c r="Z323" s="2" t="str">
        <f t="shared" si="52"/>
        <v>MEEP</v>
      </c>
      <c r="AA323" s="2">
        <f>IF(Z323="HERE",Y323,AA322+Graph!$G$1*1000)</f>
        <v>98254450.328794733</v>
      </c>
      <c r="AB323" s="2">
        <f t="shared" si="63"/>
        <v>420000</v>
      </c>
      <c r="AC323" s="2">
        <f t="shared" si="64"/>
        <v>59275768.878480747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251</v>
      </c>
      <c r="C324" s="7"/>
      <c r="D324" s="2" t="e">
        <f t="shared" si="55"/>
        <v>#N/A</v>
      </c>
      <c r="E324" s="2" t="e">
        <f t="shared" si="67"/>
        <v>#N/A</v>
      </c>
      <c r="F324" s="2">
        <v>1197708.5389148742</v>
      </c>
      <c r="G324" s="2">
        <f t="shared" si="70"/>
        <v>686261</v>
      </c>
      <c r="H324" s="2">
        <f t="shared" si="65"/>
        <v>180010000.68604022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1245387.6605364978</v>
      </c>
      <c r="Q324" s="2">
        <f t="shared" si="71"/>
        <v>700000</v>
      </c>
      <c r="R324" s="2">
        <f t="shared" si="66"/>
        <v>184096973.33651754</v>
      </c>
      <c r="S324" s="2">
        <f t="shared" si="58"/>
        <v>686261</v>
      </c>
      <c r="T324" s="2">
        <f t="shared" si="59"/>
        <v>13739</v>
      </c>
      <c r="U324" s="2">
        <f t="shared" si="60"/>
        <v>700000</v>
      </c>
      <c r="V324" s="2">
        <f t="shared" si="34"/>
        <v>122364076.68604022</v>
      </c>
      <c r="W324" s="2">
        <f t="shared" si="61"/>
        <v>686261</v>
      </c>
      <c r="X324" s="2">
        <f t="shared" si="51"/>
        <v>13739</v>
      </c>
      <c r="Y324" s="2">
        <f t="shared" si="62"/>
        <v>61732896.650477305</v>
      </c>
      <c r="Z324" s="2" t="str">
        <f t="shared" si="52"/>
        <v>MEEP</v>
      </c>
      <c r="AA324" s="2">
        <f>IF(Z324="HERE",Y324,AA323+Graph!$G$1*1000)</f>
        <v>98674450.328794733</v>
      </c>
      <c r="AB324" s="2">
        <f t="shared" si="63"/>
        <v>420000</v>
      </c>
      <c r="AC324" s="2">
        <f t="shared" si="64"/>
        <v>59275768.878480747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252</v>
      </c>
      <c r="C325" s="7"/>
      <c r="D325" s="2" t="e">
        <f t="shared" si="55"/>
        <v>#N/A</v>
      </c>
      <c r="E325" s="2" t="e">
        <f t="shared" si="67"/>
        <v>#N/A</v>
      </c>
      <c r="F325" s="2">
        <v>1200742.564113006</v>
      </c>
      <c r="G325" s="2">
        <f t="shared" si="70"/>
        <v>686261</v>
      </c>
      <c r="H325" s="2">
        <f t="shared" si="65"/>
        <v>180696261.68604022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1248582.0197114348</v>
      </c>
      <c r="Q325" s="2">
        <f t="shared" si="71"/>
        <v>700000</v>
      </c>
      <c r="R325" s="2">
        <f t="shared" si="66"/>
        <v>184796973.33651754</v>
      </c>
      <c r="S325" s="2">
        <f t="shared" si="58"/>
        <v>686261</v>
      </c>
      <c r="T325" s="2">
        <f t="shared" si="59"/>
        <v>13739</v>
      </c>
      <c r="U325" s="2">
        <f t="shared" si="60"/>
        <v>700000</v>
      </c>
      <c r="V325" s="2">
        <f t="shared" si="34"/>
        <v>123050337.68604022</v>
      </c>
      <c r="W325" s="2">
        <f t="shared" si="61"/>
        <v>686261</v>
      </c>
      <c r="X325" s="2">
        <f t="shared" si="51"/>
        <v>13739</v>
      </c>
      <c r="Y325" s="2">
        <f t="shared" si="62"/>
        <v>61746635.650477305</v>
      </c>
      <c r="Z325" s="2" t="str">
        <f t="shared" si="52"/>
        <v>MEEP</v>
      </c>
      <c r="AA325" s="2">
        <f>IF(Z325="HERE",Y325,AA324+Graph!$G$1*1000)</f>
        <v>99094450.328794733</v>
      </c>
      <c r="AB325" s="2">
        <f t="shared" si="63"/>
        <v>420000</v>
      </c>
      <c r="AC325" s="2">
        <f t="shared" si="64"/>
        <v>59275768.878480747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253</v>
      </c>
      <c r="C326" s="7"/>
      <c r="D326" s="2" t="e">
        <f t="shared" si="55"/>
        <v>#N/A</v>
      </c>
      <c r="E326" s="2" t="e">
        <f t="shared" si="67"/>
        <v>#N/A</v>
      </c>
      <c r="F326" s="2">
        <v>1203776.5893111378</v>
      </c>
      <c r="G326" s="2">
        <f t="shared" si="70"/>
        <v>686261</v>
      </c>
      <c r="H326" s="2">
        <f t="shared" si="65"/>
        <v>181382522.68604022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1251776.3788864017</v>
      </c>
      <c r="Q326" s="2">
        <f t="shared" si="71"/>
        <v>700000</v>
      </c>
      <c r="R326" s="2">
        <f t="shared" si="66"/>
        <v>185496973.33651754</v>
      </c>
      <c r="S326" s="2">
        <f t="shared" si="58"/>
        <v>686261</v>
      </c>
      <c r="T326" s="2">
        <f t="shared" si="59"/>
        <v>13739</v>
      </c>
      <c r="U326" s="2">
        <f t="shared" si="60"/>
        <v>700000</v>
      </c>
      <c r="V326" s="2">
        <f t="shared" si="34"/>
        <v>123736598.68604022</v>
      </c>
      <c r="W326" s="2">
        <f t="shared" si="61"/>
        <v>686261</v>
      </c>
      <c r="X326" s="2">
        <f t="shared" si="51"/>
        <v>13739</v>
      </c>
      <c r="Y326" s="2">
        <f t="shared" si="62"/>
        <v>61760374.650477305</v>
      </c>
      <c r="Z326" s="2" t="str">
        <f t="shared" si="52"/>
        <v>MEEP</v>
      </c>
      <c r="AA326" s="2">
        <f>IF(Z326="HERE",Y326,AA325+Graph!$G$1*1000)</f>
        <v>99514450.328794733</v>
      </c>
      <c r="AB326" s="2">
        <f t="shared" si="63"/>
        <v>420000</v>
      </c>
      <c r="AC326" s="2">
        <f t="shared" si="64"/>
        <v>59275768.878480747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254</v>
      </c>
      <c r="C327" s="7"/>
      <c r="D327" s="2" t="e">
        <f t="shared" si="55"/>
        <v>#N/A</v>
      </c>
      <c r="E327" s="2" t="e">
        <f t="shared" si="67"/>
        <v>#N/A</v>
      </c>
      <c r="F327" s="2">
        <v>1206810.6145092696</v>
      </c>
      <c r="G327" s="2">
        <f t="shared" si="70"/>
        <v>686261</v>
      </c>
      <c r="H327" s="2">
        <f t="shared" si="65"/>
        <v>182068783.68604022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1254970.7380613685</v>
      </c>
      <c r="Q327" s="2">
        <f t="shared" si="71"/>
        <v>700000</v>
      </c>
      <c r="R327" s="2">
        <f t="shared" si="66"/>
        <v>186196973.33651754</v>
      </c>
      <c r="S327" s="2">
        <f t="shared" si="58"/>
        <v>686261</v>
      </c>
      <c r="T327" s="2">
        <f t="shared" si="59"/>
        <v>13739</v>
      </c>
      <c r="U327" s="2">
        <f t="shared" si="60"/>
        <v>700000</v>
      </c>
      <c r="V327" s="2">
        <f t="shared" si="34"/>
        <v>124422859.68604022</v>
      </c>
      <c r="W327" s="2">
        <f t="shared" si="61"/>
        <v>686261</v>
      </c>
      <c r="X327" s="2">
        <f t="shared" si="51"/>
        <v>13739</v>
      </c>
      <c r="Y327" s="2">
        <f t="shared" si="62"/>
        <v>61774113.650477305</v>
      </c>
      <c r="Z327" s="2" t="str">
        <f t="shared" si="52"/>
        <v>MEEP</v>
      </c>
      <c r="AA327" s="2">
        <f>IF(Z327="HERE",Y327,AA326+Graph!$G$1*1000)</f>
        <v>99934450.328794733</v>
      </c>
      <c r="AB327" s="2">
        <f t="shared" si="63"/>
        <v>420000</v>
      </c>
      <c r="AC327" s="2">
        <f t="shared" si="64"/>
        <v>59275768.878480747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255</v>
      </c>
      <c r="C328" s="7"/>
      <c r="D328" s="2" t="e">
        <f t="shared" si="55"/>
        <v>#N/A</v>
      </c>
      <c r="E328" s="2" t="e">
        <f t="shared" si="67"/>
        <v>#N/A</v>
      </c>
      <c r="F328" s="2">
        <v>1209844.6397073716</v>
      </c>
      <c r="G328" s="2">
        <f t="shared" si="70"/>
        <v>686261</v>
      </c>
      <c r="H328" s="2">
        <f t="shared" si="65"/>
        <v>182755044.68604022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1258165.0972363353</v>
      </c>
      <c r="Q328" s="2">
        <f t="shared" si="71"/>
        <v>700000</v>
      </c>
      <c r="R328" s="2">
        <f t="shared" si="66"/>
        <v>186896973.33651754</v>
      </c>
      <c r="S328" s="2">
        <f t="shared" si="58"/>
        <v>686261</v>
      </c>
      <c r="T328" s="2">
        <f t="shared" si="59"/>
        <v>13739</v>
      </c>
      <c r="U328" s="2">
        <f t="shared" si="60"/>
        <v>700000</v>
      </c>
      <c r="V328" s="2">
        <f t="shared" si="34"/>
        <v>125109120.68604022</v>
      </c>
      <c r="W328" s="2">
        <f t="shared" si="61"/>
        <v>686261</v>
      </c>
      <c r="X328" s="2">
        <f t="shared" si="51"/>
        <v>13739</v>
      </c>
      <c r="Y328" s="2">
        <f t="shared" si="62"/>
        <v>61787852.650477305</v>
      </c>
      <c r="Z328" s="2" t="str">
        <f t="shared" si="52"/>
        <v>MEEP</v>
      </c>
      <c r="AA328" s="2">
        <f>IF(Z328="HERE",Y328,AA327+Graph!$G$1*1000)</f>
        <v>100354450.32879473</v>
      </c>
      <c r="AB328" s="2">
        <f t="shared" si="63"/>
        <v>420000</v>
      </c>
      <c r="AC328" s="2">
        <f t="shared" si="64"/>
        <v>59275768.878480747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256</v>
      </c>
      <c r="C329" s="7"/>
      <c r="D329" s="2" t="e">
        <f t="shared" si="55"/>
        <v>#N/A</v>
      </c>
      <c r="E329" s="2" t="e">
        <f t="shared" si="67"/>
        <v>#N/A</v>
      </c>
      <c r="F329" s="2">
        <v>1212878.6649055034</v>
      </c>
      <c r="G329" s="2">
        <f t="shared" si="70"/>
        <v>686261</v>
      </c>
      <c r="H329" s="2">
        <f t="shared" si="65"/>
        <v>183441305.68604022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1261359.4564113021</v>
      </c>
      <c r="Q329" s="2">
        <f t="shared" si="71"/>
        <v>700000</v>
      </c>
      <c r="R329" s="2">
        <f t="shared" si="66"/>
        <v>187596973.33651754</v>
      </c>
      <c r="S329" s="2">
        <f t="shared" si="58"/>
        <v>686261</v>
      </c>
      <c r="T329" s="2">
        <f t="shared" si="59"/>
        <v>13739</v>
      </c>
      <c r="U329" s="2">
        <f t="shared" si="60"/>
        <v>700000</v>
      </c>
      <c r="V329" s="2">
        <f t="shared" si="34"/>
        <v>125795381.68604022</v>
      </c>
      <c r="W329" s="2">
        <f t="shared" si="61"/>
        <v>686261</v>
      </c>
      <c r="X329" s="2">
        <f t="shared" si="51"/>
        <v>13739</v>
      </c>
      <c r="Y329" s="2">
        <f t="shared" si="62"/>
        <v>61801591.650477305</v>
      </c>
      <c r="Z329" s="2" t="str">
        <f t="shared" si="52"/>
        <v>MEEP</v>
      </c>
      <c r="AA329" s="2">
        <f>IF(Z329="HERE",Y329,AA328+Graph!$G$1*1000)</f>
        <v>100774450.32879473</v>
      </c>
      <c r="AB329" s="2">
        <f t="shared" si="63"/>
        <v>420000</v>
      </c>
      <c r="AC329" s="2">
        <f t="shared" si="64"/>
        <v>59275768.878480747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257</v>
      </c>
      <c r="C330" s="7"/>
      <c r="D330" s="2" t="e">
        <f t="shared" si="55"/>
        <v>#N/A</v>
      </c>
      <c r="E330" s="2" t="e">
        <f t="shared" si="67"/>
        <v>#N/A</v>
      </c>
      <c r="F330" s="2">
        <v>1215912.6901036352</v>
      </c>
      <c r="G330" s="2">
        <f t="shared" si="70"/>
        <v>686261</v>
      </c>
      <c r="H330" s="2">
        <f t="shared" si="65"/>
        <v>184127566.68604022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1264553.8155862689</v>
      </c>
      <c r="Q330" s="2">
        <f t="shared" si="71"/>
        <v>700000</v>
      </c>
      <c r="R330" s="2">
        <f t="shared" si="66"/>
        <v>188296973.33651754</v>
      </c>
      <c r="S330" s="2">
        <f t="shared" si="58"/>
        <v>686261</v>
      </c>
      <c r="T330" s="2">
        <f t="shared" si="59"/>
        <v>13739</v>
      </c>
      <c r="U330" s="2">
        <f t="shared" si="60"/>
        <v>700000</v>
      </c>
      <c r="V330" s="2">
        <f t="shared" si="34"/>
        <v>126481642.68604022</v>
      </c>
      <c r="W330" s="2">
        <f t="shared" si="61"/>
        <v>686261</v>
      </c>
      <c r="X330" s="2">
        <f t="shared" si="51"/>
        <v>13739</v>
      </c>
      <c r="Y330" s="2">
        <f t="shared" si="62"/>
        <v>61815330.650477305</v>
      </c>
      <c r="Z330" s="2" t="str">
        <f t="shared" si="52"/>
        <v>MEEP</v>
      </c>
      <c r="AA330" s="2">
        <f>IF(Z330="HERE",Y330,AA329+Graph!$G$1*1000)</f>
        <v>101194450.32879473</v>
      </c>
      <c r="AB330" s="2">
        <f t="shared" si="63"/>
        <v>420000</v>
      </c>
      <c r="AC330" s="2">
        <f t="shared" si="64"/>
        <v>59275768.878480747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258</v>
      </c>
      <c r="C331" s="7"/>
      <c r="D331" s="2" t="e">
        <f t="shared" si="55"/>
        <v>#N/A</v>
      </c>
      <c r="E331" s="2" t="e">
        <f t="shared" si="67"/>
        <v>#N/A</v>
      </c>
      <c r="F331" s="2">
        <v>1218946.715301767</v>
      </c>
      <c r="G331" s="2">
        <f t="shared" si="70"/>
        <v>686261</v>
      </c>
      <c r="H331" s="2">
        <f t="shared" si="65"/>
        <v>184813827.68604022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1267748.1747612357</v>
      </c>
      <c r="Q331" s="2">
        <f t="shared" si="71"/>
        <v>700000</v>
      </c>
      <c r="R331" s="2">
        <f t="shared" si="66"/>
        <v>188996973.33651754</v>
      </c>
      <c r="S331" s="2">
        <f t="shared" si="58"/>
        <v>686261</v>
      </c>
      <c r="T331" s="2">
        <f t="shared" si="59"/>
        <v>13739</v>
      </c>
      <c r="U331" s="2">
        <f t="shared" si="60"/>
        <v>700000</v>
      </c>
      <c r="V331" s="2">
        <f t="shared" si="34"/>
        <v>127167903.68604022</v>
      </c>
      <c r="W331" s="2">
        <f t="shared" si="61"/>
        <v>686261</v>
      </c>
      <c r="X331" s="2">
        <f t="shared" si="51"/>
        <v>13739</v>
      </c>
      <c r="Y331" s="2">
        <f t="shared" si="62"/>
        <v>61829069.650477305</v>
      </c>
      <c r="Z331" s="2" t="str">
        <f t="shared" si="52"/>
        <v>MEEP</v>
      </c>
      <c r="AA331" s="2">
        <f>IF(Z331="HERE",Y331,AA330+Graph!$G$1*1000)</f>
        <v>101614450.32879473</v>
      </c>
      <c r="AB331" s="2">
        <f t="shared" si="63"/>
        <v>420000</v>
      </c>
      <c r="AC331" s="2">
        <f t="shared" si="64"/>
        <v>59275768.878480747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259</v>
      </c>
      <c r="C332" s="7"/>
      <c r="D332" s="2" t="e">
        <f t="shared" si="55"/>
        <v>#N/A</v>
      </c>
      <c r="E332" s="2" t="e">
        <f t="shared" si="67"/>
        <v>#N/A</v>
      </c>
      <c r="F332" s="2">
        <v>1221980.7404998988</v>
      </c>
      <c r="G332" s="2">
        <f t="shared" si="70"/>
        <v>686261</v>
      </c>
      <c r="H332" s="2">
        <f t="shared" si="65"/>
        <v>185500088.68604022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1270942.5339362025</v>
      </c>
      <c r="Q332" s="2">
        <f t="shared" si="71"/>
        <v>700000</v>
      </c>
      <c r="R332" s="2">
        <f t="shared" si="66"/>
        <v>189696973.33651754</v>
      </c>
      <c r="S332" s="2">
        <f t="shared" si="58"/>
        <v>686261</v>
      </c>
      <c r="T332" s="2">
        <f t="shared" si="59"/>
        <v>13739</v>
      </c>
      <c r="U332" s="2">
        <f t="shared" si="60"/>
        <v>700000</v>
      </c>
      <c r="V332" s="2">
        <f t="shared" si="34"/>
        <v>127854164.68604022</v>
      </c>
      <c r="W332" s="2">
        <f t="shared" si="61"/>
        <v>686261</v>
      </c>
      <c r="X332" s="2">
        <f t="shared" si="51"/>
        <v>13739</v>
      </c>
      <c r="Y332" s="2">
        <f t="shared" si="62"/>
        <v>61842808.650477305</v>
      </c>
      <c r="Z332" s="2" t="str">
        <f t="shared" si="52"/>
        <v>MEEP</v>
      </c>
      <c r="AA332" s="2">
        <f>IF(Z332="HERE",Y332,AA331+Graph!$G$1*1000)</f>
        <v>102034450.32879473</v>
      </c>
      <c r="AB332" s="2">
        <f t="shared" si="63"/>
        <v>420000</v>
      </c>
      <c r="AC332" s="2">
        <f t="shared" si="64"/>
        <v>59275768.878480747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260</v>
      </c>
      <c r="C333" s="7"/>
      <c r="D333" s="2" t="e">
        <f t="shared" si="55"/>
        <v>#N/A</v>
      </c>
      <c r="E333" s="2" t="e">
        <f t="shared" si="67"/>
        <v>#N/A</v>
      </c>
      <c r="F333" s="2">
        <v>1225014.7656980306</v>
      </c>
      <c r="G333" s="2">
        <f t="shared" si="70"/>
        <v>686261</v>
      </c>
      <c r="H333" s="2">
        <f t="shared" si="65"/>
        <v>186186349.68604022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1274136.8931111693</v>
      </c>
      <c r="Q333" s="2">
        <f t="shared" si="71"/>
        <v>700000</v>
      </c>
      <c r="R333" s="2">
        <f t="shared" si="66"/>
        <v>190396973.33651754</v>
      </c>
      <c r="S333" s="2">
        <f t="shared" si="58"/>
        <v>686261</v>
      </c>
      <c r="T333" s="2">
        <f t="shared" si="59"/>
        <v>13739</v>
      </c>
      <c r="U333" s="2">
        <f t="shared" si="60"/>
        <v>700000</v>
      </c>
      <c r="V333" s="2">
        <f t="shared" si="34"/>
        <v>128540425.68604022</v>
      </c>
      <c r="W333" s="2">
        <f t="shared" si="61"/>
        <v>686261</v>
      </c>
      <c r="X333" s="2">
        <f t="shared" si="51"/>
        <v>13739</v>
      </c>
      <c r="Y333" s="2">
        <f t="shared" si="62"/>
        <v>61856547.650477305</v>
      </c>
      <c r="Z333" s="2" t="str">
        <f t="shared" si="52"/>
        <v>MEEP</v>
      </c>
      <c r="AA333" s="2">
        <f>IF(Z333="HERE",Y333,AA332+Graph!$G$1*1000)</f>
        <v>102454450.32879473</v>
      </c>
      <c r="AB333" s="2">
        <f t="shared" si="63"/>
        <v>420000</v>
      </c>
      <c r="AC333" s="2">
        <f t="shared" si="64"/>
        <v>59275768.878480747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261</v>
      </c>
      <c r="C334" s="7"/>
      <c r="D334" s="2" t="e">
        <f t="shared" si="55"/>
        <v>#N/A</v>
      </c>
      <c r="E334" s="2" t="e">
        <f t="shared" si="67"/>
        <v>#N/A</v>
      </c>
      <c r="F334" s="2">
        <v>1228048.7908961624</v>
      </c>
      <c r="G334" s="2">
        <f t="shared" si="70"/>
        <v>686261</v>
      </c>
      <c r="H334" s="2">
        <f t="shared" si="65"/>
        <v>186872610.68604022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1277331.2522861362</v>
      </c>
      <c r="Q334" s="2">
        <f t="shared" si="71"/>
        <v>700000</v>
      </c>
      <c r="R334" s="2">
        <f t="shared" si="66"/>
        <v>191096973.33651754</v>
      </c>
      <c r="S334" s="2">
        <f t="shared" si="58"/>
        <v>686261</v>
      </c>
      <c r="T334" s="2">
        <f t="shared" si="59"/>
        <v>13739</v>
      </c>
      <c r="U334" s="2">
        <f t="shared" si="60"/>
        <v>700000</v>
      </c>
      <c r="V334" s="2">
        <f t="shared" si="34"/>
        <v>129226686.68604022</v>
      </c>
      <c r="W334" s="2">
        <f t="shared" si="61"/>
        <v>686261</v>
      </c>
      <c r="X334" s="2">
        <f t="shared" si="51"/>
        <v>13739</v>
      </c>
      <c r="Y334" s="2">
        <f t="shared" si="62"/>
        <v>61870286.650477305</v>
      </c>
      <c r="Z334" s="2" t="str">
        <f t="shared" si="52"/>
        <v>MEEP</v>
      </c>
      <c r="AA334" s="2">
        <f>IF(Z334="HERE",Y334,AA333+Graph!$G$1*1000)</f>
        <v>102874450.32879473</v>
      </c>
      <c r="AB334" s="2">
        <f t="shared" si="63"/>
        <v>420000</v>
      </c>
      <c r="AC334" s="2">
        <f t="shared" si="64"/>
        <v>59275768.878480747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262</v>
      </c>
      <c r="C335" s="7"/>
      <c r="D335" s="2" t="e">
        <f t="shared" si="55"/>
        <v>#N/A</v>
      </c>
      <c r="E335" s="2" t="e">
        <f t="shared" si="67"/>
        <v>#N/A</v>
      </c>
      <c r="F335" s="2">
        <v>1231082.8160942942</v>
      </c>
      <c r="G335" s="2">
        <f t="shared" si="70"/>
        <v>686261</v>
      </c>
      <c r="H335" s="2">
        <f t="shared" si="65"/>
        <v>187558871.68604022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1280525.611461103</v>
      </c>
      <c r="Q335" s="2">
        <f t="shared" si="71"/>
        <v>700000</v>
      </c>
      <c r="R335" s="2">
        <f t="shared" si="66"/>
        <v>191796973.33651754</v>
      </c>
      <c r="S335" s="2">
        <f t="shared" si="58"/>
        <v>686261</v>
      </c>
      <c r="T335" s="2">
        <f t="shared" si="59"/>
        <v>13739</v>
      </c>
      <c r="U335" s="2">
        <f t="shared" si="60"/>
        <v>700000</v>
      </c>
      <c r="V335" s="2">
        <f t="shared" si="34"/>
        <v>129912947.68604022</v>
      </c>
      <c r="W335" s="2">
        <f t="shared" si="61"/>
        <v>686261</v>
      </c>
      <c r="X335" s="2">
        <f t="shared" si="51"/>
        <v>13739</v>
      </c>
      <c r="Y335" s="2">
        <f t="shared" si="62"/>
        <v>61884025.650477305</v>
      </c>
      <c r="Z335" s="2" t="str">
        <f t="shared" si="52"/>
        <v>MEEP</v>
      </c>
      <c r="AA335" s="2">
        <f>IF(Z335="HERE",Y335,AA334+Graph!$G$1*1000)</f>
        <v>103294450.32879473</v>
      </c>
      <c r="AB335" s="2">
        <f t="shared" si="63"/>
        <v>420000</v>
      </c>
      <c r="AC335" s="2">
        <f t="shared" si="64"/>
        <v>59275768.878480747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263</v>
      </c>
      <c r="C336" s="7"/>
      <c r="D336" s="2" t="e">
        <f t="shared" si="55"/>
        <v>#N/A</v>
      </c>
      <c r="E336" s="2" t="e">
        <f t="shared" si="67"/>
        <v>#N/A</v>
      </c>
      <c r="F336" s="2">
        <v>1234116.841292426</v>
      </c>
      <c r="G336" s="2">
        <f t="shared" si="70"/>
        <v>686261</v>
      </c>
      <c r="H336" s="2">
        <f t="shared" si="65"/>
        <v>188245132.68604022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1283719.9706360698</v>
      </c>
      <c r="Q336" s="2">
        <f t="shared" si="71"/>
        <v>700000</v>
      </c>
      <c r="R336" s="2">
        <f t="shared" si="66"/>
        <v>192496973.33651754</v>
      </c>
      <c r="S336" s="2">
        <f t="shared" si="58"/>
        <v>686261</v>
      </c>
      <c r="T336" s="2">
        <f t="shared" si="59"/>
        <v>13739</v>
      </c>
      <c r="U336" s="2">
        <f t="shared" si="60"/>
        <v>700000</v>
      </c>
      <c r="V336" s="2">
        <f t="shared" si="34"/>
        <v>130599208.68604022</v>
      </c>
      <c r="W336" s="2">
        <f t="shared" si="61"/>
        <v>686261</v>
      </c>
      <c r="X336" s="2">
        <f t="shared" si="51"/>
        <v>13739</v>
      </c>
      <c r="Y336" s="2">
        <f t="shared" si="62"/>
        <v>61897764.650477305</v>
      </c>
      <c r="Z336" s="2" t="str">
        <f t="shared" si="52"/>
        <v>MEEP</v>
      </c>
      <c r="AA336" s="2">
        <f>IF(Z336="HERE",Y336,AA335+Graph!$G$1*1000)</f>
        <v>103714450.32879473</v>
      </c>
      <c r="AB336" s="2">
        <f t="shared" si="63"/>
        <v>420000</v>
      </c>
      <c r="AC336" s="2">
        <f t="shared" si="64"/>
        <v>59275768.878480747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264</v>
      </c>
      <c r="C337" s="7"/>
      <c r="D337" s="2" t="e">
        <f t="shared" si="55"/>
        <v>#N/A</v>
      </c>
      <c r="E337" s="2" t="e">
        <f t="shared" si="67"/>
        <v>#N/A</v>
      </c>
      <c r="F337" s="2">
        <v>1237150.8664905578</v>
      </c>
      <c r="G337" s="2">
        <f t="shared" si="70"/>
        <v>686261</v>
      </c>
      <c r="H337" s="2">
        <f t="shared" si="65"/>
        <v>188931393.68604022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1286914.3298110366</v>
      </c>
      <c r="Q337" s="2">
        <f t="shared" si="71"/>
        <v>700000</v>
      </c>
      <c r="R337" s="2">
        <f t="shared" si="66"/>
        <v>193196973.33651754</v>
      </c>
      <c r="S337" s="2">
        <f t="shared" si="58"/>
        <v>686261</v>
      </c>
      <c r="T337" s="2">
        <f t="shared" si="59"/>
        <v>13739</v>
      </c>
      <c r="U337" s="2">
        <f t="shared" si="60"/>
        <v>700000</v>
      </c>
      <c r="V337" s="2">
        <f t="shared" si="34"/>
        <v>131285469.68604022</v>
      </c>
      <c r="W337" s="2">
        <f t="shared" si="61"/>
        <v>686261</v>
      </c>
      <c r="X337" s="2">
        <f t="shared" si="51"/>
        <v>13739</v>
      </c>
      <c r="Y337" s="2">
        <f t="shared" si="62"/>
        <v>61911503.650477305</v>
      </c>
      <c r="Z337" s="2" t="str">
        <f t="shared" si="52"/>
        <v>MEEP</v>
      </c>
      <c r="AA337" s="2">
        <f>IF(Z337="HERE",Y337,AA336+Graph!$G$1*1000)</f>
        <v>104134450.32879473</v>
      </c>
      <c r="AB337" s="2">
        <f t="shared" si="63"/>
        <v>420000</v>
      </c>
      <c r="AC337" s="2">
        <f t="shared" si="64"/>
        <v>59275768.878480747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265</v>
      </c>
      <c r="C338" s="7"/>
      <c r="D338" s="2" t="e">
        <f t="shared" si="55"/>
        <v>#N/A</v>
      </c>
      <c r="E338" s="2" t="e">
        <f t="shared" si="67"/>
        <v>#N/A</v>
      </c>
      <c r="F338" s="2">
        <v>1240184.8916886896</v>
      </c>
      <c r="G338" s="2">
        <f t="shared" si="70"/>
        <v>686261</v>
      </c>
      <c r="H338" s="2">
        <f t="shared" si="65"/>
        <v>189617654.68604022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1290108.6889859736</v>
      </c>
      <c r="Q338" s="2">
        <f t="shared" si="71"/>
        <v>700000</v>
      </c>
      <c r="R338" s="2">
        <f t="shared" si="66"/>
        <v>193896973.33651754</v>
      </c>
      <c r="S338" s="2">
        <f t="shared" si="58"/>
        <v>686261</v>
      </c>
      <c r="T338" s="2">
        <f t="shared" si="59"/>
        <v>13739</v>
      </c>
      <c r="U338" s="2">
        <f t="shared" si="60"/>
        <v>700000</v>
      </c>
      <c r="V338" s="2">
        <f t="shared" si="34"/>
        <v>131971730.68604022</v>
      </c>
      <c r="W338" s="2">
        <f t="shared" si="61"/>
        <v>686261</v>
      </c>
      <c r="X338" s="2">
        <f t="shared" si="51"/>
        <v>13739</v>
      </c>
      <c r="Y338" s="2">
        <f t="shared" si="62"/>
        <v>61925242.650477305</v>
      </c>
      <c r="Z338" s="2" t="str">
        <f t="shared" si="52"/>
        <v>MEEP</v>
      </c>
      <c r="AA338" s="2">
        <f>IF(Z338="HERE",Y338,AA337+Graph!$G$1*1000)</f>
        <v>104554450.32879473</v>
      </c>
      <c r="AB338" s="2">
        <f t="shared" si="63"/>
        <v>420000</v>
      </c>
      <c r="AC338" s="2">
        <f t="shared" si="64"/>
        <v>59275768.878480747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266</v>
      </c>
      <c r="C339" s="7"/>
      <c r="D339" s="2" t="e">
        <f t="shared" si="55"/>
        <v>#N/A</v>
      </c>
      <c r="E339" s="2" t="e">
        <f t="shared" si="67"/>
        <v>#N/A</v>
      </c>
      <c r="F339" s="2">
        <v>1243218.9168868214</v>
      </c>
      <c r="G339" s="2">
        <f t="shared" si="70"/>
        <v>686261</v>
      </c>
      <c r="H339" s="2">
        <f t="shared" si="65"/>
        <v>190303915.68604022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1293303.0481609404</v>
      </c>
      <c r="Q339" s="2">
        <f t="shared" si="71"/>
        <v>700000</v>
      </c>
      <c r="R339" s="2">
        <f t="shared" si="66"/>
        <v>194596973.33651754</v>
      </c>
      <c r="S339" s="2">
        <f t="shared" si="58"/>
        <v>686261</v>
      </c>
      <c r="T339" s="2">
        <f t="shared" si="59"/>
        <v>13739</v>
      </c>
      <c r="U339" s="2">
        <f t="shared" si="60"/>
        <v>700000</v>
      </c>
      <c r="V339" s="2">
        <f t="shared" si="34"/>
        <v>132657991.68604022</v>
      </c>
      <c r="W339" s="2">
        <f t="shared" si="61"/>
        <v>686261</v>
      </c>
      <c r="X339" s="2">
        <f t="shared" si="51"/>
        <v>13739</v>
      </c>
      <c r="Y339" s="2">
        <f t="shared" si="62"/>
        <v>61938981.650477305</v>
      </c>
      <c r="Z339" s="2" t="str">
        <f t="shared" si="52"/>
        <v>MEEP</v>
      </c>
      <c r="AA339" s="2">
        <f>IF(Z339="HERE",Y339,AA338+Graph!$G$1*1000)</f>
        <v>104974450.32879473</v>
      </c>
      <c r="AB339" s="2">
        <f t="shared" si="63"/>
        <v>420000</v>
      </c>
      <c r="AC339" s="2">
        <f t="shared" si="64"/>
        <v>59275768.878480747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267</v>
      </c>
      <c r="C340" s="7"/>
      <c r="D340" s="2" t="e">
        <f t="shared" si="55"/>
        <v>#N/A</v>
      </c>
      <c r="E340" s="2" t="e">
        <f t="shared" si="67"/>
        <v>#N/A</v>
      </c>
      <c r="F340" s="2">
        <v>1246252.9420849532</v>
      </c>
      <c r="G340" s="2">
        <f t="shared" si="70"/>
        <v>686261</v>
      </c>
      <c r="H340" s="2">
        <f t="shared" si="65"/>
        <v>190990176.68604022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1296497.4073359072</v>
      </c>
      <c r="Q340" s="2">
        <f t="shared" si="71"/>
        <v>700000</v>
      </c>
      <c r="R340" s="2">
        <f t="shared" si="66"/>
        <v>195296973.33651754</v>
      </c>
      <c r="S340" s="2">
        <f t="shared" si="58"/>
        <v>686261</v>
      </c>
      <c r="T340" s="2">
        <f t="shared" si="59"/>
        <v>13739</v>
      </c>
      <c r="U340" s="2">
        <f t="shared" si="60"/>
        <v>700000</v>
      </c>
      <c r="V340" s="2">
        <f t="shared" si="34"/>
        <v>133344252.68604022</v>
      </c>
      <c r="W340" s="2">
        <f t="shared" si="61"/>
        <v>686261</v>
      </c>
      <c r="X340" s="2">
        <f t="shared" si="51"/>
        <v>13739</v>
      </c>
      <c r="Y340" s="2">
        <f t="shared" si="62"/>
        <v>61952720.650477305</v>
      </c>
      <c r="Z340" s="2" t="str">
        <f t="shared" si="52"/>
        <v>MEEP</v>
      </c>
      <c r="AA340" s="2">
        <f>IF(Z340="HERE",Y340,AA339+Graph!$G$1*1000)</f>
        <v>105394450.32879473</v>
      </c>
      <c r="AB340" s="2">
        <f t="shared" si="63"/>
        <v>420000</v>
      </c>
      <c r="AC340" s="2">
        <f t="shared" si="64"/>
        <v>59275768.878480747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268</v>
      </c>
      <c r="C341" s="7"/>
      <c r="D341" s="2" t="e">
        <f t="shared" si="55"/>
        <v>#N/A</v>
      </c>
      <c r="E341" s="2" t="e">
        <f t="shared" si="67"/>
        <v>#N/A</v>
      </c>
      <c r="F341" s="2">
        <v>1249286.967283085</v>
      </c>
      <c r="G341" s="2">
        <f t="shared" si="70"/>
        <v>686261</v>
      </c>
      <c r="H341" s="2">
        <f t="shared" si="65"/>
        <v>191676437.68604022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1299691.766510874</v>
      </c>
      <c r="Q341" s="2">
        <f t="shared" si="71"/>
        <v>700000</v>
      </c>
      <c r="R341" s="2">
        <f t="shared" si="66"/>
        <v>195996973.33651754</v>
      </c>
      <c r="S341" s="2">
        <f t="shared" si="58"/>
        <v>686261</v>
      </c>
      <c r="T341" s="2">
        <f t="shared" si="59"/>
        <v>13739</v>
      </c>
      <c r="U341" s="2">
        <f t="shared" si="60"/>
        <v>700000</v>
      </c>
      <c r="V341" s="2">
        <f t="shared" si="34"/>
        <v>134030513.68604022</v>
      </c>
      <c r="W341" s="2">
        <f t="shared" si="61"/>
        <v>686261</v>
      </c>
      <c r="X341" s="2">
        <f t="shared" si="51"/>
        <v>13739</v>
      </c>
      <c r="Y341" s="2">
        <f t="shared" si="62"/>
        <v>61966459.650477305</v>
      </c>
      <c r="Z341" s="2" t="str">
        <f t="shared" si="52"/>
        <v>MEEP</v>
      </c>
      <c r="AA341" s="2">
        <f>IF(Z341="HERE",Y341,AA340+Graph!$G$1*1000)</f>
        <v>105814450.32879473</v>
      </c>
      <c r="AB341" s="2">
        <f t="shared" si="63"/>
        <v>420000</v>
      </c>
      <c r="AC341" s="2">
        <f t="shared" si="64"/>
        <v>59275768.878480747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269</v>
      </c>
      <c r="C342" s="7"/>
      <c r="D342" s="2" t="e">
        <f t="shared" si="55"/>
        <v>#N/A</v>
      </c>
      <c r="E342" s="2" t="e">
        <f t="shared" si="67"/>
        <v>#N/A</v>
      </c>
      <c r="F342" s="2">
        <v>1252320.9924812168</v>
      </c>
      <c r="G342" s="2">
        <f t="shared" si="70"/>
        <v>686261</v>
      </c>
      <c r="H342" s="2">
        <f t="shared" si="65"/>
        <v>192362698.68604022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1302886.1256858408</v>
      </c>
      <c r="Q342" s="2">
        <f t="shared" si="71"/>
        <v>700000</v>
      </c>
      <c r="R342" s="2">
        <f t="shared" si="66"/>
        <v>196696973.33651754</v>
      </c>
      <c r="S342" s="2">
        <f t="shared" si="58"/>
        <v>686261</v>
      </c>
      <c r="T342" s="2">
        <f t="shared" si="59"/>
        <v>13739</v>
      </c>
      <c r="U342" s="2">
        <f t="shared" si="60"/>
        <v>700000</v>
      </c>
      <c r="V342" s="2">
        <f t="shared" si="34"/>
        <v>134716774.68604022</v>
      </c>
      <c r="W342" s="2">
        <f t="shared" si="61"/>
        <v>686261</v>
      </c>
      <c r="X342" s="2">
        <f t="shared" si="51"/>
        <v>13739</v>
      </c>
      <c r="Y342" s="2">
        <f t="shared" si="62"/>
        <v>61980198.650477305</v>
      </c>
      <c r="Z342" s="2" t="str">
        <f t="shared" si="52"/>
        <v>MEEP</v>
      </c>
      <c r="AA342" s="2">
        <f>IF(Z342="HERE",Y342,AA341+Graph!$G$1*1000)</f>
        <v>106234450.32879473</v>
      </c>
      <c r="AB342" s="2">
        <f t="shared" si="63"/>
        <v>420000</v>
      </c>
      <c r="AC342" s="2">
        <f t="shared" si="64"/>
        <v>59275768.878480747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270</v>
      </c>
      <c r="C343" s="7"/>
      <c r="D343" s="2" t="e">
        <f t="shared" si="55"/>
        <v>#N/A</v>
      </c>
      <c r="E343" s="2" t="e">
        <f t="shared" si="67"/>
        <v>#N/A</v>
      </c>
      <c r="F343" s="2">
        <v>1255355.0176793486</v>
      </c>
      <c r="G343" s="2">
        <f t="shared" si="70"/>
        <v>686261</v>
      </c>
      <c r="H343" s="2">
        <f t="shared" si="65"/>
        <v>193048959.68604022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1306080.4848608077</v>
      </c>
      <c r="Q343" s="2">
        <f t="shared" si="71"/>
        <v>700000</v>
      </c>
      <c r="R343" s="2">
        <f t="shared" si="66"/>
        <v>197396973.33651754</v>
      </c>
      <c r="S343" s="2">
        <f t="shared" si="58"/>
        <v>686261</v>
      </c>
      <c r="T343" s="2">
        <f t="shared" si="59"/>
        <v>13739</v>
      </c>
      <c r="U343" s="2">
        <f t="shared" si="60"/>
        <v>700000</v>
      </c>
      <c r="V343" s="2">
        <f t="shared" si="34"/>
        <v>135403035.68604022</v>
      </c>
      <c r="W343" s="2">
        <f t="shared" si="61"/>
        <v>686261</v>
      </c>
      <c r="X343" s="2">
        <f t="shared" si="51"/>
        <v>13739</v>
      </c>
      <c r="Y343" s="2">
        <f t="shared" si="62"/>
        <v>61993937.650477305</v>
      </c>
      <c r="Z343" s="2" t="str">
        <f t="shared" si="52"/>
        <v>MEEP</v>
      </c>
      <c r="AA343" s="2">
        <f>IF(Z343="HERE",Y343,AA342+Graph!$G$1*1000)</f>
        <v>106654450.32879473</v>
      </c>
      <c r="AB343" s="2">
        <f t="shared" si="63"/>
        <v>420000</v>
      </c>
      <c r="AC343" s="2">
        <f t="shared" si="64"/>
        <v>59275768.878480747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271</v>
      </c>
      <c r="C344" s="7"/>
      <c r="D344" s="2" t="e">
        <f t="shared" si="55"/>
        <v>#N/A</v>
      </c>
      <c r="E344" s="2" t="e">
        <f t="shared" si="67"/>
        <v>#N/A</v>
      </c>
      <c r="F344" s="2">
        <v>1258389.0428774804</v>
      </c>
      <c r="G344" s="2">
        <f t="shared" si="70"/>
        <v>686261</v>
      </c>
      <c r="H344" s="2">
        <f t="shared" si="65"/>
        <v>193735220.68604022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1309274.8440357745</v>
      </c>
      <c r="Q344" s="2">
        <f t="shared" si="71"/>
        <v>700000</v>
      </c>
      <c r="R344" s="2">
        <f t="shared" si="66"/>
        <v>198096973.33651754</v>
      </c>
      <c r="S344" s="2">
        <f t="shared" si="58"/>
        <v>686261</v>
      </c>
      <c r="T344" s="2">
        <f t="shared" si="59"/>
        <v>13739</v>
      </c>
      <c r="U344" s="2">
        <f t="shared" si="60"/>
        <v>700000</v>
      </c>
      <c r="V344" s="2">
        <f t="shared" si="34"/>
        <v>136089296.68604022</v>
      </c>
      <c r="W344" s="2">
        <f t="shared" si="61"/>
        <v>686261</v>
      </c>
      <c r="X344" s="2">
        <f t="shared" si="51"/>
        <v>13739</v>
      </c>
      <c r="Y344" s="2">
        <f t="shared" si="62"/>
        <v>62007676.650477305</v>
      </c>
      <c r="Z344" s="2" t="str">
        <f t="shared" si="52"/>
        <v>MEEP</v>
      </c>
      <c r="AA344" s="2">
        <f>IF(Z344="HERE",Y344,AA343+Graph!$G$1*1000)</f>
        <v>107074450.32879473</v>
      </c>
      <c r="AB344" s="2">
        <f t="shared" si="63"/>
        <v>420000</v>
      </c>
      <c r="AC344" s="2">
        <f t="shared" si="64"/>
        <v>59275768.878480747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272</v>
      </c>
      <c r="C345" s="7"/>
      <c r="D345" s="2" t="e">
        <f t="shared" si="55"/>
        <v>#N/A</v>
      </c>
      <c r="E345" s="2" t="e">
        <f t="shared" si="67"/>
        <v>#N/A</v>
      </c>
      <c r="F345" s="2">
        <v>1261423.0680756122</v>
      </c>
      <c r="G345" s="2">
        <f t="shared" si="70"/>
        <v>686261</v>
      </c>
      <c r="H345" s="2">
        <f t="shared" si="65"/>
        <v>194421481.68604022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1312469.2032107413</v>
      </c>
      <c r="Q345" s="2">
        <f t="shared" si="71"/>
        <v>700000</v>
      </c>
      <c r="R345" s="2">
        <f t="shared" si="66"/>
        <v>198796973.33651754</v>
      </c>
      <c r="S345" s="2">
        <f t="shared" si="58"/>
        <v>686261</v>
      </c>
      <c r="T345" s="2">
        <f t="shared" si="59"/>
        <v>13739</v>
      </c>
      <c r="U345" s="2">
        <f t="shared" si="60"/>
        <v>700000</v>
      </c>
      <c r="V345" s="2">
        <f t="shared" si="34"/>
        <v>136775557.68604022</v>
      </c>
      <c r="W345" s="2">
        <f t="shared" si="61"/>
        <v>686261</v>
      </c>
      <c r="X345" s="2">
        <f t="shared" si="51"/>
        <v>13739</v>
      </c>
      <c r="Y345" s="2">
        <f t="shared" si="62"/>
        <v>62021415.650477305</v>
      </c>
      <c r="Z345" s="2" t="str">
        <f t="shared" si="52"/>
        <v>MEEP</v>
      </c>
      <c r="AA345" s="2">
        <f>IF(Z345="HERE",Y345,AA344+Graph!$G$1*1000)</f>
        <v>107494450.32879473</v>
      </c>
      <c r="AB345" s="2">
        <f t="shared" si="63"/>
        <v>420000</v>
      </c>
      <c r="AC345" s="2">
        <f t="shared" si="64"/>
        <v>59275768.878480747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273</v>
      </c>
      <c r="C346" s="7"/>
      <c r="D346" s="2" t="e">
        <f t="shared" si="55"/>
        <v>#N/A</v>
      </c>
      <c r="E346" s="2" t="e">
        <f t="shared" si="67"/>
        <v>#N/A</v>
      </c>
      <c r="F346" s="2">
        <v>1264457.093273744</v>
      </c>
      <c r="G346" s="2">
        <f t="shared" si="70"/>
        <v>686261</v>
      </c>
      <c r="H346" s="2">
        <f t="shared" si="65"/>
        <v>195107742.68604022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1315663.5623857081</v>
      </c>
      <c r="Q346" s="2">
        <f t="shared" si="71"/>
        <v>700000</v>
      </c>
      <c r="R346" s="2">
        <f t="shared" si="66"/>
        <v>199496973.33651754</v>
      </c>
      <c r="S346" s="2">
        <f t="shared" si="58"/>
        <v>686261</v>
      </c>
      <c r="T346" s="2">
        <f t="shared" si="59"/>
        <v>13739</v>
      </c>
      <c r="U346" s="2">
        <f t="shared" si="60"/>
        <v>700000</v>
      </c>
      <c r="V346" s="2">
        <f t="shared" si="34"/>
        <v>137461818.68604022</v>
      </c>
      <c r="W346" s="2">
        <f t="shared" si="61"/>
        <v>686261</v>
      </c>
      <c r="X346" s="2">
        <f t="shared" si="51"/>
        <v>13739</v>
      </c>
      <c r="Y346" s="2">
        <f t="shared" si="62"/>
        <v>62035154.650477305</v>
      </c>
      <c r="Z346" s="2" t="str">
        <f t="shared" si="52"/>
        <v>MEEP</v>
      </c>
      <c r="AA346" s="2">
        <f>IF(Z346="HERE",Y346,AA345+Graph!$G$1*1000)</f>
        <v>107914450.32879473</v>
      </c>
      <c r="AB346" s="2">
        <f t="shared" si="63"/>
        <v>420000</v>
      </c>
      <c r="AC346" s="2">
        <f t="shared" si="64"/>
        <v>59275768.878480747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274</v>
      </c>
      <c r="C347" s="7"/>
      <c r="D347" s="2" t="e">
        <f t="shared" si="55"/>
        <v>#N/A</v>
      </c>
      <c r="E347" s="2" t="e">
        <f t="shared" si="67"/>
        <v>#N/A</v>
      </c>
      <c r="F347" s="2">
        <v>1267491.1184718758</v>
      </c>
      <c r="G347" s="2">
        <f t="shared" si="70"/>
        <v>686261</v>
      </c>
      <c r="H347" s="2">
        <f t="shared" si="65"/>
        <v>195794003.68604022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1318857.9215606749</v>
      </c>
      <c r="Q347" s="2">
        <f t="shared" si="71"/>
        <v>700000</v>
      </c>
      <c r="R347" s="2">
        <f t="shared" si="66"/>
        <v>200196973.33651754</v>
      </c>
      <c r="S347" s="2">
        <f t="shared" si="58"/>
        <v>686261</v>
      </c>
      <c r="T347" s="2">
        <f t="shared" si="59"/>
        <v>13739</v>
      </c>
      <c r="U347" s="2">
        <f t="shared" si="60"/>
        <v>700000</v>
      </c>
      <c r="V347" s="2">
        <f t="shared" si="34"/>
        <v>138148079.68604022</v>
      </c>
      <c r="W347" s="2">
        <f t="shared" si="61"/>
        <v>686261</v>
      </c>
      <c r="X347" s="2">
        <f t="shared" si="51"/>
        <v>13739</v>
      </c>
      <c r="Y347" s="2">
        <f t="shared" si="62"/>
        <v>62048893.650477305</v>
      </c>
      <c r="Z347" s="2" t="str">
        <f t="shared" si="52"/>
        <v>MEEP</v>
      </c>
      <c r="AA347" s="2">
        <f>IF(Z347="HERE",Y347,AA346+Graph!$G$1*1000)</f>
        <v>108334450.32879473</v>
      </c>
      <c r="AB347" s="2">
        <f t="shared" si="63"/>
        <v>420000</v>
      </c>
      <c r="AC347" s="2">
        <f t="shared" si="64"/>
        <v>59275768.878480747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275</v>
      </c>
      <c r="C348" s="7"/>
      <c r="D348" s="2" t="e">
        <f t="shared" si="55"/>
        <v>#N/A</v>
      </c>
      <c r="E348" s="2" t="e">
        <f t="shared" si="67"/>
        <v>#N/A</v>
      </c>
      <c r="F348" s="2">
        <v>1270525.1436700076</v>
      </c>
      <c r="G348" s="2">
        <f t="shared" si="70"/>
        <v>686261</v>
      </c>
      <c r="H348" s="2">
        <f t="shared" si="65"/>
        <v>196480264.68604022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1322052.2807356417</v>
      </c>
      <c r="Q348" s="2">
        <f t="shared" si="71"/>
        <v>700000</v>
      </c>
      <c r="R348" s="2">
        <f t="shared" si="66"/>
        <v>200896973.33651754</v>
      </c>
      <c r="S348" s="2">
        <f t="shared" si="58"/>
        <v>686261</v>
      </c>
      <c r="T348" s="2">
        <f t="shared" si="59"/>
        <v>13739</v>
      </c>
      <c r="U348" s="2">
        <f t="shared" si="60"/>
        <v>700000</v>
      </c>
      <c r="V348" s="2">
        <f t="shared" si="34"/>
        <v>138834340.68604022</v>
      </c>
      <c r="W348" s="2">
        <f t="shared" si="61"/>
        <v>686261</v>
      </c>
      <c r="X348" s="2">
        <f t="shared" si="51"/>
        <v>13739</v>
      </c>
      <c r="Y348" s="2">
        <f t="shared" si="62"/>
        <v>62062632.650477305</v>
      </c>
      <c r="Z348" s="2" t="str">
        <f t="shared" si="52"/>
        <v>MEEP</v>
      </c>
      <c r="AA348" s="2">
        <f>IF(Z348="HERE",Y348,AA347+Graph!$G$1*1000)</f>
        <v>108754450.32879473</v>
      </c>
      <c r="AB348" s="2">
        <f t="shared" si="63"/>
        <v>420000</v>
      </c>
      <c r="AC348" s="2">
        <f t="shared" si="64"/>
        <v>59275768.878480747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276</v>
      </c>
      <c r="C349" s="7"/>
      <c r="D349" s="2" t="e">
        <f t="shared" si="55"/>
        <v>#N/A</v>
      </c>
      <c r="E349" s="2" t="e">
        <f t="shared" si="67"/>
        <v>#N/A</v>
      </c>
      <c r="F349" s="2">
        <v>1273559.1688681394</v>
      </c>
      <c r="G349" s="2">
        <f t="shared" si="70"/>
        <v>686261</v>
      </c>
      <c r="H349" s="2">
        <f t="shared" si="65"/>
        <v>197166525.68604022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1325246.6399106085</v>
      </c>
      <c r="Q349" s="2">
        <f t="shared" si="71"/>
        <v>700000</v>
      </c>
      <c r="R349" s="2">
        <f t="shared" si="66"/>
        <v>201596973.33651754</v>
      </c>
      <c r="S349" s="2">
        <f t="shared" si="58"/>
        <v>686261</v>
      </c>
      <c r="T349" s="2">
        <f t="shared" si="59"/>
        <v>13739</v>
      </c>
      <c r="U349" s="2">
        <f t="shared" si="60"/>
        <v>700000</v>
      </c>
      <c r="V349" s="2">
        <f t="shared" si="34"/>
        <v>139520601.68604022</v>
      </c>
      <c r="W349" s="2">
        <f t="shared" si="61"/>
        <v>686261</v>
      </c>
      <c r="X349" s="2">
        <f t="shared" si="51"/>
        <v>13739</v>
      </c>
      <c r="Y349" s="2">
        <f t="shared" si="62"/>
        <v>62076371.650477305</v>
      </c>
      <c r="Z349" s="2" t="str">
        <f t="shared" si="52"/>
        <v>MEEP</v>
      </c>
      <c r="AA349" s="2">
        <f>IF(Z349="HERE",Y349,AA348+Graph!$G$1*1000)</f>
        <v>109174450.32879473</v>
      </c>
      <c r="AB349" s="2">
        <f t="shared" si="63"/>
        <v>420000</v>
      </c>
      <c r="AC349" s="2">
        <f t="shared" si="64"/>
        <v>59275768.878480747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277</v>
      </c>
      <c r="C350" s="7"/>
      <c r="D350" s="2" t="e">
        <f t="shared" si="55"/>
        <v>#N/A</v>
      </c>
      <c r="E350" s="2" t="e">
        <f t="shared" si="67"/>
        <v>#N/A</v>
      </c>
      <c r="F350" s="2">
        <v>1276593.1940662414</v>
      </c>
      <c r="G350" s="2">
        <f t="shared" si="70"/>
        <v>686261</v>
      </c>
      <c r="H350" s="2">
        <f t="shared" si="65"/>
        <v>197852786.68604022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1328440.9990855455</v>
      </c>
      <c r="Q350" s="2">
        <f t="shared" si="71"/>
        <v>700000</v>
      </c>
      <c r="R350" s="2">
        <f t="shared" si="66"/>
        <v>202296973.33651754</v>
      </c>
      <c r="S350" s="2">
        <f t="shared" si="58"/>
        <v>686261</v>
      </c>
      <c r="T350" s="2">
        <f t="shared" si="59"/>
        <v>13739</v>
      </c>
      <c r="U350" s="2">
        <f t="shared" si="60"/>
        <v>700000</v>
      </c>
      <c r="V350" s="2">
        <f t="shared" si="34"/>
        <v>140206862.68604022</v>
      </c>
      <c r="W350" s="2">
        <f t="shared" si="61"/>
        <v>686261</v>
      </c>
      <c r="X350" s="2">
        <f t="shared" si="51"/>
        <v>13739</v>
      </c>
      <c r="Y350" s="2">
        <f t="shared" si="62"/>
        <v>62090110.650477305</v>
      </c>
      <c r="Z350" s="2" t="str">
        <f t="shared" si="52"/>
        <v>MEEP</v>
      </c>
      <c r="AA350" s="2">
        <f>IF(Z350="HERE",Y350,AA349+Graph!$G$1*1000)</f>
        <v>109594450.32879473</v>
      </c>
      <c r="AB350" s="2">
        <f t="shared" si="63"/>
        <v>420000</v>
      </c>
      <c r="AC350" s="2">
        <f t="shared" si="64"/>
        <v>59275768.878480747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278</v>
      </c>
      <c r="C351" s="7"/>
      <c r="D351" s="2" t="e">
        <f t="shared" si="55"/>
        <v>#N/A</v>
      </c>
      <c r="E351" s="2" t="e">
        <f t="shared" si="67"/>
        <v>#N/A</v>
      </c>
      <c r="F351" s="2">
        <v>1279627.2192643732</v>
      </c>
      <c r="G351" s="2">
        <f t="shared" si="70"/>
        <v>686261</v>
      </c>
      <c r="H351" s="2">
        <f t="shared" si="65"/>
        <v>198539047.68604022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1331635.3582605124</v>
      </c>
      <c r="Q351" s="2">
        <f t="shared" si="71"/>
        <v>700000</v>
      </c>
      <c r="R351" s="2">
        <f t="shared" si="66"/>
        <v>202996973.33651754</v>
      </c>
      <c r="S351" s="2">
        <f t="shared" si="58"/>
        <v>686261</v>
      </c>
      <c r="T351" s="2">
        <f t="shared" si="59"/>
        <v>13739</v>
      </c>
      <c r="U351" s="2">
        <f t="shared" si="60"/>
        <v>700000</v>
      </c>
      <c r="V351" s="2">
        <f t="shared" si="34"/>
        <v>140893123.68604022</v>
      </c>
      <c r="W351" s="2">
        <f t="shared" si="61"/>
        <v>686261</v>
      </c>
      <c r="X351" s="2">
        <f t="shared" si="51"/>
        <v>13739</v>
      </c>
      <c r="Y351" s="2">
        <f t="shared" ref="Y351:Y385" si="74">IF(COUNT($C352)=0,IF(COUNT($C351)=1,C351,SUM(Y350+X351)),C351)</f>
        <v>62103849.650477305</v>
      </c>
      <c r="Z351" s="2" t="str">
        <f t="shared" si="52"/>
        <v>MEEP</v>
      </c>
      <c r="AA351" s="2">
        <f>IF(Z351="HERE",Y351,AA350+Graph!$G$1*1000)</f>
        <v>110014450.32879473</v>
      </c>
      <c r="AB351" s="2">
        <f t="shared" si="63"/>
        <v>420000</v>
      </c>
      <c r="AC351" s="2">
        <f t="shared" ref="AC351:AC385" si="75">IF(Z352="HERE",V351,AC350)</f>
        <v>59275768.878480747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279</v>
      </c>
      <c r="C352" s="7"/>
      <c r="D352" s="2" t="e">
        <f t="shared" si="55"/>
        <v>#N/A</v>
      </c>
      <c r="E352" s="2" t="e">
        <f t="shared" si="67"/>
        <v>#N/A</v>
      </c>
      <c r="F352" s="2">
        <v>1282661.244462505</v>
      </c>
      <c r="G352" s="2">
        <f t="shared" si="70"/>
        <v>686261</v>
      </c>
      <c r="H352" s="2">
        <f t="shared" ref="H352:H385" si="76">IF(COUNT($C353)=0,IF(COUNT($C352)=1,C352,SUM(H351+G352)),C352)</f>
        <v>199225308.68604022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1334829.7174354792</v>
      </c>
      <c r="Q352" s="2">
        <f t="shared" si="71"/>
        <v>700000</v>
      </c>
      <c r="R352" s="2">
        <f t="shared" ref="R352:R385" si="77">IF(COUNT($C353)=0,IF(COUNT($C352)=1,M352,SUM(R351+Q352)),M352)</f>
        <v>203696973.33651754</v>
      </c>
      <c r="S352" s="2">
        <f t="shared" si="58"/>
        <v>686261</v>
      </c>
      <c r="T352" s="2">
        <f t="shared" si="59"/>
        <v>13739</v>
      </c>
      <c r="U352" s="2">
        <f t="shared" si="60"/>
        <v>700000</v>
      </c>
      <c r="V352" s="2">
        <f t="shared" si="34"/>
        <v>141579384.68604022</v>
      </c>
      <c r="W352" s="2">
        <f t="shared" si="61"/>
        <v>686261</v>
      </c>
      <c r="X352" s="2">
        <f t="shared" si="51"/>
        <v>13739</v>
      </c>
      <c r="Y352" s="2">
        <f t="shared" si="74"/>
        <v>62117588.650477305</v>
      </c>
      <c r="Z352" s="2" t="str">
        <f t="shared" si="52"/>
        <v>MEEP</v>
      </c>
      <c r="AA352" s="2">
        <f>IF(Z352="HERE",Y352,AA351+Graph!$G$1*1000)</f>
        <v>110434450.32879473</v>
      </c>
      <c r="AB352" s="2">
        <f t="shared" si="63"/>
        <v>420000</v>
      </c>
      <c r="AC352" s="2">
        <f t="shared" si="75"/>
        <v>59275768.878480747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280</v>
      </c>
      <c r="C353" s="7"/>
      <c r="D353" s="2" t="e">
        <f t="shared" si="55"/>
        <v>#N/A</v>
      </c>
      <c r="E353" s="2" t="e">
        <f t="shared" si="67"/>
        <v>#N/A</v>
      </c>
      <c r="F353" s="2">
        <v>1285695.2696606368</v>
      </c>
      <c r="G353" s="2">
        <f t="shared" si="70"/>
        <v>686261</v>
      </c>
      <c r="H353" s="2">
        <f t="shared" si="76"/>
        <v>199911569.68604022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1338024.076610446</v>
      </c>
      <c r="Q353" s="2">
        <f t="shared" si="71"/>
        <v>700000</v>
      </c>
      <c r="R353" s="2">
        <f t="shared" si="77"/>
        <v>204396973.33651754</v>
      </c>
      <c r="S353" s="2">
        <f t="shared" si="58"/>
        <v>686261</v>
      </c>
      <c r="T353" s="2">
        <f t="shared" si="59"/>
        <v>13739</v>
      </c>
      <c r="U353" s="2">
        <f t="shared" si="60"/>
        <v>700000</v>
      </c>
      <c r="V353" s="2">
        <f t="shared" si="34"/>
        <v>142265645.68604022</v>
      </c>
      <c r="W353" s="2">
        <f t="shared" si="61"/>
        <v>686261</v>
      </c>
      <c r="X353" s="2">
        <f t="shared" si="51"/>
        <v>13739</v>
      </c>
      <c r="Y353" s="2">
        <f t="shared" si="74"/>
        <v>62131327.650477305</v>
      </c>
      <c r="Z353" s="2" t="str">
        <f t="shared" si="52"/>
        <v>MEEP</v>
      </c>
      <c r="AA353" s="2">
        <f>IF(Z353="HERE",Y353,AA352+Graph!$G$1*1000)</f>
        <v>110854450.32879473</v>
      </c>
      <c r="AB353" s="2">
        <f t="shared" si="63"/>
        <v>420000</v>
      </c>
      <c r="AC353" s="2">
        <f t="shared" si="75"/>
        <v>59275768.878480747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281</v>
      </c>
      <c r="C354" s="7"/>
      <c r="D354" s="2" t="e">
        <f t="shared" si="55"/>
        <v>#N/A</v>
      </c>
      <c r="E354" s="2" t="e">
        <f t="shared" si="67"/>
        <v>#N/A</v>
      </c>
      <c r="F354" s="2">
        <v>1288729.2948587686</v>
      </c>
      <c r="G354" s="2">
        <f t="shared" si="70"/>
        <v>686261</v>
      </c>
      <c r="H354" s="2">
        <f t="shared" si="76"/>
        <v>200597830.68604022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1341218.4357854128</v>
      </c>
      <c r="Q354" s="2">
        <f t="shared" si="71"/>
        <v>700000</v>
      </c>
      <c r="R354" s="2">
        <f t="shared" si="77"/>
        <v>205096973.33651754</v>
      </c>
      <c r="S354" s="2">
        <f t="shared" si="58"/>
        <v>686261</v>
      </c>
      <c r="T354" s="2">
        <f t="shared" si="59"/>
        <v>13739</v>
      </c>
      <c r="U354" s="2">
        <f t="shared" si="60"/>
        <v>700000</v>
      </c>
      <c r="V354" s="2">
        <f t="shared" si="34"/>
        <v>142951906.68604022</v>
      </c>
      <c r="W354" s="2">
        <f t="shared" si="61"/>
        <v>686261</v>
      </c>
      <c r="X354" s="2">
        <f t="shared" si="51"/>
        <v>13739</v>
      </c>
      <c r="Y354" s="2">
        <f t="shared" si="74"/>
        <v>62145066.650477305</v>
      </c>
      <c r="Z354" s="2" t="str">
        <f t="shared" si="52"/>
        <v>MEEP</v>
      </c>
      <c r="AA354" s="2">
        <f>IF(Z354="HERE",Y354,AA353+Graph!$G$1*1000)</f>
        <v>111274450.32879473</v>
      </c>
      <c r="AB354" s="2">
        <f t="shared" si="63"/>
        <v>420000</v>
      </c>
      <c r="AC354" s="2">
        <f t="shared" si="75"/>
        <v>59275768.878480747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282</v>
      </c>
      <c r="C355" s="7"/>
      <c r="D355" s="2" t="e">
        <f t="shared" si="55"/>
        <v>#N/A</v>
      </c>
      <c r="E355" s="2" t="e">
        <f t="shared" si="67"/>
        <v>#N/A</v>
      </c>
      <c r="F355" s="2">
        <v>1291763.3200569004</v>
      </c>
      <c r="G355" s="2">
        <f t="shared" si="70"/>
        <v>686261</v>
      </c>
      <c r="H355" s="2">
        <f t="shared" si="76"/>
        <v>201284091.68604022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1344412.7949603796</v>
      </c>
      <c r="Q355" s="2">
        <f t="shared" si="71"/>
        <v>700000</v>
      </c>
      <c r="R355" s="2">
        <f t="shared" si="77"/>
        <v>205796973.33651754</v>
      </c>
      <c r="S355" s="2">
        <f t="shared" si="58"/>
        <v>686261</v>
      </c>
      <c r="T355" s="2">
        <f t="shared" si="59"/>
        <v>13739</v>
      </c>
      <c r="U355" s="2">
        <f t="shared" si="60"/>
        <v>700000</v>
      </c>
      <c r="V355" s="2">
        <f t="shared" si="34"/>
        <v>143638167.68604022</v>
      </c>
      <c r="W355" s="2">
        <f t="shared" si="61"/>
        <v>686261</v>
      </c>
      <c r="X355" s="2">
        <f t="shared" si="51"/>
        <v>13739</v>
      </c>
      <c r="Y355" s="2">
        <f t="shared" si="74"/>
        <v>62158805.650477305</v>
      </c>
      <c r="Z355" s="2" t="str">
        <f t="shared" si="52"/>
        <v>MEEP</v>
      </c>
      <c r="AA355" s="2">
        <f>IF(Z355="HERE",Y355,AA354+Graph!$G$1*1000)</f>
        <v>111694450.32879473</v>
      </c>
      <c r="AB355" s="2">
        <f t="shared" si="63"/>
        <v>420000</v>
      </c>
      <c r="AC355" s="2">
        <f t="shared" si="75"/>
        <v>59275768.878480747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283</v>
      </c>
      <c r="C356" s="7"/>
      <c r="D356" s="2" t="e">
        <f t="shared" si="55"/>
        <v>#N/A</v>
      </c>
      <c r="E356" s="2" t="e">
        <f t="shared" si="67"/>
        <v>#N/A</v>
      </c>
      <c r="F356" s="2">
        <v>1294797.3452550322</v>
      </c>
      <c r="G356" s="2">
        <f t="shared" si="70"/>
        <v>686261</v>
      </c>
      <c r="H356" s="2">
        <f t="shared" si="76"/>
        <v>201970352.68604022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1347607.1541353464</v>
      </c>
      <c r="Q356" s="2">
        <f t="shared" si="71"/>
        <v>700000</v>
      </c>
      <c r="R356" s="2">
        <f t="shared" si="77"/>
        <v>206496973.33651754</v>
      </c>
      <c r="S356" s="2">
        <f t="shared" si="58"/>
        <v>686261</v>
      </c>
      <c r="T356" s="2">
        <f t="shared" si="59"/>
        <v>13739</v>
      </c>
      <c r="U356" s="2">
        <f t="shared" si="60"/>
        <v>700000</v>
      </c>
      <c r="V356" s="2">
        <f t="shared" ref="V356:V385" si="78">H272</f>
        <v>144324428.68604022</v>
      </c>
      <c r="W356" s="2">
        <f t="shared" si="61"/>
        <v>686261</v>
      </c>
      <c r="X356" s="2">
        <f t="shared" si="51"/>
        <v>13739</v>
      </c>
      <c r="Y356" s="2">
        <f t="shared" si="74"/>
        <v>62172544.650477305</v>
      </c>
      <c r="Z356" s="2" t="str">
        <f t="shared" si="52"/>
        <v>MEEP</v>
      </c>
      <c r="AA356" s="2">
        <f>IF(Z356="HERE",Y356,AA355+Graph!$G$1*1000)</f>
        <v>112114450.32879473</v>
      </c>
      <c r="AB356" s="2">
        <f t="shared" si="63"/>
        <v>420000</v>
      </c>
      <c r="AC356" s="2">
        <f t="shared" si="75"/>
        <v>59275768.878480747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284</v>
      </c>
      <c r="C357" s="7"/>
      <c r="D357" s="2" t="e">
        <f t="shared" si="55"/>
        <v>#N/A</v>
      </c>
      <c r="E357" s="2" t="e">
        <f t="shared" si="67"/>
        <v>#N/A</v>
      </c>
      <c r="F357" s="2">
        <v>1297831.370453164</v>
      </c>
      <c r="G357" s="2">
        <f t="shared" si="70"/>
        <v>686261</v>
      </c>
      <c r="H357" s="2">
        <f t="shared" si="76"/>
        <v>202656613.68604022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1350801.5133103132</v>
      </c>
      <c r="Q357" s="2">
        <f t="shared" si="71"/>
        <v>700000</v>
      </c>
      <c r="R357" s="2">
        <f t="shared" si="77"/>
        <v>207196973.33651754</v>
      </c>
      <c r="S357" s="2">
        <f t="shared" si="58"/>
        <v>686261</v>
      </c>
      <c r="T357" s="2">
        <f t="shared" si="59"/>
        <v>13739</v>
      </c>
      <c r="U357" s="2">
        <f t="shared" si="60"/>
        <v>700000</v>
      </c>
      <c r="V357" s="2">
        <f t="shared" si="78"/>
        <v>145010689.68604022</v>
      </c>
      <c r="W357" s="2">
        <f t="shared" si="61"/>
        <v>686261</v>
      </c>
      <c r="X357" s="2">
        <f t="shared" si="51"/>
        <v>13739</v>
      </c>
      <c r="Y357" s="2">
        <f t="shared" si="74"/>
        <v>62186283.650477305</v>
      </c>
      <c r="Z357" s="2" t="str">
        <f t="shared" si="52"/>
        <v>MEEP</v>
      </c>
      <c r="AA357" s="2">
        <f>IF(Z357="HERE",Y357,AA356+Graph!$G$1*1000)</f>
        <v>112534450.32879473</v>
      </c>
      <c r="AB357" s="2">
        <f t="shared" si="63"/>
        <v>420000</v>
      </c>
      <c r="AC357" s="2">
        <f t="shared" si="75"/>
        <v>59275768.878480747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285</v>
      </c>
      <c r="C358" s="7"/>
      <c r="D358" s="2" t="e">
        <f t="shared" si="55"/>
        <v>#N/A</v>
      </c>
      <c r="E358" s="2" t="e">
        <f t="shared" si="67"/>
        <v>#N/A</v>
      </c>
      <c r="F358" s="2">
        <v>1300865.3956512958</v>
      </c>
      <c r="G358" s="2">
        <f t="shared" ref="G358:G385" si="79">IF(F358&gt;700000,$AK$31*1000,F358)</f>
        <v>686261</v>
      </c>
      <c r="H358" s="2">
        <f t="shared" si="76"/>
        <v>203342874.68604022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1353995.87248528</v>
      </c>
      <c r="Q358" s="2">
        <f t="shared" ref="Q358:Q385" si="80">IF(P358&gt;700000,700000,P358)</f>
        <v>700000</v>
      </c>
      <c r="R358" s="2">
        <f t="shared" si="77"/>
        <v>207896973.33651754</v>
      </c>
      <c r="S358" s="2">
        <f t="shared" si="58"/>
        <v>686261</v>
      </c>
      <c r="T358" s="2">
        <f t="shared" si="59"/>
        <v>13739</v>
      </c>
      <c r="U358" s="2">
        <f t="shared" si="60"/>
        <v>700000</v>
      </c>
      <c r="V358" s="2">
        <f t="shared" si="78"/>
        <v>145696950.68604022</v>
      </c>
      <c r="W358" s="2">
        <f t="shared" si="61"/>
        <v>686261</v>
      </c>
      <c r="X358" s="2">
        <f t="shared" si="51"/>
        <v>13739</v>
      </c>
      <c r="Y358" s="2">
        <f t="shared" si="74"/>
        <v>62200022.650477305</v>
      </c>
      <c r="Z358" s="2" t="str">
        <f t="shared" si="52"/>
        <v>MEEP</v>
      </c>
      <c r="AA358" s="2">
        <f>IF(Z358="HERE",Y358,AA357+Graph!$G$1*1000)</f>
        <v>112954450.32879473</v>
      </c>
      <c r="AB358" s="2">
        <f t="shared" si="63"/>
        <v>420000</v>
      </c>
      <c r="AC358" s="2">
        <f t="shared" si="75"/>
        <v>59275768.878480747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286</v>
      </c>
      <c r="C359" s="7"/>
      <c r="D359" s="2" t="e">
        <f t="shared" si="55"/>
        <v>#N/A</v>
      </c>
      <c r="E359" s="2" t="e">
        <f t="shared" si="67"/>
        <v>#N/A</v>
      </c>
      <c r="F359" s="2">
        <v>1303899.4208494276</v>
      </c>
      <c r="G359" s="2">
        <f t="shared" si="79"/>
        <v>686261</v>
      </c>
      <c r="H359" s="2">
        <f t="shared" si="76"/>
        <v>204029135.68604022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1357190.2316602468</v>
      </c>
      <c r="Q359" s="2">
        <f t="shared" si="80"/>
        <v>700000</v>
      </c>
      <c r="R359" s="2">
        <f t="shared" si="77"/>
        <v>208596973.33651754</v>
      </c>
      <c r="S359" s="2">
        <f t="shared" si="58"/>
        <v>686261</v>
      </c>
      <c r="T359" s="2">
        <f t="shared" si="59"/>
        <v>13739</v>
      </c>
      <c r="U359" s="2">
        <f t="shared" si="60"/>
        <v>700000</v>
      </c>
      <c r="V359" s="2">
        <f t="shared" si="78"/>
        <v>146383211.68604022</v>
      </c>
      <c r="W359" s="2">
        <f t="shared" si="61"/>
        <v>686261</v>
      </c>
      <c r="X359" s="2">
        <f t="shared" si="51"/>
        <v>13739</v>
      </c>
      <c r="Y359" s="2">
        <f t="shared" si="74"/>
        <v>62213761.650477305</v>
      </c>
      <c r="Z359" s="2" t="str">
        <f t="shared" si="52"/>
        <v>MEEP</v>
      </c>
      <c r="AA359" s="2">
        <f>IF(Z359="HERE",Y359,AA358+Graph!$G$1*1000)</f>
        <v>113374450.32879473</v>
      </c>
      <c r="AB359" s="2">
        <f t="shared" si="63"/>
        <v>420000</v>
      </c>
      <c r="AC359" s="2">
        <f t="shared" si="75"/>
        <v>59275768.878480747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287</v>
      </c>
      <c r="C360" s="7"/>
      <c r="D360" s="2" t="e">
        <f t="shared" si="55"/>
        <v>#N/A</v>
      </c>
      <c r="E360" s="2" t="e">
        <f t="shared" si="67"/>
        <v>#N/A</v>
      </c>
      <c r="F360" s="2">
        <v>1306933.4460475594</v>
      </c>
      <c r="G360" s="2">
        <f t="shared" si="79"/>
        <v>686261</v>
      </c>
      <c r="H360" s="2">
        <f t="shared" si="76"/>
        <v>204715396.68604022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1360384.5908352137</v>
      </c>
      <c r="Q360" s="2">
        <f t="shared" si="80"/>
        <v>700000</v>
      </c>
      <c r="R360" s="2">
        <f t="shared" si="77"/>
        <v>209296973.33651754</v>
      </c>
      <c r="S360" s="2">
        <f t="shared" si="58"/>
        <v>686261</v>
      </c>
      <c r="T360" s="2">
        <f t="shared" si="59"/>
        <v>13739</v>
      </c>
      <c r="U360" s="2">
        <f t="shared" si="60"/>
        <v>700000</v>
      </c>
      <c r="V360" s="2">
        <f t="shared" si="78"/>
        <v>147069472.68604022</v>
      </c>
      <c r="W360" s="2">
        <f t="shared" si="61"/>
        <v>686261</v>
      </c>
      <c r="X360" s="2">
        <f t="shared" si="51"/>
        <v>13739</v>
      </c>
      <c r="Y360" s="2">
        <f t="shared" si="74"/>
        <v>62227500.650477305</v>
      </c>
      <c r="Z360" s="2" t="str">
        <f t="shared" si="52"/>
        <v>MEEP</v>
      </c>
      <c r="AA360" s="2">
        <f>IF(Z360="HERE",Y360,AA359+Graph!$G$1*1000)</f>
        <v>113794450.32879473</v>
      </c>
      <c r="AB360" s="2">
        <f t="shared" si="63"/>
        <v>420000</v>
      </c>
      <c r="AC360" s="2">
        <f t="shared" si="75"/>
        <v>59275768.878480747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288</v>
      </c>
      <c r="C361" s="7"/>
      <c r="D361" s="2" t="e">
        <f t="shared" si="55"/>
        <v>#N/A</v>
      </c>
      <c r="E361" s="2" t="e">
        <f t="shared" si="67"/>
        <v>#N/A</v>
      </c>
      <c r="F361" s="2">
        <v>1309967.4712456912</v>
      </c>
      <c r="G361" s="2">
        <f t="shared" si="79"/>
        <v>686261</v>
      </c>
      <c r="H361" s="2">
        <f t="shared" si="76"/>
        <v>205401657.68604022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1363578.9500101805</v>
      </c>
      <c r="Q361" s="2">
        <f t="shared" si="80"/>
        <v>700000</v>
      </c>
      <c r="R361" s="2">
        <f t="shared" si="77"/>
        <v>209996973.33651754</v>
      </c>
      <c r="S361" s="2">
        <f t="shared" si="58"/>
        <v>686261</v>
      </c>
      <c r="T361" s="2">
        <f t="shared" si="59"/>
        <v>13739</v>
      </c>
      <c r="U361" s="2">
        <f t="shared" si="60"/>
        <v>700000</v>
      </c>
      <c r="V361" s="2">
        <f t="shared" si="78"/>
        <v>147755733.68604022</v>
      </c>
      <c r="W361" s="2">
        <f t="shared" si="61"/>
        <v>686261</v>
      </c>
      <c r="X361" s="2">
        <f t="shared" si="51"/>
        <v>13739</v>
      </c>
      <c r="Y361" s="2">
        <f t="shared" si="74"/>
        <v>62241239.650477305</v>
      </c>
      <c r="Z361" s="2" t="str">
        <f t="shared" si="52"/>
        <v>MEEP</v>
      </c>
      <c r="AA361" s="2">
        <f>IF(Z361="HERE",Y361,AA360+Graph!$G$1*1000)</f>
        <v>114214450.32879473</v>
      </c>
      <c r="AB361" s="2">
        <f t="shared" si="63"/>
        <v>420000</v>
      </c>
      <c r="AC361" s="2">
        <f t="shared" si="75"/>
        <v>59275768.878480747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289</v>
      </c>
      <c r="C362" s="7"/>
      <c r="D362" s="2" t="e">
        <f t="shared" si="55"/>
        <v>#N/A</v>
      </c>
      <c r="E362" s="2" t="e">
        <f t="shared" si="67"/>
        <v>#N/A</v>
      </c>
      <c r="F362" s="2">
        <v>1313001.496443823</v>
      </c>
      <c r="G362" s="2">
        <f t="shared" si="79"/>
        <v>686261</v>
      </c>
      <c r="H362" s="2">
        <f t="shared" si="76"/>
        <v>206087918.68604022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1366773.3091851473</v>
      </c>
      <c r="Q362" s="2">
        <f t="shared" si="80"/>
        <v>700000</v>
      </c>
      <c r="R362" s="2">
        <f t="shared" si="77"/>
        <v>210696973.33651754</v>
      </c>
      <c r="S362" s="2">
        <f t="shared" si="58"/>
        <v>686261</v>
      </c>
      <c r="T362" s="2">
        <f t="shared" si="59"/>
        <v>13739</v>
      </c>
      <c r="U362" s="2">
        <f t="shared" si="60"/>
        <v>700000</v>
      </c>
      <c r="V362" s="2">
        <f t="shared" si="78"/>
        <v>148441994.68604022</v>
      </c>
      <c r="W362" s="2">
        <f t="shared" si="61"/>
        <v>686261</v>
      </c>
      <c r="X362" s="2">
        <f t="shared" si="51"/>
        <v>13739</v>
      </c>
      <c r="Y362" s="2">
        <f t="shared" si="74"/>
        <v>62254978.650477305</v>
      </c>
      <c r="Z362" s="2" t="str">
        <f t="shared" si="52"/>
        <v>MEEP</v>
      </c>
      <c r="AA362" s="2">
        <f>IF(Z362="HERE",Y362,AA361+Graph!$G$1*1000)</f>
        <v>114634450.32879473</v>
      </c>
      <c r="AB362" s="2">
        <f t="shared" si="63"/>
        <v>420000</v>
      </c>
      <c r="AC362" s="2">
        <f t="shared" si="75"/>
        <v>59275768.878480747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290</v>
      </c>
      <c r="C363" s="7"/>
      <c r="D363" s="2" t="e">
        <f t="shared" si="55"/>
        <v>#N/A</v>
      </c>
      <c r="E363" s="2" t="e">
        <f t="shared" si="67"/>
        <v>#N/A</v>
      </c>
      <c r="F363" s="2">
        <v>1316035.5216419548</v>
      </c>
      <c r="G363" s="2">
        <f t="shared" si="79"/>
        <v>686261</v>
      </c>
      <c r="H363" s="2">
        <f t="shared" si="76"/>
        <v>206774179.68604022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1369967.6683600843</v>
      </c>
      <c r="Q363" s="2">
        <f t="shared" si="80"/>
        <v>700000</v>
      </c>
      <c r="R363" s="2">
        <f t="shared" si="77"/>
        <v>211396973.33651754</v>
      </c>
      <c r="S363" s="2">
        <f t="shared" si="58"/>
        <v>686261</v>
      </c>
      <c r="T363" s="2">
        <f t="shared" si="59"/>
        <v>13739</v>
      </c>
      <c r="U363" s="2">
        <f t="shared" si="60"/>
        <v>700000</v>
      </c>
      <c r="V363" s="2">
        <f t="shared" si="78"/>
        <v>149128255.68604022</v>
      </c>
      <c r="W363" s="2">
        <f t="shared" si="61"/>
        <v>686261</v>
      </c>
      <c r="X363" s="2">
        <f t="shared" si="51"/>
        <v>13739</v>
      </c>
      <c r="Y363" s="2">
        <f t="shared" si="74"/>
        <v>62268717.650477305</v>
      </c>
      <c r="Z363" s="2" t="str">
        <f t="shared" si="52"/>
        <v>MEEP</v>
      </c>
      <c r="AA363" s="2">
        <f>IF(Z363="HERE",Y363,AA362+Graph!$G$1*1000)</f>
        <v>115054450.32879473</v>
      </c>
      <c r="AB363" s="2">
        <f t="shared" si="63"/>
        <v>420000</v>
      </c>
      <c r="AC363" s="2">
        <f t="shared" si="75"/>
        <v>59275768.878480747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291</v>
      </c>
      <c r="C364" s="7"/>
      <c r="D364" s="2" t="e">
        <f t="shared" si="55"/>
        <v>#N/A</v>
      </c>
      <c r="E364" s="2" t="e">
        <f t="shared" si="67"/>
        <v>#N/A</v>
      </c>
      <c r="F364" s="2">
        <v>1319069.5468400866</v>
      </c>
      <c r="G364" s="2">
        <f t="shared" si="79"/>
        <v>686261</v>
      </c>
      <c r="H364" s="2">
        <f t="shared" si="76"/>
        <v>207460440.68604022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1373162.0275350511</v>
      </c>
      <c r="Q364" s="2">
        <f t="shared" si="80"/>
        <v>700000</v>
      </c>
      <c r="R364" s="2">
        <f t="shared" si="77"/>
        <v>212096973.33651754</v>
      </c>
      <c r="S364" s="2">
        <f t="shared" si="58"/>
        <v>686261</v>
      </c>
      <c r="T364" s="2">
        <f t="shared" si="59"/>
        <v>13739</v>
      </c>
      <c r="U364" s="2">
        <f t="shared" si="60"/>
        <v>700000</v>
      </c>
      <c r="V364" s="2">
        <f t="shared" si="78"/>
        <v>149814516.68604022</v>
      </c>
      <c r="W364" s="2">
        <f t="shared" si="61"/>
        <v>686261</v>
      </c>
      <c r="X364" s="2">
        <f t="shared" si="51"/>
        <v>13739</v>
      </c>
      <c r="Y364" s="2">
        <f t="shared" si="74"/>
        <v>62282456.650477305</v>
      </c>
      <c r="Z364" s="2" t="str">
        <f t="shared" si="52"/>
        <v>MEEP</v>
      </c>
      <c r="AA364" s="2">
        <f>IF(Z364="HERE",Y364,AA363+Graph!$G$1*1000)</f>
        <v>115474450.32879473</v>
      </c>
      <c r="AB364" s="2">
        <f t="shared" si="63"/>
        <v>420000</v>
      </c>
      <c r="AC364" s="2">
        <f t="shared" si="75"/>
        <v>59275768.878480747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292</v>
      </c>
      <c r="C365" s="7"/>
      <c r="D365" s="2" t="e">
        <f t="shared" si="55"/>
        <v>#N/A</v>
      </c>
      <c r="E365" s="2" t="e">
        <f t="shared" si="67"/>
        <v>#N/A</v>
      </c>
      <c r="F365" s="2">
        <v>1322103.5720382184</v>
      </c>
      <c r="G365" s="2">
        <f t="shared" si="79"/>
        <v>686261</v>
      </c>
      <c r="H365" s="2">
        <f t="shared" si="76"/>
        <v>208146701.68604022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1376356.3867100179</v>
      </c>
      <c r="Q365" s="2">
        <f t="shared" si="80"/>
        <v>700000</v>
      </c>
      <c r="R365" s="2">
        <f t="shared" si="77"/>
        <v>212796973.33651754</v>
      </c>
      <c r="S365" s="2">
        <f t="shared" si="58"/>
        <v>686261</v>
      </c>
      <c r="T365" s="2">
        <f t="shared" si="59"/>
        <v>13739</v>
      </c>
      <c r="U365" s="2">
        <f t="shared" si="60"/>
        <v>700000</v>
      </c>
      <c r="V365" s="2">
        <f t="shared" si="78"/>
        <v>150500777.68604022</v>
      </c>
      <c r="W365" s="2">
        <f t="shared" si="61"/>
        <v>686261</v>
      </c>
      <c r="X365" s="2">
        <f t="shared" si="51"/>
        <v>13739</v>
      </c>
      <c r="Y365" s="2">
        <f t="shared" si="74"/>
        <v>62296195.650477305</v>
      </c>
      <c r="Z365" s="2" t="str">
        <f t="shared" si="52"/>
        <v>MEEP</v>
      </c>
      <c r="AA365" s="2">
        <f>IF(Z365="HERE",Y365,AA364+Graph!$G$1*1000)</f>
        <v>115894450.32879473</v>
      </c>
      <c r="AB365" s="2">
        <f t="shared" si="63"/>
        <v>420000</v>
      </c>
      <c r="AC365" s="2">
        <f t="shared" si="75"/>
        <v>59275768.878480747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293</v>
      </c>
      <c r="C366" s="7"/>
      <c r="D366" s="2" t="e">
        <f t="shared" si="55"/>
        <v>#N/A</v>
      </c>
      <c r="E366" s="2" t="e">
        <f t="shared" si="67"/>
        <v>#N/A</v>
      </c>
      <c r="F366" s="2">
        <v>1325137.5972363502</v>
      </c>
      <c r="G366" s="2">
        <f t="shared" si="79"/>
        <v>686261</v>
      </c>
      <c r="H366" s="2">
        <f t="shared" si="76"/>
        <v>208832962.68604022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1379550.7458849847</v>
      </c>
      <c r="Q366" s="2">
        <f t="shared" si="80"/>
        <v>700000</v>
      </c>
      <c r="R366" s="2">
        <f t="shared" si="77"/>
        <v>213496973.33651754</v>
      </c>
      <c r="S366" s="2">
        <f t="shared" si="58"/>
        <v>686261</v>
      </c>
      <c r="T366" s="2">
        <f t="shared" si="59"/>
        <v>13739</v>
      </c>
      <c r="U366" s="2">
        <f t="shared" si="60"/>
        <v>700000</v>
      </c>
      <c r="V366" s="2">
        <f t="shared" si="78"/>
        <v>151187038.68604022</v>
      </c>
      <c r="W366" s="2">
        <f t="shared" si="61"/>
        <v>686261</v>
      </c>
      <c r="X366" s="2">
        <f t="shared" si="51"/>
        <v>13739</v>
      </c>
      <c r="Y366" s="2">
        <f t="shared" si="74"/>
        <v>62309934.650477305</v>
      </c>
      <c r="Z366" s="2" t="str">
        <f t="shared" si="52"/>
        <v>MEEP</v>
      </c>
      <c r="AA366" s="2">
        <f>IF(Z366="HERE",Y366,AA365+Graph!$G$1*1000)</f>
        <v>116314450.32879473</v>
      </c>
      <c r="AB366" s="2">
        <f t="shared" si="63"/>
        <v>420000</v>
      </c>
      <c r="AC366" s="2">
        <f t="shared" si="75"/>
        <v>59275768.878480747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294</v>
      </c>
      <c r="C367" s="7"/>
      <c r="D367" s="2" t="e">
        <f t="shared" si="55"/>
        <v>#N/A</v>
      </c>
      <c r="E367" s="2" t="e">
        <f t="shared" si="67"/>
        <v>#N/A</v>
      </c>
      <c r="F367" s="2">
        <v>1328171.622434482</v>
      </c>
      <c r="G367" s="2">
        <f t="shared" si="79"/>
        <v>686261</v>
      </c>
      <c r="H367" s="2">
        <f t="shared" si="76"/>
        <v>209519223.68604022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1382745.1050599515</v>
      </c>
      <c r="Q367" s="2">
        <f t="shared" si="80"/>
        <v>700000</v>
      </c>
      <c r="R367" s="2">
        <f t="shared" si="77"/>
        <v>214196973.33651754</v>
      </c>
      <c r="S367" s="2">
        <f t="shared" si="58"/>
        <v>686261</v>
      </c>
      <c r="T367" s="2">
        <f t="shared" si="59"/>
        <v>13739</v>
      </c>
      <c r="U367" s="2">
        <f t="shared" si="60"/>
        <v>700000</v>
      </c>
      <c r="V367" s="2">
        <f t="shared" si="78"/>
        <v>151873299.68604022</v>
      </c>
      <c r="W367" s="2">
        <f t="shared" si="61"/>
        <v>686261</v>
      </c>
      <c r="X367" s="2">
        <f t="shared" si="51"/>
        <v>13739</v>
      </c>
      <c r="Y367" s="2">
        <f t="shared" si="74"/>
        <v>62323673.650477305</v>
      </c>
      <c r="Z367" s="2" t="str">
        <f t="shared" si="52"/>
        <v>MEEP</v>
      </c>
      <c r="AA367" s="2">
        <f>IF(Z367="HERE",Y367,AA366+Graph!$G$1*1000)</f>
        <v>116734450.32879473</v>
      </c>
      <c r="AB367" s="2">
        <f t="shared" si="63"/>
        <v>420000</v>
      </c>
      <c r="AC367" s="2">
        <f t="shared" si="75"/>
        <v>59275768.878480747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295</v>
      </c>
      <c r="C368" s="7"/>
      <c r="D368" s="2" t="e">
        <f t="shared" si="55"/>
        <v>#N/A</v>
      </c>
      <c r="E368" s="2" t="e">
        <f t="shared" si="67"/>
        <v>#N/A</v>
      </c>
      <c r="F368" s="2">
        <v>1331205.6476326138</v>
      </c>
      <c r="G368" s="2">
        <f t="shared" si="79"/>
        <v>686261</v>
      </c>
      <c r="H368" s="2">
        <f t="shared" si="76"/>
        <v>210205484.68604022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1385939.4642349184</v>
      </c>
      <c r="Q368" s="2">
        <f t="shared" si="80"/>
        <v>700000</v>
      </c>
      <c r="R368" s="2">
        <f t="shared" si="77"/>
        <v>214896973.33651754</v>
      </c>
      <c r="S368" s="2">
        <f t="shared" si="58"/>
        <v>686261</v>
      </c>
      <c r="T368" s="2">
        <f t="shared" si="59"/>
        <v>13739</v>
      </c>
      <c r="U368" s="2">
        <f t="shared" si="60"/>
        <v>700000</v>
      </c>
      <c r="V368" s="2">
        <f t="shared" si="78"/>
        <v>152559560.68604022</v>
      </c>
      <c r="W368" s="2">
        <f t="shared" si="61"/>
        <v>686261</v>
      </c>
      <c r="X368" s="2">
        <f t="shared" si="51"/>
        <v>13739</v>
      </c>
      <c r="Y368" s="2">
        <f t="shared" si="74"/>
        <v>62337412.650477305</v>
      </c>
      <c r="Z368" s="2" t="str">
        <f t="shared" si="52"/>
        <v>MEEP</v>
      </c>
      <c r="AA368" s="2">
        <f>IF(Z368="HERE",Y368,AA367+Graph!$G$1*1000)</f>
        <v>117154450.32879473</v>
      </c>
      <c r="AB368" s="2">
        <f t="shared" si="63"/>
        <v>420000</v>
      </c>
      <c r="AC368" s="2">
        <f t="shared" si="75"/>
        <v>59275768.878480747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296</v>
      </c>
      <c r="C369" s="7"/>
      <c r="D369" s="2" t="e">
        <f t="shared" si="55"/>
        <v>#N/A</v>
      </c>
      <c r="E369" s="2" t="e">
        <f t="shared" si="67"/>
        <v>#N/A</v>
      </c>
      <c r="F369" s="2">
        <v>1334239.6728307456</v>
      </c>
      <c r="G369" s="2">
        <f t="shared" si="79"/>
        <v>686261</v>
      </c>
      <c r="H369" s="2">
        <f t="shared" si="76"/>
        <v>210891745.68604022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1389133.8234098852</v>
      </c>
      <c r="Q369" s="2">
        <f t="shared" si="80"/>
        <v>700000</v>
      </c>
      <c r="R369" s="2">
        <f t="shared" si="77"/>
        <v>215596973.33651754</v>
      </c>
      <c r="S369" s="2">
        <f t="shared" si="58"/>
        <v>686261</v>
      </c>
      <c r="T369" s="2">
        <f t="shared" si="59"/>
        <v>13739</v>
      </c>
      <c r="U369" s="2">
        <f t="shared" si="60"/>
        <v>700000</v>
      </c>
      <c r="V369" s="2">
        <f t="shared" si="78"/>
        <v>153245821.68604022</v>
      </c>
      <c r="W369" s="2">
        <f t="shared" si="61"/>
        <v>686261</v>
      </c>
      <c r="X369" s="2">
        <f t="shared" si="51"/>
        <v>13739</v>
      </c>
      <c r="Y369" s="2">
        <f t="shared" si="74"/>
        <v>62351151.650477305</v>
      </c>
      <c r="Z369" s="2" t="str">
        <f t="shared" si="52"/>
        <v>MEEP</v>
      </c>
      <c r="AA369" s="2">
        <f>IF(Z369="HERE",Y369,AA368+Graph!$G$1*1000)</f>
        <v>117574450.32879473</v>
      </c>
      <c r="AB369" s="2">
        <f t="shared" si="63"/>
        <v>420000</v>
      </c>
      <c r="AC369" s="2">
        <f t="shared" si="75"/>
        <v>59275768.878480747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297</v>
      </c>
      <c r="C370" s="7"/>
      <c r="D370" s="2" t="e">
        <f t="shared" si="55"/>
        <v>#N/A</v>
      </c>
      <c r="E370" s="2" t="e">
        <f t="shared" si="67"/>
        <v>#N/A</v>
      </c>
      <c r="F370" s="2">
        <v>1337273.6980288774</v>
      </c>
      <c r="G370" s="2">
        <f t="shared" si="79"/>
        <v>686261</v>
      </c>
      <c r="H370" s="2">
        <f t="shared" si="76"/>
        <v>211578006.68604022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1392328.182584852</v>
      </c>
      <c r="Q370" s="2">
        <f t="shared" si="80"/>
        <v>700000</v>
      </c>
      <c r="R370" s="2">
        <f t="shared" si="77"/>
        <v>216296973.33651754</v>
      </c>
      <c r="S370" s="2">
        <f t="shared" si="58"/>
        <v>686261</v>
      </c>
      <c r="T370" s="2">
        <f t="shared" si="59"/>
        <v>13739</v>
      </c>
      <c r="U370" s="2">
        <f t="shared" si="60"/>
        <v>700000</v>
      </c>
      <c r="V370" s="2">
        <f t="shared" si="78"/>
        <v>153932082.68604022</v>
      </c>
      <c r="W370" s="2">
        <f t="shared" si="61"/>
        <v>686261</v>
      </c>
      <c r="X370" s="2">
        <f t="shared" si="51"/>
        <v>13739</v>
      </c>
      <c r="Y370" s="2">
        <f t="shared" si="74"/>
        <v>62364890.650477305</v>
      </c>
      <c r="Z370" s="2" t="str">
        <f t="shared" si="52"/>
        <v>MEEP</v>
      </c>
      <c r="AA370" s="2">
        <f>IF(Z370="HERE",Y370,AA369+Graph!$G$1*1000)</f>
        <v>117994450.32879473</v>
      </c>
      <c r="AB370" s="2">
        <f t="shared" si="63"/>
        <v>420000</v>
      </c>
      <c r="AC370" s="2">
        <f t="shared" si="75"/>
        <v>59275768.878480747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298</v>
      </c>
      <c r="C371" s="7"/>
      <c r="D371" s="2" t="e">
        <f t="shared" si="55"/>
        <v>#N/A</v>
      </c>
      <c r="E371" s="2" t="e">
        <f t="shared" si="67"/>
        <v>#N/A</v>
      </c>
      <c r="F371" s="2">
        <v>1340307.7232270092</v>
      </c>
      <c r="G371" s="2">
        <f t="shared" si="79"/>
        <v>686261</v>
      </c>
      <c r="H371" s="2">
        <f t="shared" si="76"/>
        <v>212264267.68604022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1395522.5417598188</v>
      </c>
      <c r="Q371" s="2">
        <f t="shared" si="80"/>
        <v>700000</v>
      </c>
      <c r="R371" s="2">
        <f t="shared" si="77"/>
        <v>216996973.33651754</v>
      </c>
      <c r="S371" s="2">
        <f t="shared" si="58"/>
        <v>686261</v>
      </c>
      <c r="T371" s="2">
        <f t="shared" si="59"/>
        <v>13739</v>
      </c>
      <c r="U371" s="2">
        <f t="shared" si="60"/>
        <v>700000</v>
      </c>
      <c r="V371" s="2">
        <f t="shared" si="78"/>
        <v>154618343.68604022</v>
      </c>
      <c r="W371" s="2">
        <f t="shared" si="61"/>
        <v>686261</v>
      </c>
      <c r="X371" s="2">
        <f t="shared" si="51"/>
        <v>13739</v>
      </c>
      <c r="Y371" s="2">
        <f t="shared" si="74"/>
        <v>62378629.650477305</v>
      </c>
      <c r="Z371" s="2" t="str">
        <f t="shared" si="52"/>
        <v>MEEP</v>
      </c>
      <c r="AA371" s="2">
        <f>IF(Z371="HERE",Y371,AA370+Graph!$G$1*1000)</f>
        <v>118414450.32879473</v>
      </c>
      <c r="AB371" s="2">
        <f t="shared" si="63"/>
        <v>420000</v>
      </c>
      <c r="AC371" s="2">
        <f t="shared" si="75"/>
        <v>59275768.878480747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299</v>
      </c>
      <c r="C372" s="7"/>
      <c r="D372" s="2" t="e">
        <f t="shared" si="55"/>
        <v>#N/A</v>
      </c>
      <c r="E372" s="2" t="e">
        <f t="shared" si="67"/>
        <v>#N/A</v>
      </c>
      <c r="F372" s="2">
        <v>1343341.748425141</v>
      </c>
      <c r="G372" s="2">
        <f t="shared" si="79"/>
        <v>686261</v>
      </c>
      <c r="H372" s="2">
        <f t="shared" si="76"/>
        <v>212950528.68604022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1398716.9009347856</v>
      </c>
      <c r="Q372" s="2">
        <f t="shared" si="80"/>
        <v>700000</v>
      </c>
      <c r="R372" s="2">
        <f t="shared" si="77"/>
        <v>217696973.33651754</v>
      </c>
      <c r="S372" s="2">
        <f t="shared" si="58"/>
        <v>686261</v>
      </c>
      <c r="T372" s="2">
        <f t="shared" si="59"/>
        <v>13739</v>
      </c>
      <c r="U372" s="2">
        <f t="shared" si="60"/>
        <v>700000</v>
      </c>
      <c r="V372" s="2">
        <f t="shared" si="78"/>
        <v>155304604.68604022</v>
      </c>
      <c r="W372" s="2">
        <f t="shared" si="61"/>
        <v>686261</v>
      </c>
      <c r="X372" s="2">
        <f t="shared" si="51"/>
        <v>13739</v>
      </c>
      <c r="Y372" s="2">
        <f t="shared" si="74"/>
        <v>62392368.650477305</v>
      </c>
      <c r="Z372" s="2" t="str">
        <f t="shared" si="52"/>
        <v>MEEP</v>
      </c>
      <c r="AA372" s="2">
        <f>IF(Z372="HERE",Y372,AA371+Graph!$G$1*1000)</f>
        <v>118834450.32879473</v>
      </c>
      <c r="AB372" s="2">
        <f t="shared" si="63"/>
        <v>420000</v>
      </c>
      <c r="AC372" s="2">
        <f t="shared" si="75"/>
        <v>59275768.878480747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300</v>
      </c>
      <c r="C373" s="7"/>
      <c r="D373" s="2" t="e">
        <f t="shared" si="55"/>
        <v>#N/A</v>
      </c>
      <c r="E373" s="2" t="e">
        <f t="shared" si="67"/>
        <v>#N/A</v>
      </c>
      <c r="F373" s="2">
        <v>1346375.773623243</v>
      </c>
      <c r="G373" s="2">
        <f t="shared" si="79"/>
        <v>686261</v>
      </c>
      <c r="H373" s="2">
        <f t="shared" si="76"/>
        <v>213636789.68604022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1401911.2601097524</v>
      </c>
      <c r="Q373" s="2">
        <f t="shared" si="80"/>
        <v>700000</v>
      </c>
      <c r="R373" s="2">
        <f t="shared" si="77"/>
        <v>218396973.33651754</v>
      </c>
      <c r="S373" s="2">
        <f t="shared" si="58"/>
        <v>686261</v>
      </c>
      <c r="T373" s="2">
        <f t="shared" si="59"/>
        <v>13739</v>
      </c>
      <c r="U373" s="2">
        <f t="shared" si="60"/>
        <v>700000</v>
      </c>
      <c r="V373" s="2">
        <f t="shared" si="78"/>
        <v>155990865.68604022</v>
      </c>
      <c r="W373" s="2">
        <f t="shared" si="61"/>
        <v>686261</v>
      </c>
      <c r="X373" s="2">
        <f t="shared" si="51"/>
        <v>13739</v>
      </c>
      <c r="Y373" s="2">
        <f t="shared" si="74"/>
        <v>62406107.650477305</v>
      </c>
      <c r="Z373" s="2" t="str">
        <f t="shared" si="52"/>
        <v>MEEP</v>
      </c>
      <c r="AA373" s="2">
        <f>IF(Z373="HERE",Y373,AA372+Graph!$G$1*1000)</f>
        <v>119254450.32879473</v>
      </c>
      <c r="AB373" s="2">
        <f t="shared" si="63"/>
        <v>420000</v>
      </c>
      <c r="AC373" s="2">
        <f t="shared" si="75"/>
        <v>59275768.878480747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301</v>
      </c>
      <c r="C374" s="7"/>
      <c r="D374" s="2" t="e">
        <f t="shared" si="55"/>
        <v>#N/A</v>
      </c>
      <c r="E374" s="2" t="e">
        <f t="shared" si="67"/>
        <v>#N/A</v>
      </c>
      <c r="F374" s="2">
        <v>1349409.7988213748</v>
      </c>
      <c r="G374" s="2">
        <f t="shared" si="79"/>
        <v>686261</v>
      </c>
      <c r="H374" s="2">
        <f t="shared" si="76"/>
        <v>214323050.68604022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1405105.6192847192</v>
      </c>
      <c r="Q374" s="2">
        <f t="shared" si="80"/>
        <v>700000</v>
      </c>
      <c r="R374" s="2">
        <f t="shared" si="77"/>
        <v>219096973.33651754</v>
      </c>
      <c r="S374" s="2">
        <f t="shared" si="58"/>
        <v>686261</v>
      </c>
      <c r="T374" s="2">
        <f t="shared" si="59"/>
        <v>13739</v>
      </c>
      <c r="U374" s="2">
        <f t="shared" si="60"/>
        <v>700000</v>
      </c>
      <c r="V374" s="2">
        <f t="shared" si="78"/>
        <v>156677126.68604022</v>
      </c>
      <c r="W374" s="2">
        <f t="shared" si="61"/>
        <v>686261</v>
      </c>
      <c r="X374" s="2">
        <f t="shared" si="51"/>
        <v>13739</v>
      </c>
      <c r="Y374" s="2">
        <f t="shared" si="74"/>
        <v>62419846.650477305</v>
      </c>
      <c r="Z374" s="2" t="str">
        <f t="shared" si="52"/>
        <v>MEEP</v>
      </c>
      <c r="AA374" s="2">
        <f>IF(Z374="HERE",Y374,AA373+Graph!$G$1*1000)</f>
        <v>119674450.32879473</v>
      </c>
      <c r="AB374" s="2">
        <f t="shared" si="63"/>
        <v>420000</v>
      </c>
      <c r="AC374" s="2">
        <f t="shared" si="75"/>
        <v>59275768.878480747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302</v>
      </c>
      <c r="C375" s="7"/>
      <c r="D375" s="2" t="e">
        <f t="shared" si="55"/>
        <v>#N/A</v>
      </c>
      <c r="E375" s="2" t="e">
        <f t="shared" si="67"/>
        <v>#N/A</v>
      </c>
      <c r="F375" s="2">
        <v>1352443.8240195066</v>
      </c>
      <c r="G375" s="2">
        <f t="shared" si="79"/>
        <v>686261</v>
      </c>
      <c r="H375" s="2">
        <f t="shared" si="76"/>
        <v>215009311.68604022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1408299.9784596562</v>
      </c>
      <c r="Q375" s="2">
        <f t="shared" si="80"/>
        <v>700000</v>
      </c>
      <c r="R375" s="2">
        <f t="shared" si="77"/>
        <v>219796973.33651754</v>
      </c>
      <c r="S375" s="2">
        <f t="shared" si="58"/>
        <v>686261</v>
      </c>
      <c r="T375" s="2">
        <f t="shared" si="59"/>
        <v>13739</v>
      </c>
      <c r="U375" s="2">
        <f t="shared" si="60"/>
        <v>700000</v>
      </c>
      <c r="V375" s="2">
        <f t="shared" si="78"/>
        <v>157363387.68604022</v>
      </c>
      <c r="W375" s="2">
        <f t="shared" si="61"/>
        <v>686261</v>
      </c>
      <c r="X375" s="2">
        <f t="shared" si="51"/>
        <v>13739</v>
      </c>
      <c r="Y375" s="2">
        <f t="shared" si="74"/>
        <v>62433585.650477305</v>
      </c>
      <c r="Z375" s="2" t="str">
        <f t="shared" si="52"/>
        <v>MEEP</v>
      </c>
      <c r="AA375" s="2">
        <f>IF(Z375="HERE",Y375,AA374+Graph!$G$1*1000)</f>
        <v>120094450.32879473</v>
      </c>
      <c r="AB375" s="2">
        <f t="shared" si="63"/>
        <v>420000</v>
      </c>
      <c r="AC375" s="2">
        <f t="shared" si="75"/>
        <v>59275768.878480747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303</v>
      </c>
      <c r="C376" s="7"/>
      <c r="D376" s="2" t="e">
        <f t="shared" si="55"/>
        <v>#N/A</v>
      </c>
      <c r="E376" s="2" t="e">
        <f t="shared" si="67"/>
        <v>#N/A</v>
      </c>
      <c r="F376" s="2">
        <v>1355477.8492176384</v>
      </c>
      <c r="G376" s="2">
        <f t="shared" si="79"/>
        <v>686261</v>
      </c>
      <c r="H376" s="2">
        <f t="shared" si="76"/>
        <v>215695572.68604022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1411494.3376346231</v>
      </c>
      <c r="Q376" s="2">
        <f t="shared" si="80"/>
        <v>700000</v>
      </c>
      <c r="R376" s="2">
        <f t="shared" si="77"/>
        <v>220496973.33651754</v>
      </c>
      <c r="S376" s="2">
        <f t="shared" si="58"/>
        <v>686261</v>
      </c>
      <c r="T376" s="2">
        <f t="shared" si="59"/>
        <v>13739</v>
      </c>
      <c r="U376" s="2">
        <f t="shared" si="60"/>
        <v>700000</v>
      </c>
      <c r="V376" s="2">
        <f t="shared" si="78"/>
        <v>158049648.68604022</v>
      </c>
      <c r="W376" s="2">
        <f t="shared" si="61"/>
        <v>686261</v>
      </c>
      <c r="X376" s="2">
        <f t="shared" si="51"/>
        <v>13739</v>
      </c>
      <c r="Y376" s="2">
        <f t="shared" si="74"/>
        <v>62447324.650477305</v>
      </c>
      <c r="Z376" s="2" t="str">
        <f t="shared" si="52"/>
        <v>MEEP</v>
      </c>
      <c r="AA376" s="2">
        <f>IF(Z376="HERE",Y376,AA375+Graph!$G$1*1000)</f>
        <v>120514450.32879473</v>
      </c>
      <c r="AB376" s="2">
        <f t="shared" si="63"/>
        <v>420000</v>
      </c>
      <c r="AC376" s="2">
        <f t="shared" si="75"/>
        <v>59275768.878480747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304</v>
      </c>
      <c r="C377" s="7"/>
      <c r="D377" s="2" t="e">
        <f t="shared" si="55"/>
        <v>#N/A</v>
      </c>
      <c r="E377" s="2" t="e">
        <f t="shared" si="67"/>
        <v>#N/A</v>
      </c>
      <c r="F377" s="2">
        <v>1358511.8744157702</v>
      </c>
      <c r="G377" s="2">
        <f t="shared" si="79"/>
        <v>686261</v>
      </c>
      <c r="H377" s="2">
        <f t="shared" si="76"/>
        <v>216381833.68604022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1414688.6968095899</v>
      </c>
      <c r="Q377" s="2">
        <f t="shared" si="80"/>
        <v>700000</v>
      </c>
      <c r="R377" s="2">
        <f t="shared" si="77"/>
        <v>221196973.33651754</v>
      </c>
      <c r="S377" s="2">
        <f t="shared" si="58"/>
        <v>686261</v>
      </c>
      <c r="T377" s="2">
        <f t="shared" si="59"/>
        <v>13739</v>
      </c>
      <c r="U377" s="2">
        <f t="shared" si="60"/>
        <v>700000</v>
      </c>
      <c r="V377" s="2">
        <f t="shared" si="78"/>
        <v>158735909.68604022</v>
      </c>
      <c r="W377" s="2">
        <f t="shared" si="61"/>
        <v>686261</v>
      </c>
      <c r="X377" s="2">
        <f t="shared" si="51"/>
        <v>13739</v>
      </c>
      <c r="Y377" s="2">
        <f t="shared" si="74"/>
        <v>62461063.650477305</v>
      </c>
      <c r="Z377" s="2" t="str">
        <f t="shared" si="52"/>
        <v>MEEP</v>
      </c>
      <c r="AA377" s="2">
        <f>IF(Z377="HERE",Y377,AA376+Graph!$G$1*1000)</f>
        <v>120934450.32879473</v>
      </c>
      <c r="AB377" s="2">
        <f t="shared" si="63"/>
        <v>420000</v>
      </c>
      <c r="AC377" s="2">
        <f t="shared" si="75"/>
        <v>59275768.878480747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305</v>
      </c>
      <c r="C378" s="7"/>
      <c r="D378" s="2" t="e">
        <f t="shared" si="55"/>
        <v>#N/A</v>
      </c>
      <c r="E378" s="2" t="e">
        <f t="shared" si="67"/>
        <v>#N/A</v>
      </c>
      <c r="F378" s="2">
        <v>1361545.899613902</v>
      </c>
      <c r="G378" s="2">
        <f t="shared" si="79"/>
        <v>686261</v>
      </c>
      <c r="H378" s="2">
        <f t="shared" si="76"/>
        <v>217068094.68604022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1417883.0559845567</v>
      </c>
      <c r="Q378" s="2">
        <f t="shared" si="80"/>
        <v>700000</v>
      </c>
      <c r="R378" s="2">
        <f t="shared" si="77"/>
        <v>221896973.33651754</v>
      </c>
      <c r="S378" s="2">
        <f t="shared" si="58"/>
        <v>686261</v>
      </c>
      <c r="T378" s="2">
        <f t="shared" si="59"/>
        <v>13739</v>
      </c>
      <c r="U378" s="2">
        <f t="shared" si="60"/>
        <v>700000</v>
      </c>
      <c r="V378" s="2">
        <f t="shared" si="78"/>
        <v>159422170.68604022</v>
      </c>
      <c r="W378" s="2">
        <f t="shared" si="61"/>
        <v>686261</v>
      </c>
      <c r="X378" s="2">
        <f t="shared" si="51"/>
        <v>13739</v>
      </c>
      <c r="Y378" s="2">
        <f t="shared" si="74"/>
        <v>62474802.650477305</v>
      </c>
      <c r="Z378" s="2" t="str">
        <f t="shared" si="52"/>
        <v>MEEP</v>
      </c>
      <c r="AA378" s="2">
        <f>IF(Z378="HERE",Y378,AA377+Graph!$G$1*1000)</f>
        <v>121354450.32879473</v>
      </c>
      <c r="AB378" s="2">
        <f t="shared" si="63"/>
        <v>420000</v>
      </c>
      <c r="AC378" s="2">
        <f t="shared" si="75"/>
        <v>59275768.878480747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306</v>
      </c>
      <c r="C379" s="7"/>
      <c r="D379" s="2" t="e">
        <f t="shared" si="55"/>
        <v>#N/A</v>
      </c>
      <c r="E379" s="2" t="e">
        <f t="shared" si="67"/>
        <v>#N/A</v>
      </c>
      <c r="F379" s="2">
        <v>1364579.9248120338</v>
      </c>
      <c r="G379" s="2">
        <f t="shared" si="79"/>
        <v>686261</v>
      </c>
      <c r="H379" s="2">
        <f t="shared" si="76"/>
        <v>217754355.68604022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1421077.4151595235</v>
      </c>
      <c r="Q379" s="2">
        <f t="shared" si="80"/>
        <v>700000</v>
      </c>
      <c r="R379" s="2">
        <f t="shared" si="77"/>
        <v>222596973.33651754</v>
      </c>
      <c r="S379" s="2">
        <f t="shared" si="58"/>
        <v>686261</v>
      </c>
      <c r="T379" s="2">
        <f t="shared" si="59"/>
        <v>13739</v>
      </c>
      <c r="U379" s="2">
        <f t="shared" si="60"/>
        <v>700000</v>
      </c>
      <c r="V379" s="2">
        <f t="shared" si="78"/>
        <v>160108431.68604022</v>
      </c>
      <c r="W379" s="2">
        <f t="shared" si="61"/>
        <v>686261</v>
      </c>
      <c r="X379" s="2">
        <f t="shared" si="51"/>
        <v>13739</v>
      </c>
      <c r="Y379" s="2">
        <f t="shared" si="74"/>
        <v>62488541.650477305</v>
      </c>
      <c r="Z379" s="2" t="str">
        <f t="shared" si="52"/>
        <v>MEEP</v>
      </c>
      <c r="AA379" s="2">
        <f>IF(Z379="HERE",Y379,AA378+Graph!$G$1*1000)</f>
        <v>121774450.32879473</v>
      </c>
      <c r="AB379" s="2">
        <f t="shared" si="63"/>
        <v>420000</v>
      </c>
      <c r="AC379" s="2">
        <f t="shared" si="75"/>
        <v>59275768.878480747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307</v>
      </c>
      <c r="C380" s="7"/>
      <c r="D380" s="2" t="e">
        <f t="shared" si="55"/>
        <v>#N/A</v>
      </c>
      <c r="E380" s="2" t="e">
        <f t="shared" si="67"/>
        <v>#N/A</v>
      </c>
      <c r="F380" s="2">
        <v>1367613.9500101656</v>
      </c>
      <c r="G380" s="2">
        <f t="shared" si="79"/>
        <v>686261</v>
      </c>
      <c r="H380" s="2">
        <f t="shared" si="76"/>
        <v>218440616.68604022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1424271.7743344903</v>
      </c>
      <c r="Q380" s="2">
        <f t="shared" si="80"/>
        <v>700000</v>
      </c>
      <c r="R380" s="2">
        <f t="shared" si="77"/>
        <v>223296973.33651754</v>
      </c>
      <c r="S380" s="2">
        <f t="shared" si="58"/>
        <v>686261</v>
      </c>
      <c r="T380" s="2">
        <f t="shared" si="59"/>
        <v>13739</v>
      </c>
      <c r="U380" s="2">
        <f t="shared" si="60"/>
        <v>700000</v>
      </c>
      <c r="V380" s="2">
        <f t="shared" si="78"/>
        <v>160794692.68604022</v>
      </c>
      <c r="W380" s="2">
        <f t="shared" si="61"/>
        <v>686261</v>
      </c>
      <c r="X380" s="2">
        <f t="shared" si="51"/>
        <v>13739</v>
      </c>
      <c r="Y380" s="2">
        <f t="shared" si="74"/>
        <v>62502280.650477305</v>
      </c>
      <c r="Z380" s="2" t="str">
        <f t="shared" si="52"/>
        <v>MEEP</v>
      </c>
      <c r="AA380" s="2">
        <f>IF(Z380="HERE",Y380,AA379+Graph!$G$1*1000)</f>
        <v>122194450.32879473</v>
      </c>
      <c r="AB380" s="2">
        <f t="shared" si="63"/>
        <v>420000</v>
      </c>
      <c r="AC380" s="2">
        <f t="shared" si="75"/>
        <v>59275768.878480747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308</v>
      </c>
      <c r="C381" s="7"/>
      <c r="D381" s="2" t="e">
        <f t="shared" si="55"/>
        <v>#N/A</v>
      </c>
      <c r="E381" s="2" t="e">
        <f t="shared" si="67"/>
        <v>#N/A</v>
      </c>
      <c r="F381" s="2">
        <v>1370647.9752082974</v>
      </c>
      <c r="G381" s="2">
        <f t="shared" si="79"/>
        <v>686261</v>
      </c>
      <c r="H381" s="2">
        <f t="shared" si="76"/>
        <v>219126877.68604022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1427466.1335094571</v>
      </c>
      <c r="Q381" s="2">
        <f t="shared" si="80"/>
        <v>700000</v>
      </c>
      <c r="R381" s="2">
        <f t="shared" si="77"/>
        <v>223996973.33651754</v>
      </c>
      <c r="S381" s="2">
        <f t="shared" si="58"/>
        <v>686261</v>
      </c>
      <c r="T381" s="2">
        <f t="shared" si="59"/>
        <v>13739</v>
      </c>
      <c r="U381" s="2">
        <f t="shared" si="60"/>
        <v>700000</v>
      </c>
      <c r="V381" s="2">
        <f t="shared" si="78"/>
        <v>161480953.68604022</v>
      </c>
      <c r="W381" s="2">
        <f t="shared" si="61"/>
        <v>686261</v>
      </c>
      <c r="X381" s="2">
        <f t="shared" si="51"/>
        <v>13739</v>
      </c>
      <c r="Y381" s="2">
        <f t="shared" si="74"/>
        <v>62516019.650477305</v>
      </c>
      <c r="Z381" s="2" t="str">
        <f t="shared" si="52"/>
        <v>MEEP</v>
      </c>
      <c r="AA381" s="2">
        <f>IF(Z381="HERE",Y381,AA380+Graph!$G$1*1000)</f>
        <v>122614450.32879473</v>
      </c>
      <c r="AB381" s="2">
        <f t="shared" si="63"/>
        <v>420000</v>
      </c>
      <c r="AC381" s="2">
        <f t="shared" si="75"/>
        <v>59275768.878480747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309</v>
      </c>
      <c r="C382" s="7"/>
      <c r="D382" s="2" t="e">
        <f t="shared" si="55"/>
        <v>#N/A</v>
      </c>
      <c r="E382" s="2" t="e">
        <f t="shared" si="67"/>
        <v>#N/A</v>
      </c>
      <c r="F382" s="2">
        <v>1373682.0004064292</v>
      </c>
      <c r="G382" s="2">
        <f t="shared" si="79"/>
        <v>686261</v>
      </c>
      <c r="H382" s="2">
        <f t="shared" si="76"/>
        <v>219813138.68604022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1430660.4926844239</v>
      </c>
      <c r="Q382" s="2">
        <f t="shared" si="80"/>
        <v>700000</v>
      </c>
      <c r="R382" s="2">
        <f t="shared" si="77"/>
        <v>224696973.33651754</v>
      </c>
      <c r="S382" s="2">
        <f t="shared" si="58"/>
        <v>686261</v>
      </c>
      <c r="T382" s="2">
        <f t="shared" si="59"/>
        <v>13739</v>
      </c>
      <c r="U382" s="2">
        <f t="shared" si="60"/>
        <v>700000</v>
      </c>
      <c r="V382" s="2">
        <f t="shared" si="78"/>
        <v>162167214.68604022</v>
      </c>
      <c r="W382" s="2">
        <f t="shared" si="61"/>
        <v>686261</v>
      </c>
      <c r="X382" s="2">
        <f t="shared" si="51"/>
        <v>13739</v>
      </c>
      <c r="Y382" s="2">
        <f t="shared" si="74"/>
        <v>62529758.650477305</v>
      </c>
      <c r="Z382" s="2" t="str">
        <f t="shared" si="52"/>
        <v>MEEP</v>
      </c>
      <c r="AA382" s="2">
        <f>IF(Z382="HERE",Y382,AA381+Graph!$G$1*1000)</f>
        <v>123034450.32879473</v>
      </c>
      <c r="AB382" s="2">
        <f t="shared" si="63"/>
        <v>420000</v>
      </c>
      <c r="AC382" s="2">
        <f t="shared" si="75"/>
        <v>59275768.878480747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310</v>
      </c>
      <c r="C383" s="7"/>
      <c r="D383" s="2" t="e">
        <f t="shared" si="55"/>
        <v>#N/A</v>
      </c>
      <c r="E383" s="2" t="e">
        <f t="shared" si="67"/>
        <v>#N/A</v>
      </c>
      <c r="F383" s="2">
        <v>1376716.025604561</v>
      </c>
      <c r="G383" s="2">
        <f t="shared" si="79"/>
        <v>686261</v>
      </c>
      <c r="H383" s="2">
        <f t="shared" si="76"/>
        <v>220499399.68604022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1433854.8518593907</v>
      </c>
      <c r="Q383" s="2">
        <f t="shared" si="80"/>
        <v>700000</v>
      </c>
      <c r="R383" s="2">
        <f t="shared" si="77"/>
        <v>225396973.33651754</v>
      </c>
      <c r="S383" s="2">
        <f t="shared" si="58"/>
        <v>686261</v>
      </c>
      <c r="T383" s="2">
        <f t="shared" si="59"/>
        <v>13739</v>
      </c>
      <c r="U383" s="2">
        <f t="shared" si="60"/>
        <v>700000</v>
      </c>
      <c r="V383" s="2">
        <f t="shared" si="78"/>
        <v>162853475.68604022</v>
      </c>
      <c r="W383" s="2">
        <f t="shared" si="61"/>
        <v>686261</v>
      </c>
      <c r="X383" s="2">
        <f t="shared" si="51"/>
        <v>13739</v>
      </c>
      <c r="Y383" s="2">
        <f t="shared" si="74"/>
        <v>62543497.650477305</v>
      </c>
      <c r="Z383" s="2" t="str">
        <f t="shared" si="52"/>
        <v>MEEP</v>
      </c>
      <c r="AA383" s="2">
        <f>IF(Z383="HERE",Y383,AA382+Graph!$G$1*1000)</f>
        <v>123454450.32879473</v>
      </c>
      <c r="AB383" s="2">
        <f t="shared" si="63"/>
        <v>420000</v>
      </c>
      <c r="AC383" s="2">
        <f t="shared" si="75"/>
        <v>59275768.878480747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311</v>
      </c>
      <c r="C384" s="7"/>
      <c r="D384" s="2" t="e">
        <f t="shared" si="55"/>
        <v>#N/A</v>
      </c>
      <c r="E384" s="2" t="e">
        <f t="shared" si="67"/>
        <v>#N/A</v>
      </c>
      <c r="F384" s="2">
        <v>1379750.0508026928</v>
      </c>
      <c r="G384" s="2">
        <f t="shared" si="79"/>
        <v>686261</v>
      </c>
      <c r="H384" s="2">
        <f t="shared" si="76"/>
        <v>221185660.68604022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1437049.2110343575</v>
      </c>
      <c r="Q384" s="2">
        <f t="shared" si="80"/>
        <v>700000</v>
      </c>
      <c r="R384" s="2">
        <f t="shared" si="77"/>
        <v>226096973.33651754</v>
      </c>
      <c r="S384" s="2">
        <f t="shared" si="58"/>
        <v>686261</v>
      </c>
      <c r="T384" s="2">
        <f t="shared" si="59"/>
        <v>13739</v>
      </c>
      <c r="U384" s="2">
        <f t="shared" si="60"/>
        <v>700000</v>
      </c>
      <c r="V384" s="2">
        <f t="shared" si="78"/>
        <v>163539736.68604022</v>
      </c>
      <c r="W384" s="2">
        <f t="shared" si="61"/>
        <v>686261</v>
      </c>
      <c r="X384" s="2">
        <f t="shared" si="51"/>
        <v>13739</v>
      </c>
      <c r="Y384" s="2">
        <f t="shared" si="74"/>
        <v>62557236.650477305</v>
      </c>
      <c r="Z384" s="2" t="str">
        <f t="shared" si="52"/>
        <v>MEEP</v>
      </c>
      <c r="AA384" s="2">
        <f>IF(Z384="HERE",Y384,AA383+Graph!$G$1*1000)</f>
        <v>123874450.32879473</v>
      </c>
      <c r="AB384" s="2">
        <f t="shared" si="63"/>
        <v>420000</v>
      </c>
      <c r="AC384" s="2">
        <f t="shared" si="75"/>
        <v>59275768.878480747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312</v>
      </c>
      <c r="C385" s="7"/>
      <c r="D385" s="2" t="e">
        <f t="shared" si="55"/>
        <v>#N/A</v>
      </c>
      <c r="E385" s="2" t="e">
        <f t="shared" si="67"/>
        <v>#N/A</v>
      </c>
      <c r="F385" s="2">
        <v>1382784.0760008246</v>
      </c>
      <c r="G385" s="2">
        <f t="shared" si="79"/>
        <v>686261</v>
      </c>
      <c r="H385" s="2">
        <f t="shared" si="76"/>
        <v>221871921.68604022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1440243.5702093244</v>
      </c>
      <c r="Q385" s="2">
        <f t="shared" si="80"/>
        <v>700000</v>
      </c>
      <c r="R385" s="2">
        <f t="shared" si="77"/>
        <v>226796973.33651754</v>
      </c>
      <c r="S385" s="2">
        <f t="shared" si="58"/>
        <v>686261</v>
      </c>
      <c r="T385" s="2">
        <f t="shared" si="59"/>
        <v>13739</v>
      </c>
      <c r="U385" s="2">
        <f t="shared" si="60"/>
        <v>700000</v>
      </c>
      <c r="V385" s="2">
        <f t="shared" si="78"/>
        <v>164225997.68604022</v>
      </c>
      <c r="W385" s="2">
        <f t="shared" si="61"/>
        <v>686261</v>
      </c>
      <c r="X385" s="2">
        <f t="shared" si="51"/>
        <v>13739</v>
      </c>
      <c r="Y385" s="2">
        <f t="shared" si="74"/>
        <v>62570975.650477305</v>
      </c>
      <c r="Z385" s="2" t="str">
        <f t="shared" si="52"/>
        <v>MEEP</v>
      </c>
      <c r="AA385" s="2">
        <f>IF(Z385="HERE",Y385,AA384+Graph!$G$1*1000)</f>
        <v>124294450.32879473</v>
      </c>
      <c r="AB385" s="2">
        <f t="shared" si="63"/>
        <v>420000</v>
      </c>
      <c r="AC385" s="2">
        <f t="shared" si="75"/>
        <v>59275768.878480747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4:I385">
    <cfRule type="cellIs" dxfId="76" priority="28" operator="greaterThan">
      <formula>0</formula>
    </cfRule>
  </conditionalFormatting>
  <conditionalFormatting sqref="C31:C64 C117:C385 C74:C114">
    <cfRule type="cellIs" dxfId="75" priority="29" operator="greaterThan">
      <formula>0</formula>
    </cfRule>
  </conditionalFormatting>
  <conditionalFormatting sqref="C31:C64 C117:C385 C74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4" priority="31" operator="greaterThan">
      <formula>0</formula>
    </cfRule>
  </conditionalFormatting>
  <conditionalFormatting sqref="C115">
    <cfRule type="cellIs" dxfId="73" priority="32" operator="greaterThan">
      <formula>0</formula>
    </cfRule>
  </conditionalFormatting>
  <conditionalFormatting sqref="C65">
    <cfRule type="cellIs" dxfId="72" priority="26" operator="greaterThan">
      <formula>0</formula>
    </cfRule>
  </conditionalFormatting>
  <conditionalFormatting sqref="C6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1" priority="25" operator="greaterThan">
      <formula>0</formula>
    </cfRule>
  </conditionalFormatting>
  <conditionalFormatting sqref="C66">
    <cfRule type="cellIs" dxfId="7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9" priority="22" operator="greaterThan">
      <formula>0</formula>
    </cfRule>
  </conditionalFormatting>
  <conditionalFormatting sqref="C67">
    <cfRule type="cellIs" dxfId="6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7" priority="19" operator="greaterThan">
      <formula>0</formula>
    </cfRule>
  </conditionalFormatting>
  <conditionalFormatting sqref="C68">
    <cfRule type="cellIs" dxfId="6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5" priority="16" operator="greaterThan">
      <formula>0</formula>
    </cfRule>
  </conditionalFormatting>
  <conditionalFormatting sqref="C69">
    <cfRule type="cellIs" dxfId="6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63" priority="13" operator="greaterThan">
      <formula>0</formula>
    </cfRule>
  </conditionalFormatting>
  <conditionalFormatting sqref="C70">
    <cfRule type="cellIs" dxfId="6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61" priority="10" operator="greaterThan">
      <formula>0</formula>
    </cfRule>
  </conditionalFormatting>
  <conditionalFormatting sqref="C71">
    <cfRule type="cellIs" dxfId="6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59" priority="7" operator="greaterThan">
      <formula>0</formula>
    </cfRule>
  </conditionalFormatting>
  <conditionalFormatting sqref="C72">
    <cfRule type="cellIs" dxfId="5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57" priority="4" operator="greaterThan">
      <formula>0</formula>
    </cfRule>
  </conditionalFormatting>
  <conditionalFormatting sqref="C73">
    <cfRule type="cellIs" dxfId="11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73" sqref="I73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736.26099999999997</v>
      </c>
    </row>
    <row r="32" spans="1:37" ht="15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326943.30705142021</v>
      </c>
      <c r="G37" s="2">
        <f>IF(F37&gt;750000,$AK$31*1000,F37)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328606.5773216784</v>
      </c>
      <c r="Q37" s="2">
        <f>IF(P37&gt;750000,750000,P37)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 t="shared" ref="G38:G101" si="25">IF(F38&gt;750000,$AK$31*1000,F38)</f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331800.93649664521</v>
      </c>
      <c r="Q38" s="2">
        <f t="shared" ref="Q38:Q101" si="26">IF(P38&gt;750000,750000,P38)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 t="shared" si="25"/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334995.29567161202</v>
      </c>
      <c r="Q39" s="2">
        <f t="shared" si="26"/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 t="shared" si="25"/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338189.65484657884</v>
      </c>
      <c r="Q40" s="2">
        <f t="shared" si="26"/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si="25"/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341384.01402154565</v>
      </c>
      <c r="Q41" s="2">
        <f t="shared" si="26"/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5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344578.37319651246</v>
      </c>
      <c r="Q42" s="2">
        <f t="shared" si="26"/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5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347772.73237147927</v>
      </c>
      <c r="Q43" s="2">
        <f t="shared" si="26"/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5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350967.09154644608</v>
      </c>
      <c r="Q44" s="2">
        <f t="shared" si="26"/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5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354161.4507214129</v>
      </c>
      <c r="Q45" s="2">
        <f t="shared" si="26"/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5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357355.80989637971</v>
      </c>
      <c r="Q46" s="2">
        <f t="shared" si="26"/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5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360550.16907134652</v>
      </c>
      <c r="Q47" s="2">
        <f t="shared" si="26"/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5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363744.52824631333</v>
      </c>
      <c r="Q48" s="2">
        <f t="shared" si="26"/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5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370133.24659621716</v>
      </c>
      <c r="Q50" s="2">
        <f t="shared" si="26"/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5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373327.60577118397</v>
      </c>
      <c r="Q51" s="2">
        <f t="shared" si="26"/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5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376521.96494615078</v>
      </c>
      <c r="Q52" s="2">
        <f t="shared" si="26"/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5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379716.32412111759</v>
      </c>
      <c r="Q53" s="2">
        <f t="shared" si="26"/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5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382910.6832960844</v>
      </c>
      <c r="Q54" s="2">
        <f t="shared" si="26"/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5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386105.04247105122</v>
      </c>
      <c r="Q55" s="2">
        <f t="shared" si="26"/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5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389299.40164601803</v>
      </c>
      <c r="Q56" s="2">
        <f t="shared" si="26"/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5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392493.76082098484</v>
      </c>
      <c r="Q57" s="2">
        <f t="shared" si="26"/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5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395688.11999595165</v>
      </c>
      <c r="Q58" s="2">
        <f t="shared" si="26"/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5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398882.47917091846</v>
      </c>
      <c r="Q59" s="2">
        <f t="shared" si="26"/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5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402076.83834588528</v>
      </c>
      <c r="Q60" s="2">
        <f t="shared" si="26"/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5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405271.19752082229</v>
      </c>
      <c r="Q61" s="2">
        <f t="shared" si="26"/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5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408465.5566957891</v>
      </c>
      <c r="Q62" s="2">
        <f t="shared" si="26"/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5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411659.91587075591</v>
      </c>
      <c r="Q63" s="2">
        <f t="shared" si="26"/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5"/>
        <v>408861.9874009341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414854.27504572272</v>
      </c>
      <c r="Q64" s="2">
        <f t="shared" si="26"/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5"/>
        <v>411896.0125990659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418048.63422068954</v>
      </c>
      <c r="Q65" s="2">
        <f t="shared" si="26"/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5"/>
        <v>414930.0377971977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421242.99339565635</v>
      </c>
      <c r="Q66" s="2">
        <f t="shared" si="26"/>
        <v>421242.99339565635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5"/>
        <v>417964.0629953295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424437.35257062316</v>
      </c>
      <c r="Q67" s="2">
        <f t="shared" si="26"/>
        <v>424437.35257062316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5"/>
        <v>420998.0881934613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427631.71174558997</v>
      </c>
      <c r="Q68" s="2">
        <f t="shared" si="26"/>
        <v>427631.71174558997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5"/>
        <v>424032.1133915931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430826.07092055678</v>
      </c>
      <c r="Q69" s="2">
        <f t="shared" si="26"/>
        <v>430826.07092055678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5"/>
        <v>427066.1385897249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434020.4300955236</v>
      </c>
      <c r="Q70" s="2">
        <f t="shared" si="26"/>
        <v>434020.4300955236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5"/>
        <v>430100.1637878567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437214.78927049041</v>
      </c>
      <c r="Q71" s="2">
        <f t="shared" si="26"/>
        <v>437214.78927049041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5"/>
        <v>433134.1889859885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440409.14844545722</v>
      </c>
      <c r="Q72" s="2">
        <f t="shared" si="26"/>
        <v>440409.14844545722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5"/>
        <v>436168.2141841203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443603.50762042403</v>
      </c>
      <c r="Q73" s="2">
        <f t="shared" si="26"/>
        <v>443603.50762042403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5"/>
        <v>439202.2393822521</v>
      </c>
      <c r="H74" s="2">
        <f t="shared" si="13"/>
        <v>18355383.239382252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446797.86679536104</v>
      </c>
      <c r="Q74" s="2">
        <f t="shared" si="26"/>
        <v>446797.86679536104</v>
      </c>
      <c r="R74" s="2">
        <f t="shared" si="16"/>
        <v>19005766.866795361</v>
      </c>
      <c r="S74" s="2">
        <f t="shared" si="17"/>
        <v>439202.2393822521</v>
      </c>
      <c r="T74" s="2">
        <f t="shared" si="18"/>
        <v>13739</v>
      </c>
      <c r="U74" s="2">
        <f t="shared" si="19"/>
        <v>446797.86679536104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1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5"/>
        <v>442236.2645803839</v>
      </c>
      <c r="H75" s="2">
        <f t="shared" si="13"/>
        <v>18797619.503962636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449992.22597032785</v>
      </c>
      <c r="Q75" s="2">
        <f t="shared" si="26"/>
        <v>449992.22597032785</v>
      </c>
      <c r="R75" s="2">
        <f t="shared" si="16"/>
        <v>19455759.092765689</v>
      </c>
      <c r="S75" s="2">
        <f t="shared" si="17"/>
        <v>442236.2645803839</v>
      </c>
      <c r="T75" s="2">
        <f t="shared" si="18"/>
        <v>13739</v>
      </c>
      <c r="U75" s="2">
        <f t="shared" si="19"/>
        <v>449992.22597032785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1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5"/>
        <v>445270.2897785157</v>
      </c>
      <c r="H76" s="2">
        <f t="shared" si="13"/>
        <v>19242889.793741152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453186.58514529467</v>
      </c>
      <c r="Q76" s="2">
        <f t="shared" si="26"/>
        <v>453186.58514529467</v>
      </c>
      <c r="R76" s="2">
        <f t="shared" si="16"/>
        <v>19908945.677910984</v>
      </c>
      <c r="S76" s="2">
        <f t="shared" si="17"/>
        <v>445270.2897785157</v>
      </c>
      <c r="T76" s="2">
        <f t="shared" si="18"/>
        <v>13739</v>
      </c>
      <c r="U76" s="2">
        <f t="shared" si="19"/>
        <v>453186.58514529467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439847.99255270208</v>
      </c>
      <c r="Y76" s="2">
        <f t="shared" si="7"/>
        <v>19226141.900133204</v>
      </c>
      <c r="Z76" s="2" t="str">
        <f t="shared" si="8"/>
        <v>HERE</v>
      </c>
      <c r="AA76" s="2">
        <f>IF(Z76="HERE",Y76,AA75+Graph!$G$1*1000)</f>
        <v>19226141.900133204</v>
      </c>
      <c r="AB76" s="2">
        <f t="shared" si="21"/>
        <v>439847.99255270138</v>
      </c>
      <c r="AC76" s="2">
        <f t="shared" si="9"/>
        <v>682803.77777777775</v>
      </c>
      <c r="AD76" s="3">
        <f t="shared" si="10"/>
        <v>19226141.900133204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5"/>
        <v>448304.3149766475</v>
      </c>
      <c r="H77" s="2">
        <f t="shared" si="13"/>
        <v>19691194.108717799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456380.94432026148</v>
      </c>
      <c r="Q77" s="2">
        <f t="shared" si="26"/>
        <v>456380.94432026148</v>
      </c>
      <c r="R77" s="2">
        <f t="shared" si="16"/>
        <v>20365326.622231245</v>
      </c>
      <c r="S77" s="2">
        <f t="shared" si="17"/>
        <v>448304.3149766475</v>
      </c>
      <c r="T77" s="2">
        <f t="shared" si="18"/>
        <v>13739</v>
      </c>
      <c r="U77" s="2">
        <f t="shared" si="19"/>
        <v>456380.94432026148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443042.35172766889</v>
      </c>
      <c r="Y77" s="2">
        <f t="shared" si="7"/>
        <v>19669184.251860872</v>
      </c>
      <c r="Z77" s="2" t="str">
        <f t="shared" si="8"/>
        <v>HERE</v>
      </c>
      <c r="AA77" s="2">
        <f>IF(Z77="HERE",Y77,AA76+Graph!$G$1*1000)</f>
        <v>19669184.251860872</v>
      </c>
      <c r="AB77" s="2">
        <f t="shared" si="21"/>
        <v>443042.3517276682</v>
      </c>
      <c r="AC77" s="2">
        <f t="shared" si="9"/>
        <v>696142.37037037034</v>
      </c>
      <c r="AD77" s="3">
        <f t="shared" si="10"/>
        <v>19669184.251860872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5"/>
        <v>451338.3401747793</v>
      </c>
      <c r="H78" s="2">
        <f t="shared" si="13"/>
        <v>20142532.448892578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459575.30349522829</v>
      </c>
      <c r="Q78" s="2">
        <f t="shared" si="26"/>
        <v>459575.30349522829</v>
      </c>
      <c r="R78" s="2">
        <f t="shared" si="16"/>
        <v>20824901.925726473</v>
      </c>
      <c r="S78" s="2">
        <f t="shared" si="17"/>
        <v>451338.3401747793</v>
      </c>
      <c r="T78" s="2">
        <f t="shared" si="18"/>
        <v>13739</v>
      </c>
      <c r="U78" s="2">
        <f t="shared" si="19"/>
        <v>459575.30349522829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446236.71090263571</v>
      </c>
      <c r="Y78" s="2">
        <f t="shared" si="7"/>
        <v>20115420.962763507</v>
      </c>
      <c r="Z78" s="2" t="str">
        <f t="shared" si="8"/>
        <v>HERE</v>
      </c>
      <c r="AA78" s="2">
        <f>IF(Z78="HERE",Y78,AA77+Graph!$G$1*1000)</f>
        <v>20115420.962763507</v>
      </c>
      <c r="AB78" s="2">
        <f t="shared" si="21"/>
        <v>446236.71090263501</v>
      </c>
      <c r="AC78" s="2">
        <f t="shared" si="9"/>
        <v>709480.96296296292</v>
      </c>
      <c r="AD78" s="3">
        <f t="shared" si="10"/>
        <v>20115420.962763507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5"/>
        <v>454372.3653729111</v>
      </c>
      <c r="H79" s="2">
        <f t="shared" si="13"/>
        <v>20596904.81426549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462769.6626701951</v>
      </c>
      <c r="Q79" s="2">
        <f t="shared" si="26"/>
        <v>462769.6626701951</v>
      </c>
      <c r="R79" s="2">
        <f t="shared" si="16"/>
        <v>21287671.588396668</v>
      </c>
      <c r="S79" s="2">
        <f t="shared" si="17"/>
        <v>454372.3653729111</v>
      </c>
      <c r="T79" s="2">
        <f t="shared" si="18"/>
        <v>13739</v>
      </c>
      <c r="U79" s="2">
        <f t="shared" si="19"/>
        <v>462769.6626701951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449431.07007760252</v>
      </c>
      <c r="Y79" s="2">
        <f t="shared" si="7"/>
        <v>20564852.032841109</v>
      </c>
      <c r="Z79" s="2" t="str">
        <f t="shared" si="8"/>
        <v>HERE</v>
      </c>
      <c r="AA79" s="2">
        <f>IF(Z79="HERE",Y79,AA78+Graph!$G$1*1000)</f>
        <v>20564852.032841109</v>
      </c>
      <c r="AB79" s="2">
        <f t="shared" si="21"/>
        <v>449431.07007760182</v>
      </c>
      <c r="AC79" s="2">
        <f t="shared" si="9"/>
        <v>722819.5555555555</v>
      </c>
      <c r="AD79" s="3">
        <f t="shared" si="10"/>
        <v>20564852.032841109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5"/>
        <v>457406.3905710429</v>
      </c>
      <c r="H80" s="2">
        <f t="shared" si="13"/>
        <v>21054311.204836532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465964.02184516191</v>
      </c>
      <c r="Q80" s="2">
        <f t="shared" si="26"/>
        <v>465964.02184516191</v>
      </c>
      <c r="R80" s="2">
        <f t="shared" si="16"/>
        <v>21753635.61024183</v>
      </c>
      <c r="S80" s="2">
        <f t="shared" si="17"/>
        <v>457406.3905710429</v>
      </c>
      <c r="T80" s="2">
        <f t="shared" si="18"/>
        <v>13739</v>
      </c>
      <c r="U80" s="2">
        <f t="shared" si="19"/>
        <v>465964.02184516191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452625.42925256933</v>
      </c>
      <c r="Y80" s="2">
        <f t="shared" si="7"/>
        <v>21017477.462093677</v>
      </c>
      <c r="Z80" s="2" t="str">
        <f t="shared" si="8"/>
        <v>HERE</v>
      </c>
      <c r="AA80" s="2">
        <f>IF(Z80="HERE",Y80,AA79+Graph!$G$1*1000)</f>
        <v>21017477.462093677</v>
      </c>
      <c r="AB80" s="2">
        <f t="shared" si="21"/>
        <v>452625.42925256863</v>
      </c>
      <c r="AC80" s="2">
        <f t="shared" si="9"/>
        <v>736158.14814814809</v>
      </c>
      <c r="AD80" s="3">
        <f t="shared" si="10"/>
        <v>21017477.462093677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5"/>
        <v>460440.4157691747</v>
      </c>
      <c r="H81" s="2">
        <f t="shared" si="13"/>
        <v>21514751.620605707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469158.38102012873</v>
      </c>
      <c r="Q81" s="2">
        <f t="shared" si="26"/>
        <v>469158.38102012873</v>
      </c>
      <c r="R81" s="2">
        <f t="shared" si="16"/>
        <v>22222793.991261959</v>
      </c>
      <c r="S81" s="2">
        <f t="shared" si="17"/>
        <v>460440.4157691747</v>
      </c>
      <c r="T81" s="2">
        <f t="shared" si="18"/>
        <v>13739</v>
      </c>
      <c r="U81" s="2">
        <f t="shared" si="19"/>
        <v>469158.38102012873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455819.78842753603</v>
      </c>
      <c r="Y81" s="2">
        <f t="shared" si="7"/>
        <v>21473297.250521213</v>
      </c>
      <c r="Z81" s="2" t="str">
        <f t="shared" si="8"/>
        <v>HERE</v>
      </c>
      <c r="AA81" s="2">
        <f>IF(Z81="HERE",Y81,AA80+Graph!$G$1*1000)</f>
        <v>21473297.250521213</v>
      </c>
      <c r="AB81" s="2">
        <f t="shared" si="21"/>
        <v>455819.78842753544</v>
      </c>
      <c r="AC81" s="2">
        <f t="shared" si="9"/>
        <v>749496.74074074079</v>
      </c>
      <c r="AD81" s="3">
        <f t="shared" si="10"/>
        <v>21473297.250521213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5"/>
        <v>463474.44096730649</v>
      </c>
      <c r="H82" s="2">
        <f t="shared" si="13"/>
        <v>21978226.061573014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472352.74019509554</v>
      </c>
      <c r="Q82" s="2">
        <f t="shared" si="26"/>
        <v>472352.74019509554</v>
      </c>
      <c r="R82" s="2">
        <f t="shared" si="16"/>
        <v>22695146.731457055</v>
      </c>
      <c r="S82" s="2">
        <f t="shared" si="17"/>
        <v>463474.44096730649</v>
      </c>
      <c r="T82" s="2">
        <f t="shared" si="18"/>
        <v>13739</v>
      </c>
      <c r="U82" s="2">
        <f t="shared" si="19"/>
        <v>472352.74019509554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459014.14760250296</v>
      </c>
      <c r="Y82" s="2">
        <f t="shared" si="7"/>
        <v>21932311.398123715</v>
      </c>
      <c r="Z82" s="2" t="str">
        <f t="shared" si="8"/>
        <v>HERE</v>
      </c>
      <c r="AA82" s="2">
        <f>IF(Z82="HERE",Y82,AA81+Graph!$G$1*1000)</f>
        <v>21932311.398123715</v>
      </c>
      <c r="AB82" s="2">
        <f t="shared" si="21"/>
        <v>459014.14760250226</v>
      </c>
      <c r="AC82" s="2">
        <f t="shared" si="9"/>
        <v>762835.33333333337</v>
      </c>
      <c r="AD82" s="3">
        <f t="shared" si="10"/>
        <v>21932311.398123715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5"/>
        <v>466508.46616540849</v>
      </c>
      <c r="H83" s="2">
        <f t="shared" si="13"/>
        <v>22444734.527738422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475547.09937006235</v>
      </c>
      <c r="Q83" s="2">
        <f t="shared" si="26"/>
        <v>475547.09937006235</v>
      </c>
      <c r="R83" s="2">
        <f t="shared" si="16"/>
        <v>23170693.830827117</v>
      </c>
      <c r="S83" s="2">
        <f t="shared" si="17"/>
        <v>466508.46616540849</v>
      </c>
      <c r="T83" s="2">
        <f t="shared" si="18"/>
        <v>13739</v>
      </c>
      <c r="U83" s="2">
        <f t="shared" si="19"/>
        <v>475547.09937006235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462208.50677746977</v>
      </c>
      <c r="Y83" s="2">
        <f t="shared" si="7"/>
        <v>22394519.904901184</v>
      </c>
      <c r="Z83" s="2" t="str">
        <f t="shared" si="8"/>
        <v>HERE</v>
      </c>
      <c r="AA83" s="2">
        <f>IF(Z83="HERE",Y83,AA82+Graph!$G$1*1000)</f>
        <v>22394519.904901184</v>
      </c>
      <c r="AB83" s="2">
        <f t="shared" si="21"/>
        <v>462208.50677746907</v>
      </c>
      <c r="AC83" s="2">
        <f t="shared" si="9"/>
        <v>776173.92592592596</v>
      </c>
      <c r="AD83" s="3">
        <f t="shared" si="10"/>
        <v>22394519.904901184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5"/>
        <v>469542.49136354029</v>
      </c>
      <c r="H84" s="2">
        <f t="shared" si="13"/>
        <v>22914277.019101962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478741.45854502916</v>
      </c>
      <c r="Q84" s="2">
        <f t="shared" si="26"/>
        <v>478741.45854502916</v>
      </c>
      <c r="R84" s="2">
        <f t="shared" si="16"/>
        <v>23649435.289372146</v>
      </c>
      <c r="S84" s="2">
        <f t="shared" si="17"/>
        <v>469542.49136354029</v>
      </c>
      <c r="T84" s="2">
        <f t="shared" si="18"/>
        <v>13739</v>
      </c>
      <c r="U84" s="2">
        <f t="shared" si="19"/>
        <v>478741.45854502916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465402.86595243658</v>
      </c>
      <c r="Y84" s="2">
        <f t="shared" si="7"/>
        <v>22859922.77085362</v>
      </c>
      <c r="Z84" s="2" t="str">
        <f t="shared" si="8"/>
        <v>HERE</v>
      </c>
      <c r="AA84" s="2">
        <f>IF(Z84="HERE",Y84,AA83+Graph!$G$1*1000)</f>
        <v>22859922.77085362</v>
      </c>
      <c r="AB84" s="2">
        <f t="shared" si="21"/>
        <v>465402.86595243588</v>
      </c>
      <c r="AC84" s="2">
        <f t="shared" si="9"/>
        <v>789512.51851851854</v>
      </c>
      <c r="AD84" s="3">
        <f t="shared" si="10"/>
        <v>22859922.77085362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5"/>
        <v>472576.51656167209</v>
      </c>
      <c r="H85" s="2">
        <f t="shared" si="13"/>
        <v>23386853.535663635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481935.81771999598</v>
      </c>
      <c r="Q85" s="2">
        <f t="shared" si="26"/>
        <v>481935.81771999598</v>
      </c>
      <c r="R85" s="2">
        <f t="shared" si="16"/>
        <v>24131371.107092142</v>
      </c>
      <c r="S85" s="2">
        <f t="shared" si="17"/>
        <v>472576.51656167209</v>
      </c>
      <c r="T85" s="2">
        <f t="shared" si="18"/>
        <v>13739</v>
      </c>
      <c r="U85" s="2">
        <f t="shared" si="19"/>
        <v>481935.81771999598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468597.22512740339</v>
      </c>
      <c r="Y85" s="2">
        <f t="shared" si="7"/>
        <v>23328519.995981023</v>
      </c>
      <c r="Z85" s="2" t="str">
        <f t="shared" si="8"/>
        <v>HERE</v>
      </c>
      <c r="AA85" s="2">
        <f>IF(Z85="HERE",Y85,AA84+Graph!$G$1*1000)</f>
        <v>23328519.995981023</v>
      </c>
      <c r="AB85" s="2">
        <f t="shared" si="21"/>
        <v>468597.22512740269</v>
      </c>
      <c r="AC85" s="2">
        <f t="shared" si="9"/>
        <v>802851.11111111112</v>
      </c>
      <c r="AD85" s="3">
        <f t="shared" si="10"/>
        <v>23328519.995981023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5"/>
        <v>475610.54175980389</v>
      </c>
      <c r="H86" s="2">
        <f t="shared" si="13"/>
        <v>23862464.077423438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485130.17689493299</v>
      </c>
      <c r="Q86" s="2">
        <f t="shared" si="26"/>
        <v>485130.17689493299</v>
      </c>
      <c r="R86" s="2">
        <f t="shared" si="16"/>
        <v>24616501.283987075</v>
      </c>
      <c r="S86" s="2">
        <f t="shared" si="17"/>
        <v>475610.54175980389</v>
      </c>
      <c r="T86" s="2">
        <f t="shared" si="18"/>
        <v>13739</v>
      </c>
      <c r="U86" s="2">
        <f t="shared" si="19"/>
        <v>485130.17689493299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471791.5843023404</v>
      </c>
      <c r="Y86" s="2">
        <f t="shared" si="7"/>
        <v>23800311.580283362</v>
      </c>
      <c r="Z86" s="2" t="str">
        <f t="shared" si="8"/>
        <v>HERE</v>
      </c>
      <c r="AA86" s="2">
        <f>IF(Z86="HERE",Y86,AA85+Graph!$G$1*1000)</f>
        <v>23800311.580283362</v>
      </c>
      <c r="AB86" s="2">
        <f t="shared" si="21"/>
        <v>471791.5843023397</v>
      </c>
      <c r="AC86" s="2">
        <f t="shared" si="9"/>
        <v>816189.70370370371</v>
      </c>
      <c r="AD86" s="3">
        <f t="shared" si="10"/>
        <v>23800311.580283362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5"/>
        <v>478644.56695793569</v>
      </c>
      <c r="H87" s="2">
        <f t="shared" si="13"/>
        <v>24341108.644381374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488324.5360698998</v>
      </c>
      <c r="Q87" s="2">
        <f t="shared" si="26"/>
        <v>488324.5360698998</v>
      </c>
      <c r="R87" s="2">
        <f t="shared" si="16"/>
        <v>25104825.820056975</v>
      </c>
      <c r="S87" s="2">
        <f t="shared" si="17"/>
        <v>478644.56695793569</v>
      </c>
      <c r="T87" s="2">
        <f t="shared" si="18"/>
        <v>13739</v>
      </c>
      <c r="U87" s="2">
        <f t="shared" si="19"/>
        <v>488324.5360698998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474985.94347730721</v>
      </c>
      <c r="Y87" s="2">
        <f t="shared" si="7"/>
        <v>24275297.523760669</v>
      </c>
      <c r="Z87" s="2" t="str">
        <f t="shared" si="8"/>
        <v>HERE</v>
      </c>
      <c r="AA87" s="2">
        <f>IF(Z87="HERE",Y87,AA86+Graph!$G$1*1000)</f>
        <v>24275297.523760669</v>
      </c>
      <c r="AB87" s="2">
        <f t="shared" si="21"/>
        <v>474985.94347730651</v>
      </c>
      <c r="AC87" s="2">
        <f t="shared" si="9"/>
        <v>829528.29629629629</v>
      </c>
      <c r="AD87" s="3">
        <f t="shared" si="10"/>
        <v>24275297.523760669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5"/>
        <v>481678.59215606749</v>
      </c>
      <c r="H88" s="2">
        <f t="shared" si="13"/>
        <v>24822787.236537442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491518.89524486661</v>
      </c>
      <c r="Q88" s="2">
        <f t="shared" si="26"/>
        <v>491518.89524486661</v>
      </c>
      <c r="R88" s="2">
        <f t="shared" si="16"/>
        <v>25596344.715301841</v>
      </c>
      <c r="S88" s="2">
        <f t="shared" si="17"/>
        <v>481678.59215606749</v>
      </c>
      <c r="T88" s="2">
        <f t="shared" si="18"/>
        <v>13739</v>
      </c>
      <c r="U88" s="2">
        <f t="shared" si="19"/>
        <v>491518.89524486661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478180.30265227403</v>
      </c>
      <c r="Y88" s="2">
        <f t="shared" si="7"/>
        <v>24753477.826412942</v>
      </c>
      <c r="Z88" s="2" t="str">
        <f t="shared" si="8"/>
        <v>HERE</v>
      </c>
      <c r="AA88" s="2">
        <f>IF(Z88="HERE",Y88,AA87+Graph!$G$1*1000)</f>
        <v>24753477.826412942</v>
      </c>
      <c r="AB88" s="2">
        <f t="shared" si="21"/>
        <v>478180.30265227333</v>
      </c>
      <c r="AC88" s="2">
        <f t="shared" si="9"/>
        <v>842866.88888888888</v>
      </c>
      <c r="AD88" s="3">
        <f t="shared" si="10"/>
        <v>24753477.826412942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5"/>
        <v>484712.61735419929</v>
      </c>
      <c r="H89" s="2">
        <f t="shared" si="13"/>
        <v>25307499.853891641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494713.25441983342</v>
      </c>
      <c r="Q89" s="2">
        <f t="shared" si="26"/>
        <v>494713.25441983342</v>
      </c>
      <c r="R89" s="2">
        <f t="shared" si="16"/>
        <v>26091057.969721675</v>
      </c>
      <c r="S89" s="2">
        <f t="shared" si="17"/>
        <v>484712.61735419929</v>
      </c>
      <c r="T89" s="2">
        <f t="shared" si="18"/>
        <v>13739</v>
      </c>
      <c r="U89" s="2">
        <f t="shared" si="19"/>
        <v>494713.25441983342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481374.66182724084</v>
      </c>
      <c r="Y89" s="2">
        <f t="shared" si="7"/>
        <v>25234852.488240182</v>
      </c>
      <c r="Z89" s="2" t="str">
        <f t="shared" si="8"/>
        <v>HERE</v>
      </c>
      <c r="AA89" s="2">
        <f>IF(Z89="HERE",Y89,AA88+Graph!$G$1*1000)</f>
        <v>25234852.488240182</v>
      </c>
      <c r="AB89" s="2">
        <f t="shared" si="21"/>
        <v>481374.66182724014</v>
      </c>
      <c r="AC89" s="2">
        <f t="shared" si="9"/>
        <v>856205.48148148146</v>
      </c>
      <c r="AD89" s="3">
        <f t="shared" si="10"/>
        <v>25234852.488240182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5"/>
        <v>487746.64255233109</v>
      </c>
      <c r="H90" s="2">
        <f t="shared" si="13"/>
        <v>25795246.496443972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497907.61359480023</v>
      </c>
      <c r="Q90" s="2">
        <f t="shared" si="26"/>
        <v>497907.61359480023</v>
      </c>
      <c r="R90" s="2">
        <f t="shared" si="16"/>
        <v>26588965.583316475</v>
      </c>
      <c r="S90" s="2">
        <f t="shared" si="17"/>
        <v>487746.64255233109</v>
      </c>
      <c r="T90" s="2">
        <f t="shared" si="18"/>
        <v>13739</v>
      </c>
      <c r="U90" s="2">
        <f t="shared" si="19"/>
        <v>497907.61359480023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484569.02100220765</v>
      </c>
      <c r="Y90" s="2">
        <f t="shared" si="7"/>
        <v>25719421.509242389</v>
      </c>
      <c r="Z90" s="2" t="str">
        <f t="shared" si="8"/>
        <v>HERE</v>
      </c>
      <c r="AA90" s="2">
        <f>IF(Z90="HERE",Y90,AA89+Graph!$G$1*1000)</f>
        <v>25719421.509242389</v>
      </c>
      <c r="AB90" s="2">
        <f t="shared" si="21"/>
        <v>484569.02100220695</v>
      </c>
      <c r="AC90" s="2">
        <f t="shared" si="9"/>
        <v>869544.07407407404</v>
      </c>
      <c r="AD90" s="3">
        <f t="shared" si="10"/>
        <v>25719421.509242389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5"/>
        <v>490780.66775046289</v>
      </c>
      <c r="H91" s="2">
        <f t="shared" si="13"/>
        <v>26286027.164194435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501101.97276976705</v>
      </c>
      <c r="Q91" s="2">
        <f t="shared" si="26"/>
        <v>501101.97276976705</v>
      </c>
      <c r="R91" s="2">
        <f t="shared" si="16"/>
        <v>27090067.556086242</v>
      </c>
      <c r="S91" s="2">
        <f t="shared" si="17"/>
        <v>490780.66775046289</v>
      </c>
      <c r="T91" s="2">
        <f t="shared" si="18"/>
        <v>13739</v>
      </c>
      <c r="U91" s="2">
        <f t="shared" si="19"/>
        <v>501101.97276976705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487763.38017717435</v>
      </c>
      <c r="Y91" s="2">
        <f t="shared" si="7"/>
        <v>26207184.889419563</v>
      </c>
      <c r="Z91" s="2" t="str">
        <f t="shared" si="8"/>
        <v>HERE</v>
      </c>
      <c r="AA91" s="2">
        <f>IF(Z91="HERE",Y91,AA90+Graph!$G$1*1000)</f>
        <v>26207184.889419563</v>
      </c>
      <c r="AB91" s="2">
        <f t="shared" si="21"/>
        <v>487763.38017717376</v>
      </c>
      <c r="AC91" s="2">
        <f t="shared" si="9"/>
        <v>882882.66666666674</v>
      </c>
      <c r="AD91" s="3">
        <f t="shared" si="10"/>
        <v>26207184.889419563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5"/>
        <v>493814.69294859469</v>
      </c>
      <c r="H92" s="2">
        <f t="shared" si="13"/>
        <v>26779841.85714303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504296.33194473386</v>
      </c>
      <c r="Q92" s="2">
        <f t="shared" si="26"/>
        <v>504296.33194473386</v>
      </c>
      <c r="R92" s="2">
        <f t="shared" si="16"/>
        <v>27594363.888030976</v>
      </c>
      <c r="S92" s="2">
        <f t="shared" si="17"/>
        <v>493814.69294859469</v>
      </c>
      <c r="T92" s="2">
        <f t="shared" si="18"/>
        <v>13739</v>
      </c>
      <c r="U92" s="2">
        <f t="shared" si="19"/>
        <v>504296.33194473386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490957.73935214127</v>
      </c>
      <c r="Y92" s="2">
        <f t="shared" si="7"/>
        <v>26698142.628771704</v>
      </c>
      <c r="Z92" s="2" t="str">
        <f t="shared" si="8"/>
        <v>HERE</v>
      </c>
      <c r="AA92" s="2">
        <f>IF(Z92="HERE",Y92,AA91+Graph!$G$1*1000)</f>
        <v>26698142.628771704</v>
      </c>
      <c r="AB92" s="2">
        <f t="shared" si="21"/>
        <v>490957.73935214058</v>
      </c>
      <c r="AC92" s="2">
        <f t="shared" si="9"/>
        <v>896221.25925925933</v>
      </c>
      <c r="AD92" s="3">
        <f t="shared" si="10"/>
        <v>26698142.628771704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5"/>
        <v>496848.71814672649</v>
      </c>
      <c r="H93" s="2">
        <f t="shared" si="13"/>
        <v>27276690.575289756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507490.69111970067</v>
      </c>
      <c r="Q93" s="2">
        <f t="shared" si="26"/>
        <v>507490.69111970067</v>
      </c>
      <c r="R93" s="2">
        <f t="shared" si="16"/>
        <v>28101854.579150677</v>
      </c>
      <c r="S93" s="2">
        <f t="shared" si="17"/>
        <v>496848.71814672649</v>
      </c>
      <c r="T93" s="2">
        <f t="shared" si="18"/>
        <v>13739</v>
      </c>
      <c r="U93" s="2">
        <f t="shared" si="19"/>
        <v>507490.69111970067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494152.09852710809</v>
      </c>
      <c r="Y93" s="2">
        <f t="shared" si="7"/>
        <v>27192294.727298811</v>
      </c>
      <c r="Z93" s="2" t="str">
        <f t="shared" si="8"/>
        <v>HERE</v>
      </c>
      <c r="AA93" s="2">
        <f>IF(Z93="HERE",Y93,AA92+Graph!$G$1*1000)</f>
        <v>27192294.727298811</v>
      </c>
      <c r="AB93" s="2">
        <f t="shared" si="21"/>
        <v>494152.09852710739</v>
      </c>
      <c r="AC93" s="2">
        <f t="shared" si="9"/>
        <v>909559.85185185191</v>
      </c>
      <c r="AD93" s="3">
        <f t="shared" si="10"/>
        <v>27192294.727298811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5"/>
        <v>499882.74334485829</v>
      </c>
      <c r="H94" s="2">
        <f t="shared" si="13"/>
        <v>27776573.318634614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510685.05029466748</v>
      </c>
      <c r="Q94" s="2">
        <f t="shared" si="26"/>
        <v>510685.05029466748</v>
      </c>
      <c r="R94" s="2">
        <f t="shared" si="16"/>
        <v>28612539.629445344</v>
      </c>
      <c r="S94" s="2">
        <f t="shared" si="17"/>
        <v>499882.74334485829</v>
      </c>
      <c r="T94" s="2">
        <f t="shared" si="18"/>
        <v>13739</v>
      </c>
      <c r="U94" s="2">
        <f t="shared" si="19"/>
        <v>510685.05029466748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497346.4577020749</v>
      </c>
      <c r="Y94" s="2">
        <f t="shared" si="7"/>
        <v>27689641.185000885</v>
      </c>
      <c r="Z94" s="2" t="str">
        <f t="shared" si="8"/>
        <v>HERE</v>
      </c>
      <c r="AA94" s="2">
        <f>IF(Z94="HERE",Y94,AA93+Graph!$G$1*1000)</f>
        <v>27689641.185000885</v>
      </c>
      <c r="AB94" s="2">
        <f t="shared" si="21"/>
        <v>497346.4577020742</v>
      </c>
      <c r="AC94" s="2">
        <f t="shared" si="9"/>
        <v>922898.4444444445</v>
      </c>
      <c r="AD94" s="3">
        <f t="shared" si="10"/>
        <v>27689641.185000885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5"/>
        <v>502916.76854299009</v>
      </c>
      <c r="H95" s="2">
        <f t="shared" si="13"/>
        <v>28279490.087177604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513879.40946963429</v>
      </c>
      <c r="Q95" s="2">
        <f t="shared" si="26"/>
        <v>513879.40946963429</v>
      </c>
      <c r="R95" s="2">
        <f t="shared" si="16"/>
        <v>29126419.038914979</v>
      </c>
      <c r="S95" s="2">
        <f t="shared" si="17"/>
        <v>502916.76854299009</v>
      </c>
      <c r="T95" s="2">
        <f t="shared" si="18"/>
        <v>13739</v>
      </c>
      <c r="U95" s="2">
        <f t="shared" si="19"/>
        <v>513879.40946963429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500540.81687704171</v>
      </c>
      <c r="Y95" s="2">
        <f t="shared" ref="Y95:Y158" si="30">IF(COUNT($C96)=0,IF(COUNT($C95)=1,C95,SUM(Y94+X95)),C95)</f>
        <v>28190182.001877926</v>
      </c>
      <c r="Z95" s="2" t="str">
        <f t="shared" si="8"/>
        <v>HERE</v>
      </c>
      <c r="AA95" s="2">
        <f>IF(Z95="HERE",Y95,AA94+Graph!$G$1*1000)</f>
        <v>28190182.001877926</v>
      </c>
      <c r="AB95" s="2">
        <f t="shared" si="21"/>
        <v>500540.81687704101</v>
      </c>
      <c r="AC95" s="2">
        <f t="shared" ref="AC95:AC158" si="31">IF(Z96="HERE",V95,AC94)</f>
        <v>936237.03703703708</v>
      </c>
      <c r="AD95" s="3">
        <f t="shared" si="10"/>
        <v>28190182.001877926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9"/>
        <v>16547482.576412121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5"/>
        <v>505950.79374112189</v>
      </c>
      <c r="H96" s="2">
        <f t="shared" ref="H96:H159" si="32">IF(COUNT($C97)=0,IF(COUNT($C96)=1,C96,SUM(H95+G96)),C96)</f>
        <v>28785440.880918726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517073.76864460111</v>
      </c>
      <c r="Q96" s="2">
        <f t="shared" si="26"/>
        <v>517073.76864460111</v>
      </c>
      <c r="R96" s="2">
        <f t="shared" ref="R96:R159" si="33">IF(COUNT($C97)=0,IF(COUNT($C96)=1,M96,SUM(R95+Q96)),M96)</f>
        <v>29643492.80755958</v>
      </c>
      <c r="S96" s="2">
        <f t="shared" si="17"/>
        <v>505950.79374112189</v>
      </c>
      <c r="T96" s="2">
        <f t="shared" si="18"/>
        <v>13739</v>
      </c>
      <c r="U96" s="2">
        <f t="shared" si="19"/>
        <v>517073.76864460111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503735.17605200852</v>
      </c>
      <c r="Y96" s="2">
        <f t="shared" si="30"/>
        <v>28693917.177929934</v>
      </c>
      <c r="Z96" s="2" t="str">
        <f t="shared" si="8"/>
        <v>HERE</v>
      </c>
      <c r="AA96" s="2">
        <f>IF(Z96="HERE",Y96,AA95+Graph!$G$1*1000)</f>
        <v>28693917.177929934</v>
      </c>
      <c r="AB96" s="2">
        <f t="shared" si="21"/>
        <v>503735.17605200782</v>
      </c>
      <c r="AC96" s="2">
        <f t="shared" si="31"/>
        <v>949575.62962962966</v>
      </c>
      <c r="AD96" s="3">
        <f t="shared" si="10"/>
        <v>28693917.177929934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9"/>
        <v>16941137.776081711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5"/>
        <v>508984.81893925369</v>
      </c>
      <c r="H97" s="2">
        <f t="shared" si="32"/>
        <v>29294425.69985798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520268.12781956792</v>
      </c>
      <c r="Q97" s="2">
        <f t="shared" si="26"/>
        <v>520268.12781956792</v>
      </c>
      <c r="R97" s="2">
        <f t="shared" si="33"/>
        <v>30163760.935379148</v>
      </c>
      <c r="S97" s="2">
        <f t="shared" si="17"/>
        <v>508984.81893925369</v>
      </c>
      <c r="T97" s="2">
        <f t="shared" si="18"/>
        <v>13739</v>
      </c>
      <c r="U97" s="2">
        <f t="shared" si="19"/>
        <v>520268.12781956792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506929.53522697533</v>
      </c>
      <c r="Y97" s="2">
        <f t="shared" si="30"/>
        <v>29200846.713156909</v>
      </c>
      <c r="Z97" s="2" t="str">
        <f t="shared" si="8"/>
        <v>HERE</v>
      </c>
      <c r="AA97" s="2">
        <f>IF(Z97="HERE",Y97,AA96+Graph!$G$1*1000)</f>
        <v>29200846.713156909</v>
      </c>
      <c r="AB97" s="2">
        <f t="shared" si="21"/>
        <v>506929.53522697464</v>
      </c>
      <c r="AC97" s="2">
        <f t="shared" si="31"/>
        <v>962914.22222222225</v>
      </c>
      <c r="AD97" s="3">
        <f t="shared" si="10"/>
        <v>29200846.713156909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9"/>
        <v>17337667.899008773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5"/>
        <v>512018.84413738549</v>
      </c>
      <c r="H98" s="2">
        <f t="shared" si="32"/>
        <v>29806444.543995366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523462.48699453473</v>
      </c>
      <c r="Q98" s="2">
        <f t="shared" si="26"/>
        <v>523462.48699453473</v>
      </c>
      <c r="R98" s="2">
        <f t="shared" si="33"/>
        <v>30687223.422373682</v>
      </c>
      <c r="S98" s="2">
        <f t="shared" si="17"/>
        <v>512018.84413738549</v>
      </c>
      <c r="T98" s="2">
        <f t="shared" si="18"/>
        <v>13739</v>
      </c>
      <c r="U98" s="2">
        <f t="shared" si="19"/>
        <v>523462.48699453473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510123.89440194215</v>
      </c>
      <c r="Y98" s="2">
        <f t="shared" si="30"/>
        <v>29710970.60755885</v>
      </c>
      <c r="Z98" s="2" t="str">
        <f t="shared" si="8"/>
        <v>HERE</v>
      </c>
      <c r="AA98" s="2">
        <f>IF(Z98="HERE",Y98,AA97+Graph!$G$1*1000)</f>
        <v>29710970.60755885</v>
      </c>
      <c r="AB98" s="2">
        <f t="shared" si="21"/>
        <v>510123.89440194145</v>
      </c>
      <c r="AC98" s="2">
        <f t="shared" si="31"/>
        <v>976252.81481481483</v>
      </c>
      <c r="AD98" s="3">
        <f t="shared" si="10"/>
        <v>29710970.60755885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9"/>
        <v>17737072.945193306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5"/>
        <v>515052.86933551729</v>
      </c>
      <c r="H99" s="2">
        <f t="shared" si="32"/>
        <v>30321497.413330883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526656.84616947174</v>
      </c>
      <c r="Q99" s="2">
        <f t="shared" si="26"/>
        <v>526656.84616947174</v>
      </c>
      <c r="R99" s="2">
        <f t="shared" si="33"/>
        <v>31213880.268543154</v>
      </c>
      <c r="S99" s="2">
        <f t="shared" si="17"/>
        <v>515052.86933551729</v>
      </c>
      <c r="T99" s="2">
        <f t="shared" si="18"/>
        <v>13739</v>
      </c>
      <c r="U99" s="2">
        <f t="shared" si="19"/>
        <v>526656.84616947174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513318.25357687916</v>
      </c>
      <c r="Y99" s="2">
        <f t="shared" si="30"/>
        <v>30224288.861135729</v>
      </c>
      <c r="Z99" s="2" t="str">
        <f t="shared" si="8"/>
        <v>HERE</v>
      </c>
      <c r="AA99" s="2">
        <f>IF(Z99="HERE",Y99,AA98+Graph!$G$1*1000)</f>
        <v>30224288.861135729</v>
      </c>
      <c r="AB99" s="2">
        <f t="shared" si="21"/>
        <v>513318.25357687846</v>
      </c>
      <c r="AC99" s="2">
        <f t="shared" si="31"/>
        <v>989591.40740740742</v>
      </c>
      <c r="AD99" s="3">
        <f t="shared" si="10"/>
        <v>30224288.861135729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9"/>
        <v>18139352.914635304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2">
        <f t="shared" si="25"/>
        <v>518086.89453364909</v>
      </c>
      <c r="H100" s="13">
        <f t="shared" si="32"/>
        <v>30839584.307864532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529851.20534443855</v>
      </c>
      <c r="Q100" s="2">
        <f t="shared" si="26"/>
        <v>529851.20534443855</v>
      </c>
      <c r="R100" s="13">
        <f t="shared" si="33"/>
        <v>31743731.473887593</v>
      </c>
      <c r="S100" s="13">
        <f t="shared" si="17"/>
        <v>518086.89453364909</v>
      </c>
      <c r="T100" s="13">
        <f t="shared" si="18"/>
        <v>13739</v>
      </c>
      <c r="U100" s="13">
        <f t="shared" si="19"/>
        <v>529851.20534443855</v>
      </c>
      <c r="V100" s="13">
        <f t="shared" si="5"/>
        <v>1002930</v>
      </c>
      <c r="W100" s="13">
        <f t="shared" si="20"/>
        <v>13338.592592592584</v>
      </c>
      <c r="X100" s="13">
        <f t="shared" si="6"/>
        <v>516512.61275184597</v>
      </c>
      <c r="Y100" s="2">
        <f t="shared" si="30"/>
        <v>30740801.473887574</v>
      </c>
      <c r="Z100" s="2" t="str">
        <f t="shared" si="8"/>
        <v>HERE</v>
      </c>
      <c r="AA100" s="2">
        <f>IF(Z100="HERE",Y100,AA99+Graph!$G$1*1000)</f>
        <v>30740801.473887574</v>
      </c>
      <c r="AB100" s="2">
        <f t="shared" si="21"/>
        <v>516512.61275184527</v>
      </c>
      <c r="AC100" s="2">
        <f t="shared" si="31"/>
        <v>1002930</v>
      </c>
      <c r="AD100" s="3">
        <f t="shared" si="10"/>
        <v>30740801.473887574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18544507.807334777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5"/>
        <v>521120.91973178089</v>
      </c>
      <c r="H101" s="2">
        <f t="shared" si="32"/>
        <v>31360705.227596313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533045.56451940536</v>
      </c>
      <c r="Q101" s="2">
        <f t="shared" si="26"/>
        <v>533045.56451940536</v>
      </c>
      <c r="R101" s="2">
        <f t="shared" si="33"/>
        <v>32276777.038406998</v>
      </c>
      <c r="S101" s="2">
        <f t="shared" si="17"/>
        <v>521120.91973178089</v>
      </c>
      <c r="T101" s="2">
        <f t="shared" si="18"/>
        <v>13739</v>
      </c>
      <c r="U101" s="2">
        <f t="shared" si="19"/>
        <v>533045.56451940536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479607.85023369105</v>
      </c>
      <c r="Y101" s="2">
        <f t="shared" si="30"/>
        <v>31220409.324121267</v>
      </c>
      <c r="Z101" s="2" t="str">
        <f t="shared" si="8"/>
        <v>HERE</v>
      </c>
      <c r="AA101" s="2">
        <f>IF(Z101="HERE",Y101,AA100+Graph!$G$1*1000)</f>
        <v>31220409.324121267</v>
      </c>
      <c r="AB101" s="2">
        <f t="shared" si="21"/>
        <v>479607.85023369268</v>
      </c>
      <c r="AC101" s="2">
        <f t="shared" si="31"/>
        <v>1056367.7142857143</v>
      </c>
      <c r="AD101" s="3">
        <f t="shared" si="10"/>
        <v>31220409.324121267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18952537.623291716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ref="G102:G165" si="35">IF(F102&gt;750000,$AK$31*1000,F102)</f>
        <v>524154.94492991269</v>
      </c>
      <c r="H102" s="2">
        <f t="shared" si="32"/>
        <v>31884860.172526225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536239.92369437218</v>
      </c>
      <c r="Q102" s="2">
        <f t="shared" ref="Q102:Q165" si="36">IF(P102&gt;750000,750000,P102)</f>
        <v>536239.92369437218</v>
      </c>
      <c r="R102" s="2">
        <f t="shared" si="33"/>
        <v>32813016.96210137</v>
      </c>
      <c r="S102" s="2">
        <f t="shared" si="17"/>
        <v>524154.94492991269</v>
      </c>
      <c r="T102" s="2">
        <f t="shared" si="18"/>
        <v>13739</v>
      </c>
      <c r="U102" s="2">
        <f t="shared" si="19"/>
        <v>536239.92369437218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482802.20940865786</v>
      </c>
      <c r="Y102" s="2">
        <f t="shared" si="30"/>
        <v>31703211.533529926</v>
      </c>
      <c r="Z102" s="2" t="str">
        <f t="shared" si="8"/>
        <v>HERE</v>
      </c>
      <c r="AA102" s="2">
        <f>IF(Z102="HERE",Y102,AA101+Graph!$G$1*1000)</f>
        <v>31703211.533529926</v>
      </c>
      <c r="AB102" s="2">
        <f t="shared" si="21"/>
        <v>482802.20940865949</v>
      </c>
      <c r="AC102" s="2">
        <f t="shared" si="31"/>
        <v>1109805.4285714286</v>
      </c>
      <c r="AD102" s="3">
        <f t="shared" si="10"/>
        <v>31703211.533529926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19363442.362506129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35"/>
        <v>527188.97012804449</v>
      </c>
      <c r="H103" s="2">
        <f t="shared" si="32"/>
        <v>32412049.14265427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539434.28286933899</v>
      </c>
      <c r="Q103" s="2">
        <f t="shared" si="36"/>
        <v>539434.28286933899</v>
      </c>
      <c r="R103" s="2">
        <f t="shared" si="33"/>
        <v>33352451.244970709</v>
      </c>
      <c r="S103" s="2">
        <f t="shared" si="17"/>
        <v>527188.97012804449</v>
      </c>
      <c r="T103" s="2">
        <f t="shared" si="18"/>
        <v>13739</v>
      </c>
      <c r="U103" s="2">
        <f t="shared" si="19"/>
        <v>539434.28286933899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485996.5685836249</v>
      </c>
      <c r="Y103" s="2">
        <f t="shared" si="30"/>
        <v>32189208.102113552</v>
      </c>
      <c r="Z103" s="2" t="str">
        <f t="shared" si="8"/>
        <v>HERE</v>
      </c>
      <c r="AA103" s="2">
        <f>IF(Z103="HERE",Y103,AA102+Graph!$G$1*1000)</f>
        <v>32189208.102113552</v>
      </c>
      <c r="AB103" s="2">
        <f t="shared" si="21"/>
        <v>485996.5685836263</v>
      </c>
      <c r="AC103" s="2">
        <f t="shared" si="31"/>
        <v>1163243.1428571427</v>
      </c>
      <c r="AD103" s="3">
        <f t="shared" si="10"/>
        <v>32189208.102113552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19777222.024978008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35"/>
        <v>530222.99532617629</v>
      </c>
      <c r="H104" s="2">
        <f t="shared" si="32"/>
        <v>32942272.137980446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542628.6420443058</v>
      </c>
      <c r="Q104" s="2">
        <f t="shared" si="36"/>
        <v>542628.6420443058</v>
      </c>
      <c r="R104" s="2">
        <f t="shared" si="33"/>
        <v>33895079.887015015</v>
      </c>
      <c r="S104" s="2">
        <f t="shared" si="17"/>
        <v>530222.99532617629</v>
      </c>
      <c r="T104" s="2">
        <f t="shared" si="18"/>
        <v>13739</v>
      </c>
      <c r="U104" s="2">
        <f t="shared" si="19"/>
        <v>542628.6420443058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489190.92775859148</v>
      </c>
      <c r="Y104" s="2">
        <f t="shared" si="30"/>
        <v>32678399.029872146</v>
      </c>
      <c r="Z104" s="2" t="str">
        <f t="shared" si="8"/>
        <v>HERE</v>
      </c>
      <c r="AA104" s="2">
        <f>IF(Z104="HERE",Y104,AA103+Graph!$G$1*1000)</f>
        <v>32678399.029872146</v>
      </c>
      <c r="AB104" s="2">
        <f t="shared" si="21"/>
        <v>489190.92775859311</v>
      </c>
      <c r="AC104" s="2">
        <f t="shared" si="31"/>
        <v>1216680.857142857</v>
      </c>
      <c r="AD104" s="3">
        <f t="shared" si="10"/>
        <v>32678399.029872146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20193876.610707365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35"/>
        <v>533257.02052427828</v>
      </c>
      <c r="H105" s="2">
        <f t="shared" si="32"/>
        <v>33475529.158504725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545823.00121927261</v>
      </c>
      <c r="Q105" s="2">
        <f t="shared" si="36"/>
        <v>545823.00121927261</v>
      </c>
      <c r="R105" s="2">
        <f t="shared" si="33"/>
        <v>34440902.888234288</v>
      </c>
      <c r="S105" s="2">
        <f t="shared" si="17"/>
        <v>533257.02052427828</v>
      </c>
      <c r="T105" s="2">
        <f t="shared" si="18"/>
        <v>13739</v>
      </c>
      <c r="U105" s="2">
        <f t="shared" si="19"/>
        <v>545823.00121927261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492385.28693355829</v>
      </c>
      <c r="Y105" s="2">
        <f t="shared" si="30"/>
        <v>33170784.316805705</v>
      </c>
      <c r="Z105" s="2" t="str">
        <f t="shared" si="8"/>
        <v>HERE</v>
      </c>
      <c r="AA105" s="2">
        <f>IF(Z105="HERE",Y105,AA104+Graph!$G$1*1000)</f>
        <v>33170784.316805705</v>
      </c>
      <c r="AB105" s="2">
        <f t="shared" si="21"/>
        <v>492385.28693355992</v>
      </c>
      <c r="AC105" s="2">
        <f t="shared" si="31"/>
        <v>1270118.5714285714</v>
      </c>
      <c r="AD105" s="3">
        <f t="shared" si="10"/>
        <v>33170784.316805705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20613406.119694185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35"/>
        <v>536291.04572241008</v>
      </c>
      <c r="H106" s="2">
        <f t="shared" si="32"/>
        <v>34011820.204227135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549017.36039423943</v>
      </c>
      <c r="Q106" s="2">
        <f t="shared" si="36"/>
        <v>549017.36039423943</v>
      </c>
      <c r="R106" s="2">
        <f t="shared" si="33"/>
        <v>34989920.248628527</v>
      </c>
      <c r="S106" s="2">
        <f t="shared" si="17"/>
        <v>536291.04572241008</v>
      </c>
      <c r="T106" s="2">
        <f t="shared" si="18"/>
        <v>13739</v>
      </c>
      <c r="U106" s="2">
        <f t="shared" si="19"/>
        <v>549017.36039423943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495579.64610852511</v>
      </c>
      <c r="Y106" s="2">
        <f t="shared" si="30"/>
        <v>33666363.962914228</v>
      </c>
      <c r="Z106" s="2" t="str">
        <f t="shared" si="8"/>
        <v>HERE</v>
      </c>
      <c r="AA106" s="2">
        <f>IF(Z106="HERE",Y106,AA105+Graph!$G$1*1000)</f>
        <v>33666363.962914228</v>
      </c>
      <c r="AB106" s="2">
        <f t="shared" si="21"/>
        <v>495579.64610852301</v>
      </c>
      <c r="AC106" s="2">
        <f t="shared" si="31"/>
        <v>1323556.2857142857</v>
      </c>
      <c r="AD106" s="3">
        <f t="shared" si="10"/>
        <v>33666363.962914228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21035810.551938478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35"/>
        <v>539325.07092054188</v>
      </c>
      <c r="H107" s="2">
        <f t="shared" si="32"/>
        <v>34551145.275147676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552211.71956920624</v>
      </c>
      <c r="Q107" s="2">
        <f t="shared" si="36"/>
        <v>552211.71956920624</v>
      </c>
      <c r="R107" s="2">
        <f t="shared" si="33"/>
        <v>35542131.968197733</v>
      </c>
      <c r="S107" s="2">
        <f t="shared" si="17"/>
        <v>539325.07092054188</v>
      </c>
      <c r="T107" s="2">
        <f t="shared" si="18"/>
        <v>13739</v>
      </c>
      <c r="U107" s="2">
        <f t="shared" si="19"/>
        <v>552211.71956920624</v>
      </c>
      <c r="V107" s="2">
        <f t="shared" si="34"/>
        <v>1376994</v>
      </c>
      <c r="W107" s="2">
        <f t="shared" si="20"/>
        <v>53437.714285714319</v>
      </c>
      <c r="X107" s="2">
        <f t="shared" si="6"/>
        <v>498774.00528349192</v>
      </c>
      <c r="Y107" s="2">
        <f t="shared" si="30"/>
        <v>34165137.968197718</v>
      </c>
      <c r="Z107" s="2" t="str">
        <f t="shared" si="8"/>
        <v>HERE</v>
      </c>
      <c r="AA107" s="2">
        <f>IF(Z107="HERE",Y107,AA106+Graph!$G$1*1000)</f>
        <v>34165137.968197718</v>
      </c>
      <c r="AB107" s="2">
        <f t="shared" si="21"/>
        <v>498774.00528348982</v>
      </c>
      <c r="AC107" s="2">
        <f t="shared" si="31"/>
        <v>1376994</v>
      </c>
      <c r="AD107" s="3">
        <f t="shared" si="10"/>
        <v>34165137.968197718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21461089.907440212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35"/>
        <v>542359.09611867368</v>
      </c>
      <c r="H108" s="2">
        <f t="shared" si="32"/>
        <v>35093504.37126635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555406.07874417305</v>
      </c>
      <c r="Q108" s="2">
        <f t="shared" si="36"/>
        <v>555406.07874417305</v>
      </c>
      <c r="R108" s="2">
        <f t="shared" si="33"/>
        <v>36097538.046941906</v>
      </c>
      <c r="S108" s="2">
        <f t="shared" si="17"/>
        <v>542359.09611867368</v>
      </c>
      <c r="T108" s="2">
        <f t="shared" si="18"/>
        <v>13739</v>
      </c>
      <c r="U108" s="2">
        <f t="shared" si="19"/>
        <v>555406.07874417305</v>
      </c>
      <c r="V108" s="2">
        <f t="shared" si="34"/>
        <v>1508825.75</v>
      </c>
      <c r="W108" s="2">
        <f t="shared" si="20"/>
        <v>131831.75</v>
      </c>
      <c r="X108" s="2">
        <f t="shared" si="6"/>
        <v>423574.32874417305</v>
      </c>
      <c r="Y108" s="2">
        <f t="shared" si="30"/>
        <v>34588712.296941891</v>
      </c>
      <c r="Z108" s="2" t="str">
        <f t="shared" si="8"/>
        <v>HERE</v>
      </c>
      <c r="AA108" s="2">
        <f>IF(Z108="HERE",Y108,AA107+Graph!$G$1*1000)</f>
        <v>34588712.296941891</v>
      </c>
      <c r="AB108" s="2">
        <f t="shared" si="21"/>
        <v>423574.32874417305</v>
      </c>
      <c r="AC108" s="2">
        <f t="shared" si="31"/>
        <v>1508825.75</v>
      </c>
      <c r="AD108" s="3">
        <f t="shared" si="10"/>
        <v>34588712.296941891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21889244.186199419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35"/>
        <v>545393.12131680548</v>
      </c>
      <c r="H109" s="2">
        <f t="shared" si="32"/>
        <v>35638897.492583156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558600.43791913986</v>
      </c>
      <c r="Q109" s="2">
        <f t="shared" si="36"/>
        <v>558600.43791913986</v>
      </c>
      <c r="R109" s="2">
        <f t="shared" si="33"/>
        <v>36656138.484861046</v>
      </c>
      <c r="S109" s="2">
        <f t="shared" si="17"/>
        <v>545393.12131680548</v>
      </c>
      <c r="T109" s="2">
        <f t="shared" si="18"/>
        <v>13739</v>
      </c>
      <c r="U109" s="2">
        <f t="shared" si="19"/>
        <v>558600.43791913986</v>
      </c>
      <c r="V109" s="2">
        <f t="shared" si="34"/>
        <v>1640657.5</v>
      </c>
      <c r="W109" s="2">
        <f t="shared" si="20"/>
        <v>131831.75</v>
      </c>
      <c r="X109" s="2">
        <f t="shared" si="6"/>
        <v>426768.68791913986</v>
      </c>
      <c r="Y109" s="2">
        <f t="shared" si="30"/>
        <v>35015480.984861031</v>
      </c>
      <c r="Z109" s="2" t="str">
        <f t="shared" si="8"/>
        <v>HERE</v>
      </c>
      <c r="AA109" s="2">
        <f>IF(Z109="HERE",Y109,AA108+Graph!$G$1*1000)</f>
        <v>35015480.984861031</v>
      </c>
      <c r="AB109" s="2">
        <f t="shared" si="21"/>
        <v>426768.68791913986</v>
      </c>
      <c r="AC109" s="2">
        <f t="shared" si="31"/>
        <v>1640657.5</v>
      </c>
      <c r="AD109" s="3">
        <f t="shared" si="10"/>
        <v>35015480.984861031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22320273.388216093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35"/>
        <v>548427.14651493728</v>
      </c>
      <c r="H110" s="2">
        <f t="shared" si="32"/>
        <v>36187324.639098093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561794.79709410667</v>
      </c>
      <c r="Q110" s="2">
        <f t="shared" si="36"/>
        <v>561794.79709410667</v>
      </c>
      <c r="R110" s="2">
        <f t="shared" si="33"/>
        <v>37217933.281955153</v>
      </c>
      <c r="S110" s="2">
        <f t="shared" si="17"/>
        <v>548427.14651493728</v>
      </c>
      <c r="T110" s="2">
        <f t="shared" si="18"/>
        <v>13739</v>
      </c>
      <c r="U110" s="2">
        <f t="shared" si="19"/>
        <v>561794.79709410667</v>
      </c>
      <c r="V110" s="2">
        <f t="shared" si="34"/>
        <v>1772489.25</v>
      </c>
      <c r="W110" s="2">
        <f t="shared" si="20"/>
        <v>131831.75</v>
      </c>
      <c r="X110" s="2">
        <f t="shared" si="6"/>
        <v>429963.04709410667</v>
      </c>
      <c r="Y110" s="2">
        <f t="shared" si="30"/>
        <v>35445444.031955138</v>
      </c>
      <c r="Z110" s="2" t="str">
        <f t="shared" si="8"/>
        <v>HERE</v>
      </c>
      <c r="AA110" s="2">
        <f>IF(Z110="HERE",Y110,AA109+Graph!$G$1*1000)</f>
        <v>35445444.031955138</v>
      </c>
      <c r="AB110" s="2">
        <f t="shared" si="21"/>
        <v>429963.04709410667</v>
      </c>
      <c r="AC110" s="2">
        <f t="shared" si="31"/>
        <v>1772489.25</v>
      </c>
      <c r="AD110" s="3">
        <f t="shared" si="10"/>
        <v>35445444.031955138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22754177.513490237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35"/>
        <v>551461.17171306908</v>
      </c>
      <c r="H111" s="2">
        <f t="shared" si="32"/>
        <v>36738785.810811162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564989.15626907349</v>
      </c>
      <c r="Q111" s="2">
        <f t="shared" si="36"/>
        <v>564989.15626907349</v>
      </c>
      <c r="R111" s="2">
        <f t="shared" si="33"/>
        <v>37782922.438224226</v>
      </c>
      <c r="S111" s="2">
        <f t="shared" si="17"/>
        <v>551461.17171306908</v>
      </c>
      <c r="T111" s="2">
        <f t="shared" si="18"/>
        <v>13739</v>
      </c>
      <c r="U111" s="2">
        <f t="shared" si="19"/>
        <v>564989.15626907349</v>
      </c>
      <c r="V111" s="2">
        <f t="shared" si="34"/>
        <v>1904321</v>
      </c>
      <c r="W111" s="2">
        <f t="shared" si="20"/>
        <v>131831.75</v>
      </c>
      <c r="X111" s="2">
        <f t="shared" si="6"/>
        <v>433157.40626907349</v>
      </c>
      <c r="Y111" s="2">
        <f t="shared" si="30"/>
        <v>35878601.438224211</v>
      </c>
      <c r="Z111" s="2" t="str">
        <f t="shared" si="8"/>
        <v>HERE</v>
      </c>
      <c r="AA111" s="2">
        <f>IF(Z111="HERE",Y111,AA110+Graph!$G$1*1000)</f>
        <v>35878601.438224211</v>
      </c>
      <c r="AB111" s="2">
        <f t="shared" si="21"/>
        <v>433157.40626907349</v>
      </c>
      <c r="AC111" s="2">
        <f t="shared" si="31"/>
        <v>1904321</v>
      </c>
      <c r="AD111" s="3">
        <f t="shared" si="10"/>
        <v>35878601.438224211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23190956.562021855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35"/>
        <v>554495.19691120088</v>
      </c>
      <c r="H112" s="2">
        <f t="shared" si="32"/>
        <v>37293281.007722363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568183.5154440105</v>
      </c>
      <c r="Q112" s="2">
        <f t="shared" si="36"/>
        <v>568183.5154440105</v>
      </c>
      <c r="R112" s="2">
        <f t="shared" si="33"/>
        <v>38351105.953668237</v>
      </c>
      <c r="S112" s="2">
        <f t="shared" si="17"/>
        <v>554495.19691120088</v>
      </c>
      <c r="T112" s="2">
        <f t="shared" si="18"/>
        <v>13739</v>
      </c>
      <c r="U112" s="2">
        <f t="shared" si="19"/>
        <v>568183.5154440105</v>
      </c>
      <c r="V112" s="2">
        <f t="shared" si="34"/>
        <v>2036152.75</v>
      </c>
      <c r="W112" s="2">
        <f t="shared" si="20"/>
        <v>131831.75</v>
      </c>
      <c r="X112" s="2">
        <f t="shared" si="6"/>
        <v>436351.7654440105</v>
      </c>
      <c r="Y112" s="2">
        <f t="shared" si="30"/>
        <v>36314953.203668222</v>
      </c>
      <c r="Z112" s="2" t="str">
        <f t="shared" si="8"/>
        <v>HERE</v>
      </c>
      <c r="AA112" s="2">
        <f>IF(Z112="HERE",Y112,AA111+Graph!$G$1*1000)</f>
        <v>36314953.203668222</v>
      </c>
      <c r="AB112" s="2">
        <f t="shared" si="21"/>
        <v>436351.7654440105</v>
      </c>
      <c r="AC112" s="2">
        <f t="shared" si="31"/>
        <v>2036152.75</v>
      </c>
      <c r="AD112" s="3">
        <f t="shared" si="10"/>
        <v>36314953.203668222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23630610.53381094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35"/>
        <v>557529.22210933268</v>
      </c>
      <c r="H113" s="2">
        <f t="shared" si="32"/>
        <v>37850810.229831696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571377.87461897731</v>
      </c>
      <c r="Q113" s="2">
        <f t="shared" si="36"/>
        <v>571377.87461897731</v>
      </c>
      <c r="R113" s="2">
        <f t="shared" si="33"/>
        <v>38922483.828287214</v>
      </c>
      <c r="S113" s="2">
        <f t="shared" si="17"/>
        <v>557529.22210933268</v>
      </c>
      <c r="T113" s="2">
        <f t="shared" si="18"/>
        <v>13739</v>
      </c>
      <c r="U113" s="2">
        <f t="shared" si="19"/>
        <v>571377.87461897731</v>
      </c>
      <c r="V113" s="2">
        <f t="shared" si="34"/>
        <v>2167984.5</v>
      </c>
      <c r="W113" s="2">
        <f t="shared" si="20"/>
        <v>131831.75</v>
      </c>
      <c r="X113" s="2">
        <f t="shared" si="6"/>
        <v>439546.12461897731</v>
      </c>
      <c r="Y113" s="2">
        <f t="shared" si="30"/>
        <v>36754499.328287199</v>
      </c>
      <c r="Z113" s="2" t="str">
        <f t="shared" si="8"/>
        <v>HERE</v>
      </c>
      <c r="AA113" s="2">
        <f>IF(Z113="HERE",Y113,AA112+Graph!$G$1*1000)</f>
        <v>36754499.328287199</v>
      </c>
      <c r="AB113" s="2">
        <f t="shared" si="21"/>
        <v>439546.12461897731</v>
      </c>
      <c r="AC113" s="2">
        <f t="shared" si="31"/>
        <v>2167984.5</v>
      </c>
      <c r="AD113" s="3">
        <f t="shared" si="10"/>
        <v>36754499.328287199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24073139.428857498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35"/>
        <v>560563.24730746448</v>
      </c>
      <c r="H114" s="2">
        <f t="shared" si="32"/>
        <v>38411373.47713916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574572.23379394412</v>
      </c>
      <c r="Q114" s="2">
        <f t="shared" si="36"/>
        <v>574572.23379394412</v>
      </c>
      <c r="R114" s="2">
        <f t="shared" si="33"/>
        <v>39497056.062081158</v>
      </c>
      <c r="S114" s="2">
        <f t="shared" si="17"/>
        <v>560563.24730746448</v>
      </c>
      <c r="T114" s="2">
        <f t="shared" si="18"/>
        <v>13739</v>
      </c>
      <c r="U114" s="2">
        <f t="shared" si="19"/>
        <v>574572.23379394412</v>
      </c>
      <c r="V114" s="2">
        <f t="shared" si="34"/>
        <v>2299816.25</v>
      </c>
      <c r="W114" s="2">
        <f t="shared" si="20"/>
        <v>131831.75</v>
      </c>
      <c r="X114" s="2">
        <f t="shared" si="6"/>
        <v>442740.48379394412</v>
      </c>
      <c r="Y114" s="2">
        <f t="shared" si="30"/>
        <v>37197239.812081143</v>
      </c>
      <c r="Z114" s="2" t="str">
        <f t="shared" si="8"/>
        <v>HERE</v>
      </c>
      <c r="AA114" s="2">
        <f>IF(Z114="HERE",Y114,AA113+Graph!$G$1*1000)</f>
        <v>37197239.812081143</v>
      </c>
      <c r="AB114" s="2">
        <f t="shared" si="21"/>
        <v>442740.48379394412</v>
      </c>
      <c r="AC114" s="2">
        <f t="shared" si="31"/>
        <v>2299816.25</v>
      </c>
      <c r="AD114" s="3">
        <f t="shared" si="10"/>
        <v>37197239.812081143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24518543.247161523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35"/>
        <v>563597.27250559628</v>
      </c>
      <c r="H115" s="2">
        <f t="shared" si="32"/>
        <v>38974970.749644756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577766.59296891093</v>
      </c>
      <c r="Q115" s="2">
        <f t="shared" si="36"/>
        <v>577766.59296891093</v>
      </c>
      <c r="R115" s="2">
        <f t="shared" si="33"/>
        <v>40074822.655050069</v>
      </c>
      <c r="S115" s="2">
        <f t="shared" si="17"/>
        <v>563597.27250559628</v>
      </c>
      <c r="T115" s="2">
        <f t="shared" si="18"/>
        <v>13739</v>
      </c>
      <c r="U115" s="2">
        <f t="shared" si="19"/>
        <v>577766.59296891093</v>
      </c>
      <c r="V115" s="2">
        <f t="shared" si="34"/>
        <v>2431648</v>
      </c>
      <c r="W115" s="2">
        <f t="shared" si="20"/>
        <v>131831.75</v>
      </c>
      <c r="X115" s="2">
        <f t="shared" si="6"/>
        <v>445934.84296891093</v>
      </c>
      <c r="Y115" s="2">
        <f t="shared" si="30"/>
        <v>37643174.655050054</v>
      </c>
      <c r="Z115" s="2" t="str">
        <f t="shared" si="8"/>
        <v>HERE</v>
      </c>
      <c r="AA115" s="2">
        <f>IF(Z115="HERE",Y115,AA114+Graph!$G$1*1000)</f>
        <v>37643174.655050054</v>
      </c>
      <c r="AB115" s="2">
        <f t="shared" si="21"/>
        <v>445934.84296891093</v>
      </c>
      <c r="AC115" s="2">
        <f t="shared" si="31"/>
        <v>2431648</v>
      </c>
      <c r="AD115" s="3">
        <f t="shared" si="10"/>
        <v>37643174.655050054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24966821.988723021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35"/>
        <v>566631.29770372808</v>
      </c>
      <c r="H116" s="2">
        <f t="shared" si="32"/>
        <v>39541602.047348484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580960.95214387774</v>
      </c>
      <c r="Q116" s="2">
        <f t="shared" si="36"/>
        <v>580960.95214387774</v>
      </c>
      <c r="R116" s="2">
        <f t="shared" si="33"/>
        <v>40655783.607193947</v>
      </c>
      <c r="S116" s="2">
        <f t="shared" si="17"/>
        <v>566631.29770372808</v>
      </c>
      <c r="T116" s="2">
        <f t="shared" si="18"/>
        <v>13739</v>
      </c>
      <c r="U116" s="2">
        <f t="shared" si="19"/>
        <v>580960.95214387774</v>
      </c>
      <c r="V116" s="2">
        <f t="shared" si="34"/>
        <v>2639309</v>
      </c>
      <c r="W116" s="2">
        <f t="shared" si="20"/>
        <v>207661</v>
      </c>
      <c r="X116" s="2">
        <f t="shared" si="6"/>
        <v>373299.95214387774</v>
      </c>
      <c r="Y116" s="2">
        <f t="shared" si="30"/>
        <v>38016474.607193932</v>
      </c>
      <c r="Z116" s="2" t="str">
        <f t="shared" si="8"/>
        <v>HERE</v>
      </c>
      <c r="AA116" s="2">
        <f>IF(Z116="HERE",Y116,AA115+Graph!$G$1*1000)</f>
        <v>38016474.607193932</v>
      </c>
      <c r="AB116" s="2">
        <f t="shared" si="21"/>
        <v>373299.95214387774</v>
      </c>
      <c r="AC116" s="2">
        <f t="shared" si="31"/>
        <v>2639309</v>
      </c>
      <c r="AD116" s="3">
        <f t="shared" si="10"/>
        <v>38016474.607193932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25417975.653541986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35"/>
        <v>569665.32290185988</v>
      </c>
      <c r="H117" s="2">
        <f t="shared" si="32"/>
        <v>40111267.370250344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584155.31131884456</v>
      </c>
      <c r="Q117" s="2">
        <f t="shared" si="36"/>
        <v>584155.31131884456</v>
      </c>
      <c r="R117" s="2">
        <f t="shared" si="33"/>
        <v>41239938.918512791</v>
      </c>
      <c r="S117" s="2">
        <f t="shared" si="17"/>
        <v>569665.32290185988</v>
      </c>
      <c r="T117" s="2">
        <f t="shared" si="18"/>
        <v>13739</v>
      </c>
      <c r="U117" s="2">
        <f t="shared" si="19"/>
        <v>584155.31131884456</v>
      </c>
      <c r="V117" s="2">
        <f t="shared" si="34"/>
        <v>2918252</v>
      </c>
      <c r="W117" s="2">
        <f t="shared" si="20"/>
        <v>278943</v>
      </c>
      <c r="X117" s="2">
        <f t="shared" si="6"/>
        <v>305212.31131884456</v>
      </c>
      <c r="Y117" s="2">
        <f t="shared" si="30"/>
        <v>38321686.918512776</v>
      </c>
      <c r="Z117" s="2" t="str">
        <f t="shared" si="8"/>
        <v>HERE</v>
      </c>
      <c r="AA117" s="2">
        <f>IF(Z117="HERE",Y117,AA116+Graph!$G$1*1000)</f>
        <v>38321686.918512776</v>
      </c>
      <c r="AB117" s="2">
        <f t="shared" si="21"/>
        <v>305212.31131884456</v>
      </c>
      <c r="AC117" s="2">
        <f t="shared" si="31"/>
        <v>2918252</v>
      </c>
      <c r="AD117" s="3">
        <f t="shared" si="10"/>
        <v>38321686.918512776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25872004.241618425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35"/>
        <v>572699.34809999168</v>
      </c>
      <c r="H118" s="2">
        <f t="shared" si="32"/>
        <v>40683966.718350336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587349.67049381137</v>
      </c>
      <c r="Q118" s="2">
        <f t="shared" si="36"/>
        <v>587349.67049381137</v>
      </c>
      <c r="R118" s="2">
        <f t="shared" si="33"/>
        <v>41827288.589006603</v>
      </c>
      <c r="S118" s="2">
        <f t="shared" si="17"/>
        <v>572699.34809999168</v>
      </c>
      <c r="T118" s="2">
        <f t="shared" si="18"/>
        <v>13739</v>
      </c>
      <c r="U118" s="2">
        <f t="shared" si="19"/>
        <v>587349.67049381137</v>
      </c>
      <c r="V118" s="2">
        <f t="shared" si="34"/>
        <v>3234946</v>
      </c>
      <c r="W118" s="2">
        <f t="shared" si="20"/>
        <v>316694</v>
      </c>
      <c r="X118" s="2">
        <f t="shared" si="6"/>
        <v>270655.67049381137</v>
      </c>
      <c r="Y118" s="2">
        <f t="shared" si="30"/>
        <v>38592342.589006588</v>
      </c>
      <c r="Z118" s="2" t="str">
        <f t="shared" si="8"/>
        <v>HERE</v>
      </c>
      <c r="AA118" s="2">
        <f>IF(Z118="HERE",Y118,AA117+Graph!$G$1*1000)</f>
        <v>38592342.589006588</v>
      </c>
      <c r="AB118" s="2">
        <f t="shared" si="21"/>
        <v>270655.67049381137</v>
      </c>
      <c r="AC118" s="2">
        <f t="shared" si="31"/>
        <v>3234946</v>
      </c>
      <c r="AD118" s="3">
        <f t="shared" si="10"/>
        <v>38592342.589006588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26328907.75295233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35"/>
        <v>575733.37329812348</v>
      </c>
      <c r="H119" s="2">
        <f t="shared" si="32"/>
        <v>41259700.091648459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590544.02966877818</v>
      </c>
      <c r="Q119" s="2">
        <f t="shared" si="36"/>
        <v>590544.02966877818</v>
      </c>
      <c r="R119" s="2">
        <f t="shared" si="33"/>
        <v>42417832.618675381</v>
      </c>
      <c r="S119" s="2">
        <f t="shared" si="17"/>
        <v>575733.37329812348</v>
      </c>
      <c r="T119" s="2">
        <f t="shared" si="18"/>
        <v>13739</v>
      </c>
      <c r="U119" s="2">
        <f t="shared" si="19"/>
        <v>590544.02966877818</v>
      </c>
      <c r="V119" s="2">
        <f t="shared" si="34"/>
        <v>3559179</v>
      </c>
      <c r="W119" s="2">
        <f t="shared" si="20"/>
        <v>324233</v>
      </c>
      <c r="X119" s="2">
        <f t="shared" si="6"/>
        <v>266311.02966877818</v>
      </c>
      <c r="Y119" s="2">
        <f t="shared" si="30"/>
        <v>38858653.618675366</v>
      </c>
      <c r="Z119" s="2" t="str">
        <f t="shared" si="8"/>
        <v>HERE</v>
      </c>
      <c r="AA119" s="2">
        <f>IF(Z119="HERE",Y119,AA118+Graph!$G$1*1000)</f>
        <v>38858653.618675366</v>
      </c>
      <c r="AB119" s="2">
        <f t="shared" si="21"/>
        <v>266311.02966877818</v>
      </c>
      <c r="AC119" s="2">
        <f t="shared" si="31"/>
        <v>3559179</v>
      </c>
      <c r="AD119" s="3">
        <f t="shared" si="10"/>
        <v>38858653.618675366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26788686.187543705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35"/>
        <v>578767.39849625528</v>
      </c>
      <c r="H120" s="2">
        <f t="shared" si="32"/>
        <v>41838467.490144715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593738.38884374499</v>
      </c>
      <c r="Q120" s="2">
        <f t="shared" si="36"/>
        <v>593738.38884374499</v>
      </c>
      <c r="R120" s="2">
        <f t="shared" si="33"/>
        <v>43011571.007519126</v>
      </c>
      <c r="S120" s="2">
        <f t="shared" si="17"/>
        <v>578767.39849625528</v>
      </c>
      <c r="T120" s="2">
        <f t="shared" si="18"/>
        <v>13739</v>
      </c>
      <c r="U120" s="2">
        <f t="shared" si="19"/>
        <v>593738.38884374499</v>
      </c>
      <c r="V120" s="2">
        <f t="shared" si="34"/>
        <v>3837094</v>
      </c>
      <c r="W120" s="2">
        <f t="shared" si="20"/>
        <v>277915</v>
      </c>
      <c r="X120" s="2">
        <f t="shared" si="6"/>
        <v>315823.38884374499</v>
      </c>
      <c r="Y120" s="2">
        <f t="shared" si="30"/>
        <v>39174477.007519111</v>
      </c>
      <c r="Z120" s="2" t="str">
        <f t="shared" si="8"/>
        <v>HERE</v>
      </c>
      <c r="AA120" s="2">
        <f>IF(Z120="HERE",Y120,AA119+Graph!$G$1*1000)</f>
        <v>39174477.007519111</v>
      </c>
      <c r="AB120" s="2">
        <f t="shared" si="21"/>
        <v>315823.38884374499</v>
      </c>
      <c r="AC120" s="2">
        <f t="shared" si="31"/>
        <v>3837094</v>
      </c>
      <c r="AD120" s="3">
        <f t="shared" si="10"/>
        <v>39174477.007519111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27251339.545392524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35"/>
        <v>581801.42369438708</v>
      </c>
      <c r="H121" s="2">
        <f t="shared" si="32"/>
        <v>42420268.913839102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596932.74801871181</v>
      </c>
      <c r="Q121" s="2">
        <f t="shared" si="36"/>
        <v>596932.74801871181</v>
      </c>
      <c r="R121" s="2">
        <f t="shared" si="33"/>
        <v>43608503.755537838</v>
      </c>
      <c r="S121" s="2">
        <f t="shared" si="17"/>
        <v>581801.42369438708</v>
      </c>
      <c r="T121" s="2">
        <f t="shared" si="18"/>
        <v>13739</v>
      </c>
      <c r="U121" s="2">
        <f t="shared" si="19"/>
        <v>596932.74801871181</v>
      </c>
      <c r="V121" s="2">
        <f t="shared" si="34"/>
        <v>4062501</v>
      </c>
      <c r="W121" s="2">
        <f t="shared" si="20"/>
        <v>225407</v>
      </c>
      <c r="X121" s="2">
        <f t="shared" si="6"/>
        <v>371525.74801871181</v>
      </c>
      <c r="Y121" s="2">
        <f t="shared" si="30"/>
        <v>39546002.755537823</v>
      </c>
      <c r="Z121" s="2" t="str">
        <f t="shared" si="8"/>
        <v>HERE</v>
      </c>
      <c r="AA121" s="2">
        <f>IF(Z121="HERE",Y121,AA120+Graph!$G$1*1000)</f>
        <v>39546002.755537823</v>
      </c>
      <c r="AB121" s="2">
        <f t="shared" si="21"/>
        <v>371525.74801871181</v>
      </c>
      <c r="AC121" s="2">
        <f t="shared" si="31"/>
        <v>4062501</v>
      </c>
      <c r="AD121" s="3">
        <f t="shared" si="10"/>
        <v>39546002.755537823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27716867.826498818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35"/>
        <v>584835.44889251888</v>
      </c>
      <c r="H122" s="2">
        <f t="shared" si="32"/>
        <v>43005104.362731621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600127.10719367862</v>
      </c>
      <c r="Q122" s="2">
        <f t="shared" si="36"/>
        <v>600127.10719367862</v>
      </c>
      <c r="R122" s="2">
        <f t="shared" si="33"/>
        <v>44208630.862731516</v>
      </c>
      <c r="S122" s="2">
        <f t="shared" si="17"/>
        <v>584835.44889251888</v>
      </c>
      <c r="T122" s="2">
        <f t="shared" si="18"/>
        <v>13739</v>
      </c>
      <c r="U122" s="2">
        <f t="shared" si="19"/>
        <v>600127.10719367862</v>
      </c>
      <c r="V122" s="2">
        <f t="shared" si="34"/>
        <v>4266577</v>
      </c>
      <c r="W122" s="2">
        <f t="shared" si="20"/>
        <v>204076</v>
      </c>
      <c r="X122" s="2">
        <f t="shared" si="6"/>
        <v>396051.10719367862</v>
      </c>
      <c r="Y122" s="2">
        <f t="shared" si="30"/>
        <v>39942053.862731501</v>
      </c>
      <c r="Z122" s="2" t="str">
        <f t="shared" si="8"/>
        <v>HERE</v>
      </c>
      <c r="AA122" s="2">
        <f>IF(Z122="HERE",Y122,AA121+Graph!$G$1*1000)</f>
        <v>39942053.862731501</v>
      </c>
      <c r="AB122" s="2">
        <f t="shared" si="21"/>
        <v>396051.10719367862</v>
      </c>
      <c r="AC122" s="2">
        <f t="shared" si="31"/>
        <v>4266577</v>
      </c>
      <c r="AD122" s="3">
        <f t="shared" si="10"/>
        <v>39942053.862731501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28151186.777423427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35"/>
        <v>587869.47409065068</v>
      </c>
      <c r="H123" s="2">
        <f t="shared" si="32"/>
        <v>43592973.836822271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603321.46636864543</v>
      </c>
      <c r="Q123" s="2">
        <f t="shared" si="36"/>
        <v>603321.46636864543</v>
      </c>
      <c r="R123" s="2">
        <f t="shared" si="33"/>
        <v>44811952.329100162</v>
      </c>
      <c r="S123" s="2">
        <f t="shared" si="17"/>
        <v>587869.47409065068</v>
      </c>
      <c r="T123" s="2">
        <f t="shared" si="18"/>
        <v>13739</v>
      </c>
      <c r="U123" s="2">
        <f t="shared" si="19"/>
        <v>603321.46636864543</v>
      </c>
      <c r="V123" s="2">
        <f t="shared" si="34"/>
        <v>4609740</v>
      </c>
      <c r="W123" s="2">
        <f t="shared" si="20"/>
        <v>343163</v>
      </c>
      <c r="X123" s="2">
        <f t="shared" si="6"/>
        <v>260158.46636864543</v>
      </c>
      <c r="Y123" s="2">
        <f t="shared" si="30"/>
        <v>40202212.329100147</v>
      </c>
      <c r="Z123" s="2" t="str">
        <f t="shared" si="8"/>
        <v>HERE</v>
      </c>
      <c r="AA123" s="2">
        <f>IF(Z123="HERE",Y123,AA122+Graph!$G$1*1000)</f>
        <v>40202212.329100147</v>
      </c>
      <c r="AB123" s="2">
        <f t="shared" si="21"/>
        <v>260158.46636864543</v>
      </c>
      <c r="AC123" s="2">
        <f t="shared" si="31"/>
        <v>4609740</v>
      </c>
      <c r="AD123" s="3">
        <f t="shared" si="10"/>
        <v>40202212.329100147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28588380.651605505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35"/>
        <v>590903.49928878248</v>
      </c>
      <c r="H124" s="2">
        <f t="shared" si="32"/>
        <v>44183877.336111054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606515.82554358244</v>
      </c>
      <c r="Q124" s="2">
        <f t="shared" si="36"/>
        <v>606515.82554358244</v>
      </c>
      <c r="R124" s="2">
        <f t="shared" si="33"/>
        <v>45418468.154643744</v>
      </c>
      <c r="S124" s="2">
        <f t="shared" si="17"/>
        <v>590903.49928878248</v>
      </c>
      <c r="T124" s="2">
        <f t="shared" si="18"/>
        <v>13739</v>
      </c>
      <c r="U124" s="2">
        <f t="shared" si="19"/>
        <v>606515.82554358244</v>
      </c>
      <c r="V124" s="2">
        <f t="shared" si="34"/>
        <v>4973248</v>
      </c>
      <c r="W124" s="2">
        <f t="shared" si="20"/>
        <v>363508</v>
      </c>
      <c r="X124" s="2">
        <f t="shared" si="6"/>
        <v>243007.82554358244</v>
      </c>
      <c r="Y124" s="2">
        <f t="shared" si="30"/>
        <v>40445220.154643729</v>
      </c>
      <c r="Z124" s="2" t="str">
        <f t="shared" si="8"/>
        <v>HERE</v>
      </c>
      <c r="AA124" s="2">
        <f>IF(Z124="HERE",Y124,AA123+Graph!$G$1*1000)</f>
        <v>40445220.154643729</v>
      </c>
      <c r="AB124" s="2">
        <f t="shared" si="21"/>
        <v>243007.82554358244</v>
      </c>
      <c r="AC124" s="2">
        <f t="shared" si="31"/>
        <v>4973248</v>
      </c>
      <c r="AD124" s="3">
        <f t="shared" si="10"/>
        <v>40445220.154643729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29028449.449045058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35"/>
        <v>593937.52448691428</v>
      </c>
      <c r="H125" s="2">
        <f t="shared" si="32"/>
        <v>44777814.860597968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609710.18471854925</v>
      </c>
      <c r="Q125" s="2">
        <f t="shared" si="36"/>
        <v>609710.18471854925</v>
      </c>
      <c r="R125" s="2">
        <f t="shared" si="33"/>
        <v>46028178.339362293</v>
      </c>
      <c r="S125" s="2">
        <f t="shared" si="17"/>
        <v>593937.52448691428</v>
      </c>
      <c r="T125" s="2">
        <f t="shared" si="18"/>
        <v>13739</v>
      </c>
      <c r="U125" s="2">
        <f t="shared" si="19"/>
        <v>609710.18471854925</v>
      </c>
      <c r="V125" s="2">
        <f t="shared" si="34"/>
        <v>5383103</v>
      </c>
      <c r="W125" s="2">
        <f t="shared" si="20"/>
        <v>409855</v>
      </c>
      <c r="X125" s="2">
        <f t="shared" si="6"/>
        <v>199855.18471854925</v>
      </c>
      <c r="Y125" s="2">
        <f t="shared" si="30"/>
        <v>40645075.339362279</v>
      </c>
      <c r="Z125" s="2" t="str">
        <f t="shared" si="8"/>
        <v>HERE</v>
      </c>
      <c r="AA125" s="2">
        <f>IF(Z125="HERE",Y125,AA124+Graph!$G$1*1000)</f>
        <v>40645075.339362279</v>
      </c>
      <c r="AB125" s="2">
        <f t="shared" si="21"/>
        <v>199855.18471854925</v>
      </c>
      <c r="AC125" s="2">
        <f t="shared" si="31"/>
        <v>5383103</v>
      </c>
      <c r="AD125" s="3">
        <f t="shared" si="10"/>
        <v>40645075.339362279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29471393.169742074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35"/>
        <v>596971.54968504608</v>
      </c>
      <c r="H126" s="2">
        <f t="shared" si="32"/>
        <v>45374786.410283014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612904.54389351606</v>
      </c>
      <c r="Q126" s="2">
        <f t="shared" si="36"/>
        <v>612904.54389351606</v>
      </c>
      <c r="R126" s="2">
        <f t="shared" si="33"/>
        <v>46641082.88325581</v>
      </c>
      <c r="S126" s="2">
        <f t="shared" si="17"/>
        <v>596971.54968504608</v>
      </c>
      <c r="T126" s="2">
        <f t="shared" si="18"/>
        <v>13739</v>
      </c>
      <c r="U126" s="2">
        <f t="shared" si="19"/>
        <v>612904.54389351606</v>
      </c>
      <c r="V126" s="2">
        <f t="shared" si="34"/>
        <v>5861351</v>
      </c>
      <c r="W126" s="2">
        <f t="shared" si="20"/>
        <v>478248</v>
      </c>
      <c r="X126" s="2">
        <f t="shared" si="6"/>
        <v>134656.54389351606</v>
      </c>
      <c r="Y126" s="2">
        <f t="shared" si="30"/>
        <v>40779731.883255795</v>
      </c>
      <c r="Z126" s="2" t="str">
        <f t="shared" si="8"/>
        <v>HERE</v>
      </c>
      <c r="AA126" s="2">
        <f>IF(Z126="HERE",Y126,AA125+Graph!$G$1*1000)</f>
        <v>40779731.883255795</v>
      </c>
      <c r="AB126" s="2">
        <f t="shared" si="21"/>
        <v>134656.54389351606</v>
      </c>
      <c r="AC126" s="2">
        <f t="shared" si="31"/>
        <v>5861351</v>
      </c>
      <c r="AD126" s="3">
        <f t="shared" si="10"/>
        <v>40779731.883255795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29917211.813696563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35"/>
        <v>600005.57488317788</v>
      </c>
      <c r="H127" s="2">
        <f t="shared" si="32"/>
        <v>45974791.985166192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616098.90306848288</v>
      </c>
      <c r="Q127" s="2">
        <f t="shared" si="36"/>
        <v>616098.90306848288</v>
      </c>
      <c r="R127" s="2">
        <f t="shared" si="33"/>
        <v>47257181.786324292</v>
      </c>
      <c r="S127" s="2">
        <f t="shared" si="17"/>
        <v>600005.57488317788</v>
      </c>
      <c r="T127" s="2">
        <f t="shared" si="18"/>
        <v>13739</v>
      </c>
      <c r="U127" s="2">
        <f t="shared" si="19"/>
        <v>616098.90306848288</v>
      </c>
      <c r="V127" s="2">
        <f t="shared" si="34"/>
        <v>6353321</v>
      </c>
      <c r="W127" s="2">
        <f t="shared" si="20"/>
        <v>491970</v>
      </c>
      <c r="X127" s="2">
        <f t="shared" si="6"/>
        <v>124128.90306848288</v>
      </c>
      <c r="Y127" s="2">
        <f t="shared" si="30"/>
        <v>40903860.786324278</v>
      </c>
      <c r="Z127" s="2" t="str">
        <f t="shared" si="8"/>
        <v>HERE</v>
      </c>
      <c r="AA127" s="2">
        <f>IF(Z127="HERE",Y127,AA126+Graph!$G$1*1000)</f>
        <v>40903860.786324278</v>
      </c>
      <c r="AB127" s="2">
        <f t="shared" si="21"/>
        <v>124128.90306848288</v>
      </c>
      <c r="AC127" s="2">
        <f t="shared" si="31"/>
        <v>6353321</v>
      </c>
      <c r="AD127" s="3">
        <f t="shared" si="10"/>
        <v>40903860.786324278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30365905.380908519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35"/>
        <v>603039.60008127987</v>
      </c>
      <c r="H128" s="2">
        <f t="shared" si="32"/>
        <v>46577831.585247472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619293.26224344969</v>
      </c>
      <c r="Q128" s="2">
        <f t="shared" si="36"/>
        <v>619293.26224344969</v>
      </c>
      <c r="R128" s="2">
        <f t="shared" si="33"/>
        <v>47876475.048567742</v>
      </c>
      <c r="S128" s="2">
        <f t="shared" si="17"/>
        <v>603039.60008127987</v>
      </c>
      <c r="T128" s="2">
        <f t="shared" si="18"/>
        <v>13739</v>
      </c>
      <c r="U128" s="2">
        <f t="shared" si="19"/>
        <v>619293.26224344969</v>
      </c>
      <c r="V128" s="2">
        <f t="shared" si="34"/>
        <v>6573570</v>
      </c>
      <c r="W128" s="2">
        <f t="shared" si="20"/>
        <v>220249</v>
      </c>
      <c r="X128" s="2">
        <f t="shared" si="6"/>
        <v>399044.26224344969</v>
      </c>
      <c r="Y128" s="2">
        <f t="shared" si="30"/>
        <v>41302905.048567727</v>
      </c>
      <c r="Z128" s="2" t="str">
        <f t="shared" si="8"/>
        <v>HERE</v>
      </c>
      <c r="AA128" s="2">
        <f>IF(Z128="HERE",Y128,AA127+Graph!$G$1*1000)</f>
        <v>41302905.048567727</v>
      </c>
      <c r="AB128" s="2">
        <f t="shared" si="21"/>
        <v>399044.26224344969</v>
      </c>
      <c r="AC128" s="2">
        <f t="shared" si="31"/>
        <v>6573570</v>
      </c>
      <c r="AD128" s="3">
        <f t="shared" si="10"/>
        <v>41302905.048567727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30817473.871377945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35"/>
        <v>606073.62527941167</v>
      </c>
      <c r="H129" s="2">
        <f t="shared" si="32"/>
        <v>47183905.210526884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622487.6214184165</v>
      </c>
      <c r="Q129" s="2">
        <f t="shared" si="36"/>
        <v>622487.6214184165</v>
      </c>
      <c r="R129" s="2">
        <f t="shared" si="33"/>
        <v>48498962.669986159</v>
      </c>
      <c r="S129" s="2">
        <f t="shared" si="17"/>
        <v>606073.62527941167</v>
      </c>
      <c r="T129" s="2">
        <f t="shared" si="18"/>
        <v>13739</v>
      </c>
      <c r="U129" s="2">
        <f t="shared" si="19"/>
        <v>622487.6214184165</v>
      </c>
      <c r="V129" s="2">
        <f t="shared" si="34"/>
        <v>6853372</v>
      </c>
      <c r="W129" s="2">
        <f t="shared" si="20"/>
        <v>279802</v>
      </c>
      <c r="X129" s="2">
        <f t="shared" si="6"/>
        <v>342685.6214184165</v>
      </c>
      <c r="Y129" s="2">
        <f t="shared" si="30"/>
        <v>41645590.669986144</v>
      </c>
      <c r="Z129" s="2" t="str">
        <f t="shared" si="8"/>
        <v>HERE</v>
      </c>
      <c r="AA129" s="2">
        <f>IF(Z129="HERE",Y129,AA128+Graph!$G$1*1000)</f>
        <v>41645590.669986144</v>
      </c>
      <c r="AB129" s="2">
        <f t="shared" si="21"/>
        <v>342685.6214184165</v>
      </c>
      <c r="AC129" s="2">
        <f t="shared" si="31"/>
        <v>6853372</v>
      </c>
      <c r="AD129" s="3">
        <f t="shared" si="10"/>
        <v>41645590.669986144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31205282.354747705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35"/>
        <v>609107.65047754347</v>
      </c>
      <c r="H130" s="2">
        <f t="shared" si="32"/>
        <v>47793012.861004427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625681.98059338331</v>
      </c>
      <c r="Q130" s="2">
        <f t="shared" si="36"/>
        <v>625681.98059338331</v>
      </c>
      <c r="R130" s="2">
        <f t="shared" si="33"/>
        <v>49124644.650579542</v>
      </c>
      <c r="S130" s="2">
        <f t="shared" si="17"/>
        <v>609107.65047754347</v>
      </c>
      <c r="T130" s="2">
        <f t="shared" si="18"/>
        <v>13739</v>
      </c>
      <c r="U130" s="2">
        <f t="shared" si="19"/>
        <v>625681.98059338331</v>
      </c>
      <c r="V130" s="2">
        <f t="shared" si="34"/>
        <v>7164387</v>
      </c>
      <c r="W130" s="2">
        <f t="shared" si="20"/>
        <v>311015</v>
      </c>
      <c r="X130" s="2">
        <f t="shared" si="6"/>
        <v>314666.98059338331</v>
      </c>
      <c r="Y130" s="2">
        <f t="shared" si="30"/>
        <v>41960257.650579527</v>
      </c>
      <c r="Z130" s="2" t="str">
        <f t="shared" si="8"/>
        <v>HERE</v>
      </c>
      <c r="AA130" s="2">
        <f>IF(Z130="HERE",Y130,AA129+Graph!$G$1*1000)</f>
        <v>41960257.650579527</v>
      </c>
      <c r="AB130" s="2">
        <f t="shared" si="21"/>
        <v>314666.98059338331</v>
      </c>
      <c r="AC130" s="2">
        <f t="shared" si="31"/>
        <v>7164387</v>
      </c>
      <c r="AD130" s="3">
        <f t="shared" si="10"/>
        <v>41960257.650579527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31595965.761374928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35"/>
        <v>612141.67567567527</v>
      </c>
      <c r="H131" s="2">
        <f t="shared" si="32"/>
        <v>48405154.536680102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628876.33976835012</v>
      </c>
      <c r="Q131" s="2">
        <f t="shared" si="36"/>
        <v>628876.33976835012</v>
      </c>
      <c r="R131" s="2">
        <f t="shared" si="33"/>
        <v>49753520.990347892</v>
      </c>
      <c r="S131" s="2">
        <f t="shared" si="17"/>
        <v>612141.67567567527</v>
      </c>
      <c r="T131" s="2">
        <f t="shared" si="18"/>
        <v>13739</v>
      </c>
      <c r="U131" s="2">
        <f t="shared" si="19"/>
        <v>628876.33976835012</v>
      </c>
      <c r="V131" s="2">
        <f t="shared" si="34"/>
        <v>7447199</v>
      </c>
      <c r="W131" s="2">
        <f t="shared" si="20"/>
        <v>282812</v>
      </c>
      <c r="X131" s="2">
        <f t="shared" si="6"/>
        <v>346064.33976835012</v>
      </c>
      <c r="Y131" s="2">
        <f t="shared" si="30"/>
        <v>42306321.990347877</v>
      </c>
      <c r="Z131" s="2" t="str">
        <f t="shared" si="8"/>
        <v>HERE</v>
      </c>
      <c r="AA131" s="2">
        <f>IF(Z131="HERE",Y131,AA130+Graph!$G$1*1000)</f>
        <v>42306321.990347877</v>
      </c>
      <c r="AB131" s="2">
        <f t="shared" si="21"/>
        <v>346064.33976835012</v>
      </c>
      <c r="AC131" s="2">
        <f t="shared" si="31"/>
        <v>7447199</v>
      </c>
      <c r="AD131" s="3">
        <f t="shared" si="10"/>
        <v>42306321.990347877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31989524.091259625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35"/>
        <v>615175.70087380707</v>
      </c>
      <c r="H132" s="2">
        <f t="shared" si="32"/>
        <v>49020330.237553909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632070.69894331694</v>
      </c>
      <c r="Q132" s="2">
        <f t="shared" si="36"/>
        <v>632070.69894331694</v>
      </c>
      <c r="R132" s="2">
        <f t="shared" si="33"/>
        <v>50385591.689291209</v>
      </c>
      <c r="S132" s="2">
        <f t="shared" si="17"/>
        <v>615175.70087380707</v>
      </c>
      <c r="T132" s="2">
        <f t="shared" si="18"/>
        <v>13739</v>
      </c>
      <c r="U132" s="2">
        <f t="shared" si="19"/>
        <v>632070.69894331694</v>
      </c>
      <c r="V132" s="2">
        <f t="shared" si="34"/>
        <v>7891184</v>
      </c>
      <c r="W132" s="2">
        <f t="shared" si="20"/>
        <v>443985</v>
      </c>
      <c r="X132" s="2">
        <f t="shared" si="6"/>
        <v>188085.69894331694</v>
      </c>
      <c r="Y132" s="2">
        <f t="shared" si="30"/>
        <v>42494407.689291194</v>
      </c>
      <c r="Z132" s="2" t="str">
        <f t="shared" si="8"/>
        <v>HERE</v>
      </c>
      <c r="AA132" s="2">
        <f>IF(Z132="HERE",Y132,AA131+Graph!$G$1*1000)</f>
        <v>42494407.689291194</v>
      </c>
      <c r="AB132" s="2">
        <f t="shared" si="21"/>
        <v>188085.69894331694</v>
      </c>
      <c r="AC132" s="2">
        <f t="shared" si="31"/>
        <v>7891184</v>
      </c>
      <c r="AD132" s="3">
        <f t="shared" si="10"/>
        <v>42494407.689291194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32385957.344401792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35"/>
        <v>618209.72607193887</v>
      </c>
      <c r="H133" s="2">
        <f t="shared" si="32"/>
        <v>49638539.963625848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635265.05811828375</v>
      </c>
      <c r="Q133" s="2">
        <f t="shared" si="36"/>
        <v>635265.05811828375</v>
      </c>
      <c r="R133" s="2">
        <f t="shared" si="33"/>
        <v>51020856.747409493</v>
      </c>
      <c r="S133" s="2">
        <f t="shared" si="17"/>
        <v>618209.72607193887</v>
      </c>
      <c r="T133" s="2">
        <f t="shared" si="18"/>
        <v>13739</v>
      </c>
      <c r="U133" s="2">
        <f t="shared" si="19"/>
        <v>635265.05811828375</v>
      </c>
      <c r="V133" s="2">
        <f t="shared" si="34"/>
        <v>8378940</v>
      </c>
      <c r="W133" s="2">
        <f t="shared" si="20"/>
        <v>487756</v>
      </c>
      <c r="X133" s="2">
        <f t="shared" si="6"/>
        <v>147509.05811828375</v>
      </c>
      <c r="Y133" s="2">
        <f t="shared" si="30"/>
        <v>42641916.747409478</v>
      </c>
      <c r="Z133" s="2" t="str">
        <f t="shared" si="8"/>
        <v>HERE</v>
      </c>
      <c r="AA133" s="2">
        <f>IF(Z133="HERE",Y133,AA132+Graph!$G$1*1000)</f>
        <v>42641916.747409478</v>
      </c>
      <c r="AB133" s="2">
        <f t="shared" si="21"/>
        <v>147509.05811828375</v>
      </c>
      <c r="AC133" s="2">
        <f t="shared" si="31"/>
        <v>8378940</v>
      </c>
      <c r="AD133" s="3">
        <f t="shared" si="10"/>
        <v>42641916.747409478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32785265.520801399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35"/>
        <v>621243.75127007067</v>
      </c>
      <c r="H134" s="2">
        <f t="shared" si="32"/>
        <v>50259783.714895919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638459.41729325056</v>
      </c>
      <c r="Q134" s="2">
        <f t="shared" si="36"/>
        <v>638459.41729325056</v>
      </c>
      <c r="R134" s="2">
        <f t="shared" si="33"/>
        <v>51659316.164702743</v>
      </c>
      <c r="S134" s="2">
        <f t="shared" si="17"/>
        <v>621243.75127007067</v>
      </c>
      <c r="T134" s="2">
        <f t="shared" si="18"/>
        <v>13739</v>
      </c>
      <c r="U134" s="2">
        <f t="shared" si="19"/>
        <v>638459.41729325056</v>
      </c>
      <c r="V134" s="2">
        <f t="shared" si="34"/>
        <v>8977329</v>
      </c>
      <c r="W134" s="2">
        <f t="shared" si="20"/>
        <v>598389</v>
      </c>
      <c r="X134" s="2">
        <f t="shared" si="6"/>
        <v>40070.417293250561</v>
      </c>
      <c r="Y134" s="2">
        <f t="shared" si="30"/>
        <v>42681987.164702728</v>
      </c>
      <c r="Z134" s="2" t="str">
        <f t="shared" si="8"/>
        <v>HERE</v>
      </c>
      <c r="AA134" s="2">
        <f>IF(Z134="HERE",Y134,AA133+Graph!$G$1*1000)</f>
        <v>42681987.164702728</v>
      </c>
      <c r="AB134" s="2">
        <f t="shared" si="21"/>
        <v>40070.417293250561</v>
      </c>
      <c r="AC134" s="2">
        <f t="shared" si="31"/>
        <v>8977329</v>
      </c>
      <c r="AD134" s="3">
        <f t="shared" si="10"/>
        <v>42681987.164702728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33187448.62045848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35"/>
        <v>624277.77646820247</v>
      </c>
      <c r="H135" s="2">
        <f t="shared" si="32"/>
        <v>50884061.491364121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641653.77646821737</v>
      </c>
      <c r="Q135" s="2">
        <f t="shared" si="36"/>
        <v>641653.77646821737</v>
      </c>
      <c r="R135" s="2">
        <f t="shared" si="33"/>
        <v>52300969.941170961</v>
      </c>
      <c r="S135" s="2">
        <f t="shared" si="17"/>
        <v>624277.77646820247</v>
      </c>
      <c r="T135" s="2">
        <f t="shared" si="18"/>
        <v>13739</v>
      </c>
      <c r="U135" s="2">
        <f t="shared" si="19"/>
        <v>641653.77646821737</v>
      </c>
      <c r="V135" s="2">
        <f t="shared" si="34"/>
        <v>9296367</v>
      </c>
      <c r="W135" s="2">
        <f t="shared" si="20"/>
        <v>319038</v>
      </c>
      <c r="X135" s="2">
        <f t="shared" si="6"/>
        <v>322615.77646821737</v>
      </c>
      <c r="Y135" s="2">
        <f t="shared" si="30"/>
        <v>43004602.941170946</v>
      </c>
      <c r="Z135" s="2" t="str">
        <f t="shared" si="8"/>
        <v>HERE</v>
      </c>
      <c r="AA135" s="2">
        <f>IF(Z135="HERE",Y135,AA134+Graph!$G$1*1000)</f>
        <v>43004602.941170946</v>
      </c>
      <c r="AB135" s="2">
        <f t="shared" si="21"/>
        <v>322615.77646821737</v>
      </c>
      <c r="AC135" s="2">
        <f t="shared" si="31"/>
        <v>9296367</v>
      </c>
      <c r="AD135" s="3">
        <f t="shared" si="10"/>
        <v>43004602.941170946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33592506.643373027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35"/>
        <v>627311.80166633427</v>
      </c>
      <c r="H136" s="2">
        <f t="shared" si="32"/>
        <v>51511373.293030456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644848.13564318419</v>
      </c>
      <c r="Q136" s="2">
        <f t="shared" si="36"/>
        <v>644848.13564318419</v>
      </c>
      <c r="R136" s="2">
        <f t="shared" si="33"/>
        <v>52945818.076814145</v>
      </c>
      <c r="S136" s="2">
        <f t="shared" si="17"/>
        <v>627311.80166633427</v>
      </c>
      <c r="T136" s="2">
        <f t="shared" si="18"/>
        <v>13739</v>
      </c>
      <c r="U136" s="2">
        <f t="shared" si="19"/>
        <v>644848.13564318419</v>
      </c>
      <c r="V136" s="2">
        <f t="shared" si="34"/>
        <v>9646715</v>
      </c>
      <c r="W136" s="2">
        <f t="shared" si="20"/>
        <v>350348</v>
      </c>
      <c r="X136" s="2">
        <f t="shared" si="6"/>
        <v>294500.13564318419</v>
      </c>
      <c r="Y136" s="2">
        <f t="shared" si="30"/>
        <v>43299103.07681413</v>
      </c>
      <c r="Z136" s="2" t="str">
        <f t="shared" si="8"/>
        <v>HERE</v>
      </c>
      <c r="AA136" s="2">
        <f>IF(Z136="HERE",Y136,AA135+Graph!$G$1*1000)</f>
        <v>43299103.07681413</v>
      </c>
      <c r="AB136" s="2">
        <f t="shared" si="21"/>
        <v>294500.13564318419</v>
      </c>
      <c r="AC136" s="2">
        <f t="shared" si="31"/>
        <v>9646715</v>
      </c>
      <c r="AD136" s="3">
        <f t="shared" si="10"/>
        <v>43299103.07681413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34000439.589545049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35"/>
        <v>630345.82686446607</v>
      </c>
      <c r="H137" s="2">
        <f t="shared" si="32"/>
        <v>52141719.119894922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648042.49481812119</v>
      </c>
      <c r="Q137" s="2">
        <f t="shared" si="36"/>
        <v>648042.49481812119</v>
      </c>
      <c r="R137" s="2">
        <f t="shared" si="33"/>
        <v>53593860.571632266</v>
      </c>
      <c r="S137" s="2">
        <f t="shared" si="17"/>
        <v>630345.82686446607</v>
      </c>
      <c r="T137" s="2">
        <f t="shared" si="18"/>
        <v>13739</v>
      </c>
      <c r="U137" s="2">
        <f t="shared" si="19"/>
        <v>648042.49481812119</v>
      </c>
      <c r="V137" s="2">
        <f t="shared" si="34"/>
        <v>10021471</v>
      </c>
      <c r="W137" s="2">
        <f t="shared" si="20"/>
        <v>374756</v>
      </c>
      <c r="X137" s="2">
        <f t="shared" si="6"/>
        <v>273286.49481812119</v>
      </c>
      <c r="Y137" s="2">
        <f t="shared" si="30"/>
        <v>43572389.571632251</v>
      </c>
      <c r="Z137" s="2" t="str">
        <f t="shared" si="8"/>
        <v>HERE</v>
      </c>
      <c r="AA137" s="2">
        <f>IF(Z137="HERE",Y137,AA136+Graph!$G$1*1000)</f>
        <v>43572389.571632251</v>
      </c>
      <c r="AB137" s="2">
        <f t="shared" si="21"/>
        <v>273286.49481812119</v>
      </c>
      <c r="AC137" s="2">
        <f t="shared" si="31"/>
        <v>10021471</v>
      </c>
      <c r="AD137" s="3">
        <f t="shared" si="10"/>
        <v>43572389.571632251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34346792.596474543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35"/>
        <v>633379.85206259787</v>
      </c>
      <c r="H138" s="2">
        <f t="shared" si="32"/>
        <v>52775098.97195752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651236.85399308801</v>
      </c>
      <c r="Q138" s="2">
        <f t="shared" si="36"/>
        <v>651236.85399308801</v>
      </c>
      <c r="R138" s="2">
        <f t="shared" si="33"/>
        <v>54245097.425625354</v>
      </c>
      <c r="S138" s="2">
        <f t="shared" si="17"/>
        <v>633379.85206259787</v>
      </c>
      <c r="T138" s="2">
        <f t="shared" si="18"/>
        <v>13739</v>
      </c>
      <c r="U138" s="2">
        <f t="shared" si="19"/>
        <v>651236.85399308801</v>
      </c>
      <c r="V138" s="2">
        <f t="shared" si="34"/>
        <v>10490487</v>
      </c>
      <c r="W138" s="2">
        <f t="shared" si="20"/>
        <v>469016</v>
      </c>
      <c r="X138" s="2">
        <f t="shared" si="6"/>
        <v>182220.85399308801</v>
      </c>
      <c r="Y138" s="2">
        <f t="shared" si="30"/>
        <v>43754610.425625339</v>
      </c>
      <c r="Z138" s="2" t="str">
        <f t="shared" si="8"/>
        <v>HERE</v>
      </c>
      <c r="AA138" s="2">
        <f>IF(Z138="HERE",Y138,AA137+Graph!$G$1*1000)</f>
        <v>43754610.425625339</v>
      </c>
      <c r="AB138" s="2">
        <f t="shared" si="21"/>
        <v>182220.85399308801</v>
      </c>
      <c r="AC138" s="2">
        <f t="shared" si="31"/>
        <v>10490487</v>
      </c>
      <c r="AD138" s="3">
        <f t="shared" si="10"/>
        <v>43754610.425625339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34635430.826661505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35"/>
        <v>636413.87726072967</v>
      </c>
      <c r="H139" s="2">
        <f t="shared" si="32"/>
        <v>53411512.849218249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654431.21316805482</v>
      </c>
      <c r="Q139" s="2">
        <f t="shared" si="36"/>
        <v>654431.21316805482</v>
      </c>
      <c r="R139" s="2">
        <f t="shared" si="33"/>
        <v>54899528.638793409</v>
      </c>
      <c r="S139" s="2">
        <f t="shared" si="17"/>
        <v>636413.87726072967</v>
      </c>
      <c r="T139" s="2">
        <f t="shared" si="18"/>
        <v>13739</v>
      </c>
      <c r="U139" s="2">
        <f t="shared" si="19"/>
        <v>654431.21316805482</v>
      </c>
      <c r="V139" s="2">
        <f t="shared" si="34"/>
        <v>10971047</v>
      </c>
      <c r="W139" s="2">
        <f t="shared" si="20"/>
        <v>480560</v>
      </c>
      <c r="X139" s="2">
        <f t="shared" si="6"/>
        <v>173871.21316805482</v>
      </c>
      <c r="Y139" s="2">
        <f t="shared" si="30"/>
        <v>43928481.638793394</v>
      </c>
      <c r="Z139" s="2" t="str">
        <f t="shared" si="8"/>
        <v>HERE</v>
      </c>
      <c r="AA139" s="2">
        <f>IF(Z139="HERE",Y139,AA138+Graph!$G$1*1000)</f>
        <v>43928481.638793394</v>
      </c>
      <c r="AB139" s="2">
        <f t="shared" si="21"/>
        <v>173871.21316805482</v>
      </c>
      <c r="AC139" s="2">
        <f t="shared" si="31"/>
        <v>10971047</v>
      </c>
      <c r="AD139" s="3">
        <f t="shared" si="10"/>
        <v>43928481.638793394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34894855.630105928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35"/>
        <v>639447.90245886147</v>
      </c>
      <c r="H140" s="2">
        <f t="shared" si="32"/>
        <v>54050960.751677111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657625.57234302163</v>
      </c>
      <c r="Q140" s="2">
        <f t="shared" si="36"/>
        <v>657625.57234302163</v>
      </c>
      <c r="R140" s="2">
        <f t="shared" si="33"/>
        <v>55557154.211136431</v>
      </c>
      <c r="S140" s="2">
        <f t="shared" si="17"/>
        <v>639447.90245886147</v>
      </c>
      <c r="T140" s="2">
        <f t="shared" si="18"/>
        <v>13739</v>
      </c>
      <c r="U140" s="2">
        <f t="shared" si="19"/>
        <v>657625.57234302163</v>
      </c>
      <c r="V140" s="2">
        <f t="shared" si="34"/>
        <v>11465210</v>
      </c>
      <c r="W140" s="2">
        <f t="shared" si="20"/>
        <v>494163</v>
      </c>
      <c r="X140" s="2">
        <f t="shared" si="6"/>
        <v>163462.57234302163</v>
      </c>
      <c r="Y140" s="2">
        <f t="shared" si="30"/>
        <v>44091944.211136416</v>
      </c>
      <c r="Z140" s="2" t="str">
        <f t="shared" si="8"/>
        <v>HERE</v>
      </c>
      <c r="AA140" s="2">
        <f>IF(Z140="HERE",Y140,AA139+Graph!$G$1*1000)</f>
        <v>44091944.211136416</v>
      </c>
      <c r="AB140" s="2">
        <f t="shared" si="21"/>
        <v>163462.57234302163</v>
      </c>
      <c r="AC140" s="2">
        <f t="shared" si="31"/>
        <v>11465210</v>
      </c>
      <c r="AD140" s="3">
        <f t="shared" si="10"/>
        <v>44091944.211136416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35150747.206807837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35"/>
        <v>642481.92765699327</v>
      </c>
      <c r="H141" s="2">
        <f t="shared" si="32"/>
        <v>54693442.679334104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660819.93151798844</v>
      </c>
      <c r="Q141" s="2">
        <f t="shared" si="36"/>
        <v>660819.93151798844</v>
      </c>
      <c r="R141" s="2">
        <f t="shared" si="33"/>
        <v>56217974.142654419</v>
      </c>
      <c r="S141" s="2">
        <f t="shared" si="17"/>
        <v>642481.92765699327</v>
      </c>
      <c r="T141" s="2">
        <f t="shared" si="18"/>
        <v>13739</v>
      </c>
      <c r="U141" s="2">
        <f t="shared" si="19"/>
        <v>660819.93151798844</v>
      </c>
      <c r="V141" s="2">
        <f t="shared" si="34"/>
        <v>12014288</v>
      </c>
      <c r="W141" s="2">
        <f t="shared" si="20"/>
        <v>549078</v>
      </c>
      <c r="X141" s="2">
        <f t="shared" si="6"/>
        <v>111741.93151798844</v>
      </c>
      <c r="Y141" s="2">
        <f t="shared" si="30"/>
        <v>44203686.142654404</v>
      </c>
      <c r="Z141" s="2" t="str">
        <f t="shared" si="8"/>
        <v>HERE</v>
      </c>
      <c r="AA141" s="2">
        <f>IF(Z141="HERE",Y141,AA140+Graph!$G$1*1000)</f>
        <v>44203686.142654404</v>
      </c>
      <c r="AB141" s="2">
        <f t="shared" si="21"/>
        <v>111741.93151798844</v>
      </c>
      <c r="AC141" s="2">
        <f t="shared" si="31"/>
        <v>12014288</v>
      </c>
      <c r="AD141" s="3">
        <f t="shared" si="10"/>
        <v>44203686.142654404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35448884.006767206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35"/>
        <v>645515.95285512507</v>
      </c>
      <c r="H142" s="2">
        <f t="shared" si="32"/>
        <v>55338958.632189229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664014.29069295526</v>
      </c>
      <c r="Q142" s="2">
        <f t="shared" si="36"/>
        <v>664014.29069295526</v>
      </c>
      <c r="R142" s="2">
        <f t="shared" si="33"/>
        <v>56881988.433347374</v>
      </c>
      <c r="S142" s="2">
        <f t="shared" si="17"/>
        <v>645515.95285512507</v>
      </c>
      <c r="T142" s="2">
        <f t="shared" si="18"/>
        <v>13739</v>
      </c>
      <c r="U142" s="2">
        <f t="shared" si="19"/>
        <v>664014.29069295526</v>
      </c>
      <c r="V142" s="2">
        <f t="shared" si="34"/>
        <v>12294006</v>
      </c>
      <c r="W142" s="2">
        <f t="shared" si="20"/>
        <v>279718</v>
      </c>
      <c r="X142" s="2">
        <f t="shared" si="6"/>
        <v>384296.29069295526</v>
      </c>
      <c r="Y142" s="2">
        <f t="shared" si="30"/>
        <v>44587982.433347359</v>
      </c>
      <c r="Z142" s="2" t="str">
        <f t="shared" si="8"/>
        <v>HERE</v>
      </c>
      <c r="AA142" s="2">
        <f>IF(Z142="HERE",Y142,AA141+Graph!$G$1*1000)</f>
        <v>44587982.433347359</v>
      </c>
      <c r="AB142" s="2">
        <f t="shared" si="21"/>
        <v>384296.29069295526</v>
      </c>
      <c r="AC142" s="2">
        <f t="shared" si="31"/>
        <v>12294006</v>
      </c>
      <c r="AD142" s="3">
        <f t="shared" si="10"/>
        <v>44587982.433347359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35794527.529984042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35"/>
        <v>648549.97805325687</v>
      </c>
      <c r="H143" s="2">
        <f t="shared" si="32"/>
        <v>55987508.610242486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667208.64986792207</v>
      </c>
      <c r="Q143" s="2">
        <f t="shared" si="36"/>
        <v>667208.64986792207</v>
      </c>
      <c r="R143" s="2">
        <f t="shared" si="33"/>
        <v>57549197.083215296</v>
      </c>
      <c r="S143" s="2">
        <f t="shared" si="17"/>
        <v>648549.97805325687</v>
      </c>
      <c r="T143" s="2">
        <f t="shared" si="18"/>
        <v>13739</v>
      </c>
      <c r="U143" s="2">
        <f t="shared" si="19"/>
        <v>667208.64986792207</v>
      </c>
      <c r="V143" s="2">
        <f t="shared" si="34"/>
        <v>12646486</v>
      </c>
      <c r="W143" s="2">
        <f t="shared" si="20"/>
        <v>352480</v>
      </c>
      <c r="X143" s="2">
        <f t="shared" si="6"/>
        <v>314728.64986792207</v>
      </c>
      <c r="Y143" s="2">
        <f t="shared" si="30"/>
        <v>44902711.083215281</v>
      </c>
      <c r="Z143" s="2" t="str">
        <f t="shared" si="8"/>
        <v>HERE</v>
      </c>
      <c r="AA143" s="2">
        <f>IF(Z143="HERE",Y143,AA142+Graph!$G$1*1000)</f>
        <v>44902711.083215281</v>
      </c>
      <c r="AB143" s="2">
        <f t="shared" si="21"/>
        <v>314728.64986792207</v>
      </c>
      <c r="AC143" s="2">
        <f t="shared" si="31"/>
        <v>12646486</v>
      </c>
      <c r="AD143" s="3">
        <f t="shared" si="10"/>
        <v>44902711.083215281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36161177.326458357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35"/>
        <v>651584.00325138867</v>
      </c>
      <c r="H144" s="2">
        <f t="shared" si="32"/>
        <v>56639092.613493875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670403.00904288888</v>
      </c>
      <c r="Q144" s="2">
        <f t="shared" si="36"/>
        <v>670403.00904288888</v>
      </c>
      <c r="R144" s="2">
        <f t="shared" si="33"/>
        <v>58219600.092258185</v>
      </c>
      <c r="S144" s="2">
        <f t="shared" si="17"/>
        <v>651584.00325138867</v>
      </c>
      <c r="T144" s="2">
        <f t="shared" si="18"/>
        <v>13739</v>
      </c>
      <c r="U144" s="2">
        <f t="shared" si="19"/>
        <v>670403.00904288888</v>
      </c>
      <c r="V144" s="2">
        <f t="shared" si="34"/>
        <v>13058298</v>
      </c>
      <c r="W144" s="2">
        <f t="shared" si="20"/>
        <v>411812</v>
      </c>
      <c r="X144" s="2">
        <f t="shared" si="6"/>
        <v>258591.00904288888</v>
      </c>
      <c r="Y144" s="2">
        <f t="shared" si="30"/>
        <v>45161302.09225817</v>
      </c>
      <c r="Z144" s="2" t="str">
        <f t="shared" si="8"/>
        <v>HERE</v>
      </c>
      <c r="AA144" s="2">
        <f>IF(Z144="HERE",Y144,AA143+Graph!$G$1*1000)</f>
        <v>45161302.09225817</v>
      </c>
      <c r="AB144" s="2">
        <f t="shared" si="21"/>
        <v>258591.00904288888</v>
      </c>
      <c r="AC144" s="2">
        <f t="shared" si="31"/>
        <v>13058298</v>
      </c>
      <c r="AD144" s="3">
        <f t="shared" si="10"/>
        <v>45161302.09225817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36412478.096190132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35"/>
        <v>654618.02844952047</v>
      </c>
      <c r="H145" s="2">
        <f t="shared" si="32"/>
        <v>57293710.641943395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673597.36821785569</v>
      </c>
      <c r="Q145" s="2">
        <f t="shared" si="36"/>
        <v>673597.36821785569</v>
      </c>
      <c r="R145" s="2">
        <f t="shared" si="33"/>
        <v>58893197.460476041</v>
      </c>
      <c r="S145" s="2">
        <f t="shared" si="17"/>
        <v>654618.02844952047</v>
      </c>
      <c r="T145" s="2">
        <f t="shared" si="18"/>
        <v>13739</v>
      </c>
      <c r="U145" s="2">
        <f t="shared" si="19"/>
        <v>673597.36821785569</v>
      </c>
      <c r="V145" s="2">
        <f t="shared" si="34"/>
        <v>13509108</v>
      </c>
      <c r="W145" s="2">
        <f t="shared" si="20"/>
        <v>450810</v>
      </c>
      <c r="X145" s="2">
        <f t="shared" si="6"/>
        <v>222787.36821785569</v>
      </c>
      <c r="Y145" s="2">
        <f t="shared" si="30"/>
        <v>45384089.460476026</v>
      </c>
      <c r="Z145" s="2" t="str">
        <f t="shared" si="8"/>
        <v>HERE</v>
      </c>
      <c r="AA145" s="2">
        <f>IF(Z145="HERE",Y145,AA144+Graph!$G$1*1000)</f>
        <v>45384089.460476026</v>
      </c>
      <c r="AB145" s="2">
        <f t="shared" si="21"/>
        <v>222787.36821785569</v>
      </c>
      <c r="AC145" s="2">
        <f t="shared" si="31"/>
        <v>13509108</v>
      </c>
      <c r="AD145" s="3">
        <f t="shared" si="10"/>
        <v>45384089.460476026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36649360.539179355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35"/>
        <v>657652.05364765227</v>
      </c>
      <c r="H146" s="2">
        <f t="shared" si="32"/>
        <v>57951362.695591047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676791.7273928225</v>
      </c>
      <c r="Q146" s="2">
        <f t="shared" si="36"/>
        <v>676791.7273928225</v>
      </c>
      <c r="R146" s="2">
        <f t="shared" si="33"/>
        <v>59569989.187868863</v>
      </c>
      <c r="S146" s="2">
        <f t="shared" si="17"/>
        <v>657652.05364765227</v>
      </c>
      <c r="T146" s="2">
        <f t="shared" si="18"/>
        <v>13739</v>
      </c>
      <c r="U146" s="2">
        <f t="shared" si="19"/>
        <v>676791.7273928225</v>
      </c>
      <c r="V146" s="2">
        <f t="shared" si="34"/>
        <v>14012224</v>
      </c>
      <c r="W146" s="2">
        <f t="shared" si="20"/>
        <v>503116</v>
      </c>
      <c r="X146" s="2">
        <f t="shared" si="6"/>
        <v>173675.7273928225</v>
      </c>
      <c r="Y146" s="2">
        <f t="shared" si="30"/>
        <v>45557765.187868848</v>
      </c>
      <c r="Z146" s="2" t="str">
        <f t="shared" si="8"/>
        <v>HERE</v>
      </c>
      <c r="AA146" s="2">
        <f>IF(Z146="HERE",Y146,AA145+Graph!$G$1*1000)</f>
        <v>45557765.187868848</v>
      </c>
      <c r="AB146" s="2">
        <f t="shared" si="21"/>
        <v>173675.7273928225</v>
      </c>
      <c r="AC146" s="2">
        <f t="shared" si="31"/>
        <v>14012224</v>
      </c>
      <c r="AD146" s="3">
        <f t="shared" si="10"/>
        <v>45557765.187868848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36849722.955426052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35"/>
        <v>660686.07884578407</v>
      </c>
      <c r="H147" s="2">
        <f t="shared" si="32"/>
        <v>58612048.774436831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679986.08656778932</v>
      </c>
      <c r="Q147" s="2">
        <f t="shared" si="36"/>
        <v>679986.08656778932</v>
      </c>
      <c r="R147" s="2">
        <f t="shared" si="33"/>
        <v>60249975.274436653</v>
      </c>
      <c r="S147" s="2">
        <f t="shared" si="17"/>
        <v>660686.07884578407</v>
      </c>
      <c r="T147" s="2">
        <f t="shared" si="18"/>
        <v>13739</v>
      </c>
      <c r="U147" s="2">
        <f t="shared" si="19"/>
        <v>679986.08656778932</v>
      </c>
      <c r="V147" s="2">
        <f t="shared" si="34"/>
        <v>14556827</v>
      </c>
      <c r="W147" s="2">
        <f t="shared" si="20"/>
        <v>544603</v>
      </c>
      <c r="X147" s="2">
        <f t="shared" si="6"/>
        <v>135383.08656778932</v>
      </c>
      <c r="Y147" s="2">
        <f t="shared" si="30"/>
        <v>45693148.274436638</v>
      </c>
      <c r="Z147" s="2" t="str">
        <f t="shared" si="8"/>
        <v>HERE</v>
      </c>
      <c r="AA147" s="2">
        <f>IF(Z147="HERE",Y147,AA146+Graph!$G$1*1000)</f>
        <v>45693148.274436638</v>
      </c>
      <c r="AB147" s="2">
        <f t="shared" si="21"/>
        <v>135383.08656778932</v>
      </c>
      <c r="AC147" s="2">
        <f t="shared" si="31"/>
        <v>14556827</v>
      </c>
      <c r="AD147" s="3">
        <f t="shared" si="10"/>
        <v>45693148.274436638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36994826.244930215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35"/>
        <v>663720.10404391587</v>
      </c>
      <c r="H148" s="2">
        <f t="shared" si="32"/>
        <v>59275768.878480747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683180.44574275613</v>
      </c>
      <c r="Q148" s="2">
        <f t="shared" si="36"/>
        <v>683180.44574275613</v>
      </c>
      <c r="R148" s="2">
        <f t="shared" si="33"/>
        <v>60933155.720179409</v>
      </c>
      <c r="S148" s="2">
        <f t="shared" si="17"/>
        <v>663720.10404391587</v>
      </c>
      <c r="T148" s="2">
        <f t="shared" si="18"/>
        <v>13739</v>
      </c>
      <c r="U148" s="2">
        <f t="shared" si="19"/>
        <v>683180.44574275613</v>
      </c>
      <c r="V148" s="2">
        <f t="shared" si="34"/>
        <v>15062189</v>
      </c>
      <c r="W148" s="2">
        <f t="shared" si="20"/>
        <v>505362</v>
      </c>
      <c r="X148" s="2">
        <f t="shared" si="6"/>
        <v>177818.44574275613</v>
      </c>
      <c r="Y148" s="2">
        <f t="shared" si="30"/>
        <v>45870966.720179394</v>
      </c>
      <c r="Z148" s="2" t="str">
        <f t="shared" si="8"/>
        <v>HERE</v>
      </c>
      <c r="AA148" s="2">
        <f>IF(Z148="HERE",Y148,AA147+Graph!$G$1*1000)</f>
        <v>45870966.720179394</v>
      </c>
      <c r="AB148" s="2">
        <f t="shared" si="21"/>
        <v>177818.44574275613</v>
      </c>
      <c r="AC148" s="2">
        <f t="shared" si="31"/>
        <v>15062189</v>
      </c>
      <c r="AD148" s="3">
        <f t="shared" si="10"/>
        <v>45870966.720179394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37131140.757691845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35"/>
        <v>666754.12924204767</v>
      </c>
      <c r="H149" s="2">
        <f t="shared" si="32"/>
        <v>59942523.007722795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686374.80491769314</v>
      </c>
      <c r="Q149" s="2">
        <f t="shared" si="36"/>
        <v>686374.80491769314</v>
      </c>
      <c r="R149" s="2">
        <f t="shared" si="33"/>
        <v>61619530.525097102</v>
      </c>
      <c r="S149" s="2">
        <f t="shared" si="17"/>
        <v>666754.12924204767</v>
      </c>
      <c r="T149" s="2">
        <f t="shared" si="18"/>
        <v>13739</v>
      </c>
      <c r="U149" s="2">
        <f t="shared" si="19"/>
        <v>686374.80491769314</v>
      </c>
      <c r="V149" s="2">
        <f t="shared" si="34"/>
        <v>15300151</v>
      </c>
      <c r="W149" s="2">
        <f t="shared" si="20"/>
        <v>237962</v>
      </c>
      <c r="X149" s="2">
        <f t="shared" si="6"/>
        <v>448412.80491769314</v>
      </c>
      <c r="Y149" s="2">
        <f t="shared" si="30"/>
        <v>46319379.525097087</v>
      </c>
      <c r="Z149" s="2" t="str">
        <f t="shared" si="8"/>
        <v>HERE</v>
      </c>
      <c r="AA149" s="2">
        <f>IF(Z149="HERE",Y149,AA148+Graph!$G$1*1000)</f>
        <v>46319379.525097087</v>
      </c>
      <c r="AB149" s="2">
        <f t="shared" si="21"/>
        <v>448412.80491769314</v>
      </c>
      <c r="AC149" s="2">
        <f t="shared" si="31"/>
        <v>15300151</v>
      </c>
      <c r="AD149" s="3">
        <f t="shared" si="10"/>
        <v>46319379.525097087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37501293.043710954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35"/>
        <v>669788.15444014966</v>
      </c>
      <c r="H150" s="2">
        <f t="shared" si="32"/>
        <v>60612311.162162945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689569.16409265995</v>
      </c>
      <c r="Q150" s="2">
        <f t="shared" si="36"/>
        <v>689569.16409265995</v>
      </c>
      <c r="R150" s="2">
        <f t="shared" si="33"/>
        <v>62309099.689189762</v>
      </c>
      <c r="S150" s="2">
        <f t="shared" si="17"/>
        <v>669788.15444014966</v>
      </c>
      <c r="T150" s="2">
        <f t="shared" si="18"/>
        <v>13739</v>
      </c>
      <c r="U150" s="2">
        <f t="shared" si="19"/>
        <v>689569.16409265995</v>
      </c>
      <c r="V150" s="2">
        <f t="shared" si="34"/>
        <v>15576107</v>
      </c>
      <c r="W150" s="2">
        <f t="shared" si="20"/>
        <v>275956</v>
      </c>
      <c r="X150" s="2">
        <f t="shared" si="6"/>
        <v>413613.16409265995</v>
      </c>
      <c r="Y150" s="2">
        <f t="shared" si="30"/>
        <v>46732992.689189747</v>
      </c>
      <c r="Z150" s="2" t="str">
        <f t="shared" si="8"/>
        <v>HERE</v>
      </c>
      <c r="AA150" s="2">
        <f>IF(Z150="HERE",Y150,AA149+Graph!$G$1*1000)</f>
        <v>46732992.689189747</v>
      </c>
      <c r="AB150" s="2">
        <f t="shared" si="21"/>
        <v>413613.16409265995</v>
      </c>
      <c r="AC150" s="2">
        <f t="shared" si="31"/>
        <v>15576107</v>
      </c>
      <c r="AD150" s="3">
        <f t="shared" si="10"/>
        <v>46732992.689189747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37823700.202987529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35"/>
        <v>672822.17963828146</v>
      </c>
      <c r="H151" s="2">
        <f t="shared" si="32"/>
        <v>61285133.341801226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692763.52326762676</v>
      </c>
      <c r="Q151" s="2">
        <f t="shared" si="36"/>
        <v>692763.52326762676</v>
      </c>
      <c r="R151" s="2">
        <f t="shared" si="33"/>
        <v>63001863.212457389</v>
      </c>
      <c r="S151" s="2">
        <f t="shared" si="17"/>
        <v>672822.17963828146</v>
      </c>
      <c r="T151" s="2">
        <f t="shared" si="18"/>
        <v>13739</v>
      </c>
      <c r="U151" s="2">
        <f t="shared" si="19"/>
        <v>692763.52326762676</v>
      </c>
      <c r="V151" s="2">
        <f t="shared" si="34"/>
        <v>15940972</v>
      </c>
      <c r="W151" s="2">
        <f t="shared" si="20"/>
        <v>364865</v>
      </c>
      <c r="X151" s="2">
        <f t="shared" si="6"/>
        <v>327898.52326762676</v>
      </c>
      <c r="Y151" s="2">
        <f t="shared" si="30"/>
        <v>47060891.212457374</v>
      </c>
      <c r="Z151" s="2" t="str">
        <f t="shared" si="8"/>
        <v>HERE</v>
      </c>
      <c r="AA151" s="2">
        <f>IF(Z151="HERE",Y151,AA150+Graph!$G$1*1000)</f>
        <v>47060891.212457374</v>
      </c>
      <c r="AB151" s="2">
        <f t="shared" si="21"/>
        <v>327898.52326762676</v>
      </c>
      <c r="AC151" s="2">
        <f t="shared" si="31"/>
        <v>15940972</v>
      </c>
      <c r="AD151" s="3">
        <f t="shared" si="10"/>
        <v>47060891.212457374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38122451.235521577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35"/>
        <v>675856.20483641326</v>
      </c>
      <c r="H152" s="2">
        <f t="shared" si="32"/>
        <v>61960989.546637639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695957.88244259357</v>
      </c>
      <c r="Q152" s="2">
        <f t="shared" si="36"/>
        <v>695957.88244259357</v>
      </c>
      <c r="R152" s="2">
        <f t="shared" si="33"/>
        <v>63697821.094899982</v>
      </c>
      <c r="S152" s="2">
        <f t="shared" si="17"/>
        <v>675856.20483641326</v>
      </c>
      <c r="T152" s="2">
        <f t="shared" si="18"/>
        <v>13739</v>
      </c>
      <c r="U152" s="2">
        <f t="shared" si="19"/>
        <v>695957.88244259357</v>
      </c>
      <c r="V152" s="2">
        <f t="shared" si="34"/>
        <v>16423082</v>
      </c>
      <c r="W152" s="2">
        <f t="shared" si="20"/>
        <v>482110</v>
      </c>
      <c r="X152" s="2">
        <f t="shared" si="6"/>
        <v>213847.88244259357</v>
      </c>
      <c r="Y152" s="2">
        <f t="shared" si="30"/>
        <v>47274739.094899967</v>
      </c>
      <c r="Z152" s="2" t="str">
        <f t="shared" si="8"/>
        <v>HERE</v>
      </c>
      <c r="AA152" s="2">
        <f>IF(Z152="HERE",Y152,AA151+Graph!$G$1*1000)</f>
        <v>47274739.094899967</v>
      </c>
      <c r="AB152" s="2">
        <f t="shared" si="21"/>
        <v>213847.88244259357</v>
      </c>
      <c r="AC152" s="2">
        <f t="shared" si="31"/>
        <v>16423082</v>
      </c>
      <c r="AD152" s="3">
        <f t="shared" si="10"/>
        <v>47274739.094899967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38448049.741313092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35"/>
        <v>678890.23003454506</v>
      </c>
      <c r="H153" s="2">
        <f t="shared" si="32"/>
        <v>62639879.776672184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699152.24161756039</v>
      </c>
      <c r="Q153" s="2">
        <f t="shared" si="36"/>
        <v>699152.24161756039</v>
      </c>
      <c r="R153" s="2">
        <f t="shared" si="33"/>
        <v>64396973.336517543</v>
      </c>
      <c r="S153" s="2">
        <f t="shared" si="17"/>
        <v>678890.23003454506</v>
      </c>
      <c r="T153" s="2">
        <f t="shared" si="18"/>
        <v>13739</v>
      </c>
      <c r="U153" s="2">
        <f t="shared" si="19"/>
        <v>699152.24161756039</v>
      </c>
      <c r="V153" s="2">
        <f t="shared" si="34"/>
        <v>16875536</v>
      </c>
      <c r="W153" s="2">
        <f t="shared" si="20"/>
        <v>452454</v>
      </c>
      <c r="X153" s="2">
        <f t="shared" si="6"/>
        <v>246698.24161756039</v>
      </c>
      <c r="Y153" s="2">
        <f t="shared" si="30"/>
        <v>47521437.336517528</v>
      </c>
      <c r="Z153" s="2" t="str">
        <f t="shared" si="8"/>
        <v>HERE</v>
      </c>
      <c r="AA153" s="2">
        <f>IF(Z153="HERE",Y153,AA152+Graph!$G$1*1000)</f>
        <v>47521437.336517528</v>
      </c>
      <c r="AB153" s="2">
        <f t="shared" si="21"/>
        <v>246698.24161756039</v>
      </c>
      <c r="AC153" s="2">
        <f t="shared" si="31"/>
        <v>16875536</v>
      </c>
      <c r="AD153" s="3">
        <f t="shared" si="10"/>
        <v>47521437.336517528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38639526.120362081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35"/>
        <v>681924.25523267686</v>
      </c>
      <c r="H154" s="2">
        <f t="shared" si="32"/>
        <v>63321804.031904861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702346.6007925272</v>
      </c>
      <c r="Q154" s="2">
        <f t="shared" si="36"/>
        <v>702346.6007925272</v>
      </c>
      <c r="R154" s="2">
        <f t="shared" si="33"/>
        <v>65099319.93731007</v>
      </c>
      <c r="S154" s="2">
        <f t="shared" si="17"/>
        <v>681924.25523267686</v>
      </c>
      <c r="T154" s="2">
        <f t="shared" si="18"/>
        <v>13739</v>
      </c>
      <c r="U154" s="2">
        <f t="shared" si="19"/>
        <v>702346.6007925272</v>
      </c>
      <c r="V154" s="2">
        <f t="shared" si="34"/>
        <v>17247442</v>
      </c>
      <c r="W154" s="2">
        <f t="shared" si="20"/>
        <v>371906</v>
      </c>
      <c r="X154" s="2">
        <f t="shared" si="6"/>
        <v>330440.6007925272</v>
      </c>
      <c r="Y154" s="2">
        <f t="shared" si="30"/>
        <v>47851877.937310055</v>
      </c>
      <c r="Z154" s="2" t="str">
        <f t="shared" si="8"/>
        <v>HERE</v>
      </c>
      <c r="AA154" s="2">
        <f>IF(Z154="HERE",Y154,AA153+Graph!$G$1*1000)</f>
        <v>47851877.937310055</v>
      </c>
      <c r="AB154" s="2">
        <f t="shared" si="21"/>
        <v>330440.6007925272</v>
      </c>
      <c r="AC154" s="2">
        <f t="shared" si="31"/>
        <v>17247442</v>
      </c>
      <c r="AD154" s="3">
        <f t="shared" si="10"/>
        <v>47851877.937310055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38796672.07266853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35"/>
        <v>684958.28043080866</v>
      </c>
      <c r="H155" s="2">
        <f t="shared" si="32"/>
        <v>64006762.31233567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705540.95996749401</v>
      </c>
      <c r="Q155" s="2">
        <f t="shared" si="36"/>
        <v>705540.95996749401</v>
      </c>
      <c r="R155" s="2">
        <f t="shared" si="33"/>
        <v>65804860.897277564</v>
      </c>
      <c r="S155" s="2">
        <f t="shared" si="17"/>
        <v>684958.28043080866</v>
      </c>
      <c r="T155" s="2">
        <f t="shared" si="18"/>
        <v>13739</v>
      </c>
      <c r="U155" s="2">
        <f t="shared" si="19"/>
        <v>705540.95996749401</v>
      </c>
      <c r="V155" s="2">
        <f t="shared" si="34"/>
        <v>17582121</v>
      </c>
      <c r="W155" s="2">
        <f t="shared" si="20"/>
        <v>334679</v>
      </c>
      <c r="X155" s="2">
        <f t="shared" si="6"/>
        <v>370861.95996749401</v>
      </c>
      <c r="Y155" s="2">
        <f t="shared" si="30"/>
        <v>48222739.897277549</v>
      </c>
      <c r="Z155" s="2" t="str">
        <f t="shared" si="8"/>
        <v>HERE</v>
      </c>
      <c r="AA155" s="2">
        <f>IF(Z155="HERE",Y155,AA154+Graph!$G$1*1000)</f>
        <v>48222739.897277549</v>
      </c>
      <c r="AB155" s="2">
        <f t="shared" si="21"/>
        <v>370861.95996749401</v>
      </c>
      <c r="AC155" s="2">
        <f t="shared" si="31"/>
        <v>17582121</v>
      </c>
      <c r="AD155" s="3">
        <f t="shared" si="10"/>
        <v>48222739.897277549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38862654.89823246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35"/>
        <v>687992.30562894046</v>
      </c>
      <c r="H156" s="2">
        <f t="shared" si="32"/>
        <v>64694754.61796461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708735.31914246082</v>
      </c>
      <c r="Q156" s="2">
        <f t="shared" si="36"/>
        <v>708735.31914246082</v>
      </c>
      <c r="R156" s="2">
        <f t="shared" si="33"/>
        <v>66513596.216420025</v>
      </c>
      <c r="S156" s="2">
        <f t="shared" si="17"/>
        <v>687992.30562894046</v>
      </c>
      <c r="T156" s="2">
        <f t="shared" si="18"/>
        <v>13739</v>
      </c>
      <c r="U156" s="2">
        <f t="shared" si="19"/>
        <v>708735.31914246082</v>
      </c>
      <c r="V156" s="2">
        <f t="shared" si="34"/>
        <v>17723840</v>
      </c>
      <c r="W156" s="2">
        <f t="shared" si="20"/>
        <v>141719</v>
      </c>
      <c r="X156" s="2">
        <f t="shared" si="6"/>
        <v>567016.31914246082</v>
      </c>
      <c r="Y156" s="2">
        <f t="shared" si="30"/>
        <v>48789756.21642001</v>
      </c>
      <c r="Z156" s="2" t="str">
        <f t="shared" si="8"/>
        <v>HERE</v>
      </c>
      <c r="AA156" s="2">
        <f>IF(Z156="HERE",Y156,AA155+Graph!$G$1*1000)</f>
        <v>48789756.21642001</v>
      </c>
      <c r="AB156" s="2">
        <f t="shared" si="21"/>
        <v>567016.31914246082</v>
      </c>
      <c r="AC156" s="2">
        <f t="shared" si="31"/>
        <v>17723840</v>
      </c>
      <c r="AD156" s="3">
        <f t="shared" si="10"/>
        <v>48789756.21642001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39168960.997053854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35"/>
        <v>691026.33082707226</v>
      </c>
      <c r="H157" s="2">
        <f t="shared" si="32"/>
        <v>65385780.948791683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711929.67831742764</v>
      </c>
      <c r="Q157" s="2">
        <f t="shared" si="36"/>
        <v>711929.67831742764</v>
      </c>
      <c r="R157" s="2">
        <f t="shared" si="33"/>
        <v>67225525.894737452</v>
      </c>
      <c r="S157" s="2">
        <f t="shared" si="17"/>
        <v>691026.33082707226</v>
      </c>
      <c r="T157" s="2">
        <f t="shared" si="18"/>
        <v>13739</v>
      </c>
      <c r="U157" s="2">
        <f t="shared" si="19"/>
        <v>711929.67831742764</v>
      </c>
      <c r="V157" s="2">
        <f t="shared" si="34"/>
        <v>17916181</v>
      </c>
      <c r="W157" s="2">
        <f t="shared" si="20"/>
        <v>192341</v>
      </c>
      <c r="X157" s="2">
        <f t="shared" si="6"/>
        <v>519588.67831742764</v>
      </c>
      <c r="Y157" s="2">
        <f t="shared" si="30"/>
        <v>49309344.894737437</v>
      </c>
      <c r="Z157" s="2" t="str">
        <f t="shared" si="8"/>
        <v>HERE</v>
      </c>
      <c r="AA157" s="2">
        <f>IF(Z157="HERE",Y157,AA156+Graph!$G$1*1000)</f>
        <v>49309344.894737437</v>
      </c>
      <c r="AB157" s="2">
        <f t="shared" si="21"/>
        <v>519588.67831742764</v>
      </c>
      <c r="AC157" s="2">
        <f t="shared" si="31"/>
        <v>17916181</v>
      </c>
      <c r="AD157" s="3">
        <f t="shared" si="10"/>
        <v>49309344.894737437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39451528.519132718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35"/>
        <v>694060.35602520406</v>
      </c>
      <c r="H158" s="2">
        <f t="shared" si="32"/>
        <v>66079841.304816887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715124.03749239445</v>
      </c>
      <c r="Q158" s="2">
        <f t="shared" si="36"/>
        <v>715124.03749239445</v>
      </c>
      <c r="R158" s="2">
        <f t="shared" si="33"/>
        <v>67940649.932229847</v>
      </c>
      <c r="S158" s="2">
        <f t="shared" si="17"/>
        <v>694060.35602520406</v>
      </c>
      <c r="T158" s="2">
        <f t="shared" si="18"/>
        <v>13739</v>
      </c>
      <c r="U158" s="2">
        <f t="shared" si="19"/>
        <v>715124.03749239445</v>
      </c>
      <c r="V158" s="2">
        <f t="shared" si="34"/>
        <v>18355383.239382252</v>
      </c>
      <c r="W158" s="2">
        <f t="shared" si="20"/>
        <v>439202.2393822521</v>
      </c>
      <c r="X158" s="2">
        <f t="shared" si="6"/>
        <v>275921.79811014235</v>
      </c>
      <c r="Y158" s="2">
        <f t="shared" si="30"/>
        <v>49585266.69284758</v>
      </c>
      <c r="Z158" s="2" t="str">
        <f t="shared" si="8"/>
        <v>HERE</v>
      </c>
      <c r="AA158" s="2">
        <f>IF(Z158="HERE",Y158,AA157+Graph!$G$1*1000)</f>
        <v>49585266.69284758</v>
      </c>
      <c r="AB158" s="2">
        <f t="shared" si="21"/>
        <v>275921.79811014235</v>
      </c>
      <c r="AC158" s="2">
        <f t="shared" si="31"/>
        <v>18355383.239382252</v>
      </c>
      <c r="AD158" s="3">
        <f t="shared" si="10"/>
        <v>49585266.69284758</v>
      </c>
      <c r="AE158" s="2">
        <f>IF(AE156&gt;=52800000,52800000,IF(AB137=Graph!G$1*1000,AE157+Graph!G$1*1000,AC158))</f>
        <v>18355383.239382252</v>
      </c>
      <c r="AF158" s="3">
        <f t="shared" si="11"/>
        <v>18355383.239382252</v>
      </c>
      <c r="AG158" s="3">
        <f t="shared" si="29"/>
        <v>39716224.164469026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35"/>
        <v>697094.38122333586</v>
      </c>
      <c r="H159" s="2">
        <f t="shared" si="32"/>
        <v>66776935.686040223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718318.39666736126</v>
      </c>
      <c r="Q159" s="2">
        <f t="shared" si="36"/>
        <v>718318.39666736126</v>
      </c>
      <c r="R159" s="2">
        <f t="shared" si="33"/>
        <v>68658968.328897208</v>
      </c>
      <c r="S159" s="2">
        <f t="shared" si="17"/>
        <v>697094.38122333586</v>
      </c>
      <c r="T159" s="2">
        <f t="shared" si="18"/>
        <v>13739</v>
      </c>
      <c r="U159" s="2">
        <f t="shared" si="19"/>
        <v>718318.39666736126</v>
      </c>
      <c r="V159" s="2">
        <f t="shared" si="34"/>
        <v>18797619.503962636</v>
      </c>
      <c r="W159" s="2">
        <f t="shared" si="20"/>
        <v>442236.2645803839</v>
      </c>
      <c r="X159" s="2">
        <f t="shared" si="6"/>
        <v>276082.13208697736</v>
      </c>
      <c r="Y159" s="2">
        <f t="shared" ref="Y159:Y222" si="37">IF(COUNT($C160)=0,IF(COUNT($C159)=1,C159,SUM(Y158+X159)),C159)</f>
        <v>49861348.824934557</v>
      </c>
      <c r="Z159" s="2" t="str">
        <f t="shared" si="8"/>
        <v>HERE</v>
      </c>
      <c r="AA159" s="2">
        <f>IF(Z159="HERE",Y159,AA158+Graph!$G$1*1000)</f>
        <v>49861348.824934557</v>
      </c>
      <c r="AB159" s="2">
        <f t="shared" si="21"/>
        <v>276082.13208697736</v>
      </c>
      <c r="AC159" s="2">
        <f t="shared" ref="AC159:AC222" si="38">IF(Z160="HERE",V159,AC158)</f>
        <v>18797619.503962636</v>
      </c>
      <c r="AD159" s="3">
        <f t="shared" si="10"/>
        <v>49861348.824934557</v>
      </c>
      <c r="AE159" s="2">
        <f>IF(AE157&gt;=52800000,52800000,IF(AB138=Graph!G$1*1000,AE158+Graph!G$1*1000,AC159))</f>
        <v>18797619.503962636</v>
      </c>
      <c r="AF159" s="3">
        <f t="shared" si="11"/>
        <v>18797619.503962636</v>
      </c>
      <c r="AG159" s="3">
        <f t="shared" si="29"/>
        <v>39903673.733062811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35"/>
        <v>700128.40642146766</v>
      </c>
      <c r="H160" s="2">
        <f t="shared" ref="H160:H223" si="39">IF(COUNT($C161)=0,IF(COUNT($C160)=1,C160,SUM(H159+G160)),C160)</f>
        <v>67477064.09246169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721512.75584232807</v>
      </c>
      <c r="Q160" s="2">
        <f t="shared" si="36"/>
        <v>721512.75584232807</v>
      </c>
      <c r="R160" s="2">
        <f t="shared" ref="R160:R223" si="40">IF(COUNT($C161)=0,IF(COUNT($C160)=1,M160,SUM(R159+Q160)),M160)</f>
        <v>69380481.084739536</v>
      </c>
      <c r="S160" s="2">
        <f t="shared" si="17"/>
        <v>700128.40642146766</v>
      </c>
      <c r="T160" s="2">
        <f t="shared" si="18"/>
        <v>13739</v>
      </c>
      <c r="U160" s="2">
        <f t="shared" si="19"/>
        <v>721512.75584232807</v>
      </c>
      <c r="V160" s="2">
        <f t="shared" si="34"/>
        <v>19242889.793741152</v>
      </c>
      <c r="W160" s="2">
        <f t="shared" si="20"/>
        <v>445270.2897785157</v>
      </c>
      <c r="X160" s="2">
        <f t="shared" si="6"/>
        <v>276242.46606381238</v>
      </c>
      <c r="Y160" s="2">
        <f t="shared" si="37"/>
        <v>50137591.290998369</v>
      </c>
      <c r="Z160" s="2" t="str">
        <f t="shared" si="8"/>
        <v>HERE</v>
      </c>
      <c r="AA160" s="2">
        <f>IF(Z160="HERE",Y160,AA159+Graph!$G$1*1000)</f>
        <v>50137591.290998369</v>
      </c>
      <c r="AB160" s="2">
        <f t="shared" si="21"/>
        <v>276242.46606381238</v>
      </c>
      <c r="AC160" s="2">
        <f t="shared" si="38"/>
        <v>19242889.793741152</v>
      </c>
      <c r="AD160" s="3">
        <f t="shared" si="10"/>
        <v>50137591.290998369</v>
      </c>
      <c r="AE160" s="2">
        <f>IF(AE158&gt;=52800000,52800000,IF(AB139=Graph!G$1*1000,AE159+Graph!G$1*1000,AC160))</f>
        <v>19242889.793741152</v>
      </c>
      <c r="AF160" s="3">
        <f t="shared" si="11"/>
        <v>19242889.793741152</v>
      </c>
      <c r="AG160" s="3">
        <f t="shared" si="29"/>
        <v>40084185.824914061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35"/>
        <v>703162.43161959946</v>
      </c>
      <c r="H161" s="2">
        <f t="shared" si="39"/>
        <v>68180226.52408129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724707.11501729488</v>
      </c>
      <c r="Q161" s="2">
        <f t="shared" si="36"/>
        <v>724707.11501729488</v>
      </c>
      <c r="R161" s="2">
        <f t="shared" si="40"/>
        <v>70105188.199756831</v>
      </c>
      <c r="S161" s="2">
        <f t="shared" si="17"/>
        <v>703162.43161959946</v>
      </c>
      <c r="T161" s="2">
        <f t="shared" si="18"/>
        <v>13739</v>
      </c>
      <c r="U161" s="2">
        <f t="shared" si="19"/>
        <v>724707.11501729488</v>
      </c>
      <c r="V161" s="2">
        <f t="shared" si="34"/>
        <v>19691194.108717799</v>
      </c>
      <c r="W161" s="2">
        <f t="shared" si="20"/>
        <v>448304.3149766475</v>
      </c>
      <c r="X161" s="2">
        <f t="shared" si="6"/>
        <v>276402.80004064739</v>
      </c>
      <c r="Y161" s="2">
        <f t="shared" si="37"/>
        <v>50413994.091039017</v>
      </c>
      <c r="Z161" s="2" t="str">
        <f t="shared" si="8"/>
        <v>HERE</v>
      </c>
      <c r="AA161" s="2">
        <f>IF(Z161="HERE",Y161,AA160+Graph!$G$1*1000)</f>
        <v>50413994.091039017</v>
      </c>
      <c r="AB161" s="2">
        <f t="shared" si="21"/>
        <v>276402.80004064739</v>
      </c>
      <c r="AC161" s="2">
        <f t="shared" si="38"/>
        <v>19691194.108717799</v>
      </c>
      <c r="AD161" s="3">
        <f t="shared" si="10"/>
        <v>50413994.091039017</v>
      </c>
      <c r="AE161" s="2">
        <f>IF(AE159&gt;=52800000,52800000,IF(AB140=Graph!G$1*1000,AE160+Graph!G$1*1000,AC161))</f>
        <v>19691194.108717799</v>
      </c>
      <c r="AF161" s="3">
        <f t="shared" si="11"/>
        <v>19691194.108717799</v>
      </c>
      <c r="AG161" s="3">
        <f t="shared" si="29"/>
        <v>40256010.290022776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35"/>
        <v>706196.45681773126</v>
      </c>
      <c r="H162" s="2">
        <f t="shared" si="39"/>
        <v>68886422.980899021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727901.47419223189</v>
      </c>
      <c r="Q162" s="2">
        <f t="shared" si="36"/>
        <v>727901.47419223189</v>
      </c>
      <c r="R162" s="2">
        <f t="shared" si="40"/>
        <v>70833089.673949063</v>
      </c>
      <c r="S162" s="2">
        <f t="shared" si="17"/>
        <v>706196.45681773126</v>
      </c>
      <c r="T162" s="2">
        <f t="shared" si="18"/>
        <v>13739</v>
      </c>
      <c r="U162" s="2">
        <f t="shared" si="19"/>
        <v>727901.47419223189</v>
      </c>
      <c r="V162" s="2">
        <f t="shared" si="34"/>
        <v>20142532.448892578</v>
      </c>
      <c r="W162" s="2">
        <f t="shared" si="20"/>
        <v>451338.3401747793</v>
      </c>
      <c r="X162" s="2">
        <f t="shared" si="6"/>
        <v>276563.1340174526</v>
      </c>
      <c r="Y162" s="2">
        <f t="shared" si="37"/>
        <v>50690557.225056469</v>
      </c>
      <c r="Z162" s="2" t="str">
        <f t="shared" si="8"/>
        <v>HERE</v>
      </c>
      <c r="AA162" s="2">
        <f>IF(Z162="HERE",Y162,AA161+Graph!$G$1*1000)</f>
        <v>50690557.225056469</v>
      </c>
      <c r="AB162" s="2">
        <f t="shared" si="21"/>
        <v>276563.1340174526</v>
      </c>
      <c r="AC162" s="2">
        <f t="shared" si="38"/>
        <v>20142532.448892578</v>
      </c>
      <c r="AD162" s="3">
        <f t="shared" si="10"/>
        <v>50690557.225056469</v>
      </c>
      <c r="AE162" s="2">
        <f>IF(AE160&gt;=52800000,52800000,IF(AB141=Graph!G$1*1000,AE161+Graph!G$1*1000,AC162))</f>
        <v>20142532.448892578</v>
      </c>
      <c r="AF162" s="3">
        <f t="shared" si="11"/>
        <v>20142532.448892578</v>
      </c>
      <c r="AG162" s="3">
        <f t="shared" si="29"/>
        <v>40384031.928388961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35"/>
        <v>709230.48201586306</v>
      </c>
      <c r="H163" s="2">
        <f t="shared" si="39"/>
        <v>69595653.462914884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731095.83336719871</v>
      </c>
      <c r="Q163" s="2">
        <f t="shared" si="36"/>
        <v>731095.83336719871</v>
      </c>
      <c r="R163" s="2">
        <f t="shared" si="40"/>
        <v>71564185.507316262</v>
      </c>
      <c r="S163" s="2">
        <f t="shared" si="17"/>
        <v>709230.48201586306</v>
      </c>
      <c r="T163" s="2">
        <f t="shared" si="18"/>
        <v>13739</v>
      </c>
      <c r="U163" s="2">
        <f t="shared" si="19"/>
        <v>731095.83336719871</v>
      </c>
      <c r="V163" s="2">
        <f t="shared" si="34"/>
        <v>20596904.81426549</v>
      </c>
      <c r="W163" s="2">
        <f t="shared" si="20"/>
        <v>454372.3653729111</v>
      </c>
      <c r="X163" s="2">
        <f t="shared" si="6"/>
        <v>276723.46799428761</v>
      </c>
      <c r="Y163" s="2">
        <f t="shared" si="37"/>
        <v>50967280.693050757</v>
      </c>
      <c r="Z163" s="2" t="str">
        <f t="shared" si="8"/>
        <v>HERE</v>
      </c>
      <c r="AA163" s="2">
        <f>IF(Z163="HERE",Y163,AA162+Graph!$G$1*1000)</f>
        <v>50967280.693050757</v>
      </c>
      <c r="AB163" s="2">
        <f t="shared" si="21"/>
        <v>276723.46799428761</v>
      </c>
      <c r="AC163" s="2">
        <f t="shared" si="38"/>
        <v>20596904.81426549</v>
      </c>
      <c r="AD163" s="3">
        <f t="shared" si="10"/>
        <v>50967280.693050757</v>
      </c>
      <c r="AE163" s="2">
        <f>IF(AE161&gt;=52800000,52800000,IF(AB142=Graph!G$1*1000,AE162+Graph!G$1*1000,AC163))</f>
        <v>20596904.81426549</v>
      </c>
      <c r="AF163" s="3">
        <f t="shared" si="11"/>
        <v>20596904.81426549</v>
      </c>
      <c r="AG163" s="3">
        <f t="shared" si="29"/>
        <v>40743884.490012623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35"/>
        <v>712264.50721399486</v>
      </c>
      <c r="H164" s="2">
        <f t="shared" si="39"/>
        <v>70307917.970128879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734290.19254216552</v>
      </c>
      <c r="Q164" s="2">
        <f t="shared" si="36"/>
        <v>734290.19254216552</v>
      </c>
      <c r="R164" s="2">
        <f t="shared" si="40"/>
        <v>72298475.699858427</v>
      </c>
      <c r="S164" s="2">
        <f t="shared" si="17"/>
        <v>712264.50721399486</v>
      </c>
      <c r="T164" s="2">
        <f t="shared" si="18"/>
        <v>13739</v>
      </c>
      <c r="U164" s="2">
        <f t="shared" si="19"/>
        <v>734290.19254216552</v>
      </c>
      <c r="V164" s="2">
        <f t="shared" si="34"/>
        <v>21054311.204836532</v>
      </c>
      <c r="W164" s="2">
        <f t="shared" si="20"/>
        <v>457406.3905710429</v>
      </c>
      <c r="X164" s="2">
        <f t="shared" si="6"/>
        <v>276883.80197112262</v>
      </c>
      <c r="Y164" s="2">
        <f t="shared" si="37"/>
        <v>51244164.49502188</v>
      </c>
      <c r="Z164" s="2" t="str">
        <f t="shared" si="8"/>
        <v>HERE</v>
      </c>
      <c r="AA164" s="2">
        <f>IF(Z164="HERE",Y164,AA163+Graph!$G$1*1000)</f>
        <v>51244164.49502188</v>
      </c>
      <c r="AB164" s="2">
        <f t="shared" si="21"/>
        <v>276883.80197112262</v>
      </c>
      <c r="AC164" s="2">
        <f t="shared" si="38"/>
        <v>21054311.204836532</v>
      </c>
      <c r="AD164" s="3">
        <f t="shared" si="10"/>
        <v>51244164.49502188</v>
      </c>
      <c r="AE164" s="2">
        <f>IF(AE162&gt;=52800000,52800000,IF(AB143=Graph!G$1*1000,AE163+Graph!G$1*1000,AC164))</f>
        <v>21054311.204836532</v>
      </c>
      <c r="AF164" s="3">
        <f t="shared" si="11"/>
        <v>21054311.204836532</v>
      </c>
      <c r="AG164" s="3">
        <f t="shared" si="29"/>
        <v>41044764.274893753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35"/>
        <v>715298.53241212666</v>
      </c>
      <c r="H165" s="2">
        <f t="shared" si="39"/>
        <v>71023216.502541006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737484.55171713233</v>
      </c>
      <c r="Q165" s="2">
        <f t="shared" si="36"/>
        <v>737484.55171713233</v>
      </c>
      <c r="R165" s="2">
        <f t="shared" si="40"/>
        <v>73035960.251575559</v>
      </c>
      <c r="S165" s="2">
        <f t="shared" si="17"/>
        <v>715298.53241212666</v>
      </c>
      <c r="T165" s="2">
        <f t="shared" si="18"/>
        <v>13739</v>
      </c>
      <c r="U165" s="2">
        <f t="shared" si="19"/>
        <v>737484.55171713233</v>
      </c>
      <c r="V165" s="2">
        <f t="shared" si="34"/>
        <v>21514751.620605707</v>
      </c>
      <c r="W165" s="2">
        <f t="shared" si="20"/>
        <v>460440.4157691747</v>
      </c>
      <c r="X165" s="2">
        <f t="shared" si="6"/>
        <v>277044.13594795763</v>
      </c>
      <c r="Y165" s="2">
        <f t="shared" si="37"/>
        <v>51521208.630969837</v>
      </c>
      <c r="Z165" s="2" t="str">
        <f t="shared" si="8"/>
        <v>HERE</v>
      </c>
      <c r="AA165" s="2">
        <f>IF(Z165="HERE",Y165,AA164+Graph!$G$1*1000)</f>
        <v>51521208.630969837</v>
      </c>
      <c r="AB165" s="2">
        <f t="shared" si="21"/>
        <v>277044.13594795763</v>
      </c>
      <c r="AC165" s="2">
        <f t="shared" si="38"/>
        <v>21514751.620605707</v>
      </c>
      <c r="AD165" s="3">
        <f t="shared" si="10"/>
        <v>51521208.630969837</v>
      </c>
      <c r="AE165" s="2">
        <f>IF(AE163&gt;=52800000,52800000,IF(AB144=Graph!G$1*1000,AE164+Graph!G$1*1000,AC165))</f>
        <v>21514751.620605707</v>
      </c>
      <c r="AF165" s="3">
        <f t="shared" si="11"/>
        <v>21514751.620605707</v>
      </c>
      <c r="AG165" s="3">
        <f t="shared" si="29"/>
        <v>41298086.78303235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ref="G166:G229" si="41">IF(F166&gt;750000,$AK$31*1000,F166)</f>
        <v>718332.55761025846</v>
      </c>
      <c r="H166" s="2">
        <f t="shared" si="39"/>
        <v>71741549.060151264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740678.91089209914</v>
      </c>
      <c r="Q166" s="2">
        <f t="shared" ref="Q166:Q229" si="42">IF(P166&gt;750000,750000,P166)</f>
        <v>740678.91089209914</v>
      </c>
      <c r="R166" s="2">
        <f t="shared" si="40"/>
        <v>73776639.162467659</v>
      </c>
      <c r="S166" s="2">
        <f t="shared" si="17"/>
        <v>718332.55761025846</v>
      </c>
      <c r="T166" s="2">
        <f t="shared" si="18"/>
        <v>13739</v>
      </c>
      <c r="U166" s="2">
        <f t="shared" si="19"/>
        <v>740678.91089209914</v>
      </c>
      <c r="V166" s="2">
        <f t="shared" si="34"/>
        <v>21978226.061573014</v>
      </c>
      <c r="W166" s="2">
        <f t="shared" si="20"/>
        <v>463474.44096730649</v>
      </c>
      <c r="X166" s="2">
        <f t="shared" si="6"/>
        <v>277204.46992479265</v>
      </c>
      <c r="Y166" s="2">
        <f t="shared" si="37"/>
        <v>51798413.10089463</v>
      </c>
      <c r="Z166" s="2" t="str">
        <f t="shared" si="8"/>
        <v>HERE</v>
      </c>
      <c r="AA166" s="2">
        <f>IF(Z166="HERE",Y166,AA165+Graph!$G$1*1000)</f>
        <v>51798413.10089463</v>
      </c>
      <c r="AB166" s="2">
        <f t="shared" si="21"/>
        <v>277204.46992479265</v>
      </c>
      <c r="AC166" s="2">
        <f t="shared" si="38"/>
        <v>21978226.061573014</v>
      </c>
      <c r="AD166" s="3">
        <f t="shared" si="10"/>
        <v>51798413.10089463</v>
      </c>
      <c r="AE166" s="2">
        <f>IF(AE164&gt;=52800000,52800000,IF(AB145=Graph!G$1*1000,AE165+Graph!G$1*1000,AC166))</f>
        <v>21978226.061573014</v>
      </c>
      <c r="AF166" s="3">
        <f t="shared" si="11"/>
        <v>21978226.061573014</v>
      </c>
      <c r="AG166" s="3">
        <f t="shared" si="29"/>
        <v>41521135.91442842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41"/>
        <v>721366.58280839026</v>
      </c>
      <c r="H167" s="2">
        <f t="shared" si="39"/>
        <v>72462915.642959654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743873.27006706595</v>
      </c>
      <c r="Q167" s="2">
        <f t="shared" si="42"/>
        <v>743873.27006706595</v>
      </c>
      <c r="R167" s="2">
        <f t="shared" si="40"/>
        <v>74520512.432534724</v>
      </c>
      <c r="S167" s="2">
        <f t="shared" si="17"/>
        <v>721366.58280839026</v>
      </c>
      <c r="T167" s="2">
        <f t="shared" si="18"/>
        <v>13739</v>
      </c>
      <c r="U167" s="2">
        <f t="shared" si="19"/>
        <v>743873.27006706595</v>
      </c>
      <c r="V167" s="2">
        <f t="shared" si="34"/>
        <v>22444734.527738422</v>
      </c>
      <c r="W167" s="2">
        <f t="shared" si="20"/>
        <v>466508.46616540849</v>
      </c>
      <c r="X167" s="2">
        <f t="shared" si="6"/>
        <v>277364.80390165746</v>
      </c>
      <c r="Y167" s="2">
        <f t="shared" si="37"/>
        <v>52075777.904796287</v>
      </c>
      <c r="Z167" s="2" t="str">
        <f t="shared" si="8"/>
        <v>HERE</v>
      </c>
      <c r="AA167" s="2">
        <f>IF(Z167="HERE",Y167,AA166+Graph!$G$1*1000)</f>
        <v>52075777.904796287</v>
      </c>
      <c r="AB167" s="2">
        <f t="shared" si="21"/>
        <v>277364.80390165746</v>
      </c>
      <c r="AC167" s="2">
        <f t="shared" si="38"/>
        <v>22444734.527738422</v>
      </c>
      <c r="AD167" s="3">
        <f t="shared" si="10"/>
        <v>52075777.904796287</v>
      </c>
      <c r="AE167" s="2">
        <f>IF(AE165&gt;=52800000,52800000,IF(AB146=Graph!G$1*1000,AE166+Graph!G$1*1000,AC167))</f>
        <v>22444734.527738422</v>
      </c>
      <c r="AF167" s="3">
        <f t="shared" si="11"/>
        <v>22444734.527738422</v>
      </c>
      <c r="AG167" s="3">
        <f t="shared" si="29"/>
        <v>41702599.869081967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41"/>
        <v>724400.60800652206</v>
      </c>
      <c r="H168" s="2">
        <f t="shared" si="39"/>
        <v>73187316.250966176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747067.62924203277</v>
      </c>
      <c r="Q168" s="2">
        <f t="shared" si="42"/>
        <v>747067.62924203277</v>
      </c>
      <c r="R168" s="2">
        <f t="shared" si="40"/>
        <v>75267580.061776757</v>
      </c>
      <c r="S168" s="2">
        <f t="shared" si="17"/>
        <v>724400.60800652206</v>
      </c>
      <c r="T168" s="2">
        <f t="shared" si="18"/>
        <v>13739</v>
      </c>
      <c r="U168" s="2">
        <f t="shared" si="19"/>
        <v>747067.62924203277</v>
      </c>
      <c r="V168" s="2">
        <f t="shared" si="34"/>
        <v>22914277.019101962</v>
      </c>
      <c r="W168" s="2">
        <f t="shared" si="20"/>
        <v>469542.49136354029</v>
      </c>
      <c r="X168" s="2">
        <f t="shared" si="6"/>
        <v>277525.13787849247</v>
      </c>
      <c r="Y168" s="2">
        <f t="shared" si="37"/>
        <v>52353303.04267478</v>
      </c>
      <c r="Z168" s="2" t="str">
        <f t="shared" si="8"/>
        <v>HERE</v>
      </c>
      <c r="AA168" s="2">
        <f>IF(Z168="HERE",Y168,AA167+Graph!$G$1*1000)</f>
        <v>52353303.04267478</v>
      </c>
      <c r="AB168" s="2">
        <f t="shared" si="21"/>
        <v>277525.13787849247</v>
      </c>
      <c r="AC168" s="2">
        <f t="shared" si="38"/>
        <v>22914277.019101962</v>
      </c>
      <c r="AD168" s="3">
        <f t="shared" si="10"/>
        <v>52353303.04267478</v>
      </c>
      <c r="AE168" s="2">
        <f>IF(AE166&gt;=52800000,52800000,IF(AB147=Graph!G$1*1000,AE167+Graph!G$1*1000,AC168))</f>
        <v>22914277.019101962</v>
      </c>
      <c r="AF168" s="3">
        <f t="shared" si="11"/>
        <v>22914277.019101962</v>
      </c>
      <c r="AG168" s="3">
        <f t="shared" si="29"/>
        <v>41851674.79699298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41"/>
        <v>727434.63320465386</v>
      </c>
      <c r="H169" s="2">
        <f t="shared" si="39"/>
        <v>73914750.88417083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750261.98841699958</v>
      </c>
      <c r="Q169" s="2">
        <f t="shared" si="42"/>
        <v>750000</v>
      </c>
      <c r="R169" s="2">
        <f t="shared" si="40"/>
        <v>76017580.061776757</v>
      </c>
      <c r="S169" s="2">
        <f t="shared" si="17"/>
        <v>727434.63320465386</v>
      </c>
      <c r="T169" s="2">
        <f t="shared" si="18"/>
        <v>13739</v>
      </c>
      <c r="U169" s="2">
        <f t="shared" si="19"/>
        <v>750000</v>
      </c>
      <c r="V169" s="2">
        <f t="shared" si="34"/>
        <v>23386853.535663635</v>
      </c>
      <c r="W169" s="2">
        <f t="shared" si="20"/>
        <v>472576.51656167209</v>
      </c>
      <c r="X169" s="2">
        <f t="shared" si="6"/>
        <v>277423.48343832791</v>
      </c>
      <c r="Y169" s="2">
        <f t="shared" si="37"/>
        <v>52630726.526113108</v>
      </c>
      <c r="Z169" s="2" t="str">
        <f t="shared" si="8"/>
        <v>HERE</v>
      </c>
      <c r="AA169" s="2">
        <f>IF(Z169="HERE",Y169,AA168+Graph!$G$1*1000)</f>
        <v>52630726.526113108</v>
      </c>
      <c r="AB169" s="2">
        <f t="shared" si="21"/>
        <v>277423.48343832791</v>
      </c>
      <c r="AC169" s="2">
        <f t="shared" si="38"/>
        <v>23386853.535663635</v>
      </c>
      <c r="AD169" s="3">
        <f t="shared" si="10"/>
        <v>52630726.526113108</v>
      </c>
      <c r="AE169" s="2">
        <f>IF(AE167&gt;=52800000,52800000,IF(AB148=Graph!G$1*1000,AE168+Graph!G$1*1000,AC169))</f>
        <v>23386853.535663635</v>
      </c>
      <c r="AF169" s="3">
        <f t="shared" si="11"/>
        <v>23386853.535663635</v>
      </c>
      <c r="AG169" s="3">
        <f t="shared" si="29"/>
        <v>42036979.498161457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41"/>
        <v>730468.65840278566</v>
      </c>
      <c r="H170" s="2">
        <f t="shared" si="39"/>
        <v>74645219.542573616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753456.34759196639</v>
      </c>
      <c r="Q170" s="2">
        <f t="shared" si="42"/>
        <v>750000</v>
      </c>
      <c r="R170" s="2">
        <f t="shared" si="40"/>
        <v>76767580.061776757</v>
      </c>
      <c r="S170" s="2">
        <f t="shared" si="17"/>
        <v>730468.65840278566</v>
      </c>
      <c r="T170" s="2">
        <f t="shared" si="18"/>
        <v>13739</v>
      </c>
      <c r="U170" s="2">
        <f t="shared" si="19"/>
        <v>750000</v>
      </c>
      <c r="V170" s="2">
        <f t="shared" si="34"/>
        <v>23862464.077423438</v>
      </c>
      <c r="W170" s="2">
        <f t="shared" si="20"/>
        <v>475610.54175980389</v>
      </c>
      <c r="X170" s="2">
        <f t="shared" si="6"/>
        <v>274389.45824019611</v>
      </c>
      <c r="Y170" s="2">
        <f t="shared" si="37"/>
        <v>52905115.984353304</v>
      </c>
      <c r="Z170" s="2" t="str">
        <f t="shared" si="8"/>
        <v>HERE</v>
      </c>
      <c r="AA170" s="2">
        <f>IF(Z170="HERE",Y170,AA169+Graph!$G$1*1000)</f>
        <v>52905115.984353304</v>
      </c>
      <c r="AB170" s="2">
        <f t="shared" si="21"/>
        <v>274389.45824019611</v>
      </c>
      <c r="AC170" s="2">
        <f t="shared" si="38"/>
        <v>23862464.077423438</v>
      </c>
      <c r="AD170" s="3">
        <f t="shared" si="10"/>
        <v>52800000</v>
      </c>
      <c r="AE170" s="2">
        <f>IF(AE168&gt;=52800000,52800000,IF(AB149=Graph!G$1*1000,AE169+Graph!G$1*1000,AC170))</f>
        <v>23862464.077423438</v>
      </c>
      <c r="AF170" s="3">
        <f t="shared" si="11"/>
        <v>23862464.077423438</v>
      </c>
      <c r="AG170" s="3">
        <f t="shared" si="29"/>
        <v>42452449.122587375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41"/>
        <v>733502.68360091746</v>
      </c>
      <c r="H171" s="2">
        <f t="shared" si="39"/>
        <v>75378722.226174533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756650.7067669332</v>
      </c>
      <c r="Q171" s="2">
        <f t="shared" si="42"/>
        <v>750000</v>
      </c>
      <c r="R171" s="2">
        <f t="shared" si="40"/>
        <v>77517580.061776757</v>
      </c>
      <c r="S171" s="2">
        <f t="shared" si="17"/>
        <v>733502.68360091746</v>
      </c>
      <c r="T171" s="2">
        <f t="shared" si="18"/>
        <v>13739</v>
      </c>
      <c r="U171" s="2">
        <f t="shared" si="19"/>
        <v>750000</v>
      </c>
      <c r="V171" s="2">
        <f t="shared" si="34"/>
        <v>24341108.644381374</v>
      </c>
      <c r="W171" s="2">
        <f t="shared" si="20"/>
        <v>478644.56695793569</v>
      </c>
      <c r="X171" s="2">
        <f t="shared" si="6"/>
        <v>271355.43304206431</v>
      </c>
      <c r="Y171" s="2">
        <f t="shared" si="37"/>
        <v>53176471.417395368</v>
      </c>
      <c r="Z171" s="2" t="str">
        <f t="shared" si="8"/>
        <v>HERE</v>
      </c>
      <c r="AA171" s="2">
        <f>IF(Z171="HERE",Y171,AA170+Graph!$G$1*1000)</f>
        <v>53176471.417395368</v>
      </c>
      <c r="AB171" s="2">
        <f t="shared" si="21"/>
        <v>271355.43304206431</v>
      </c>
      <c r="AC171" s="2">
        <f t="shared" si="38"/>
        <v>24341108.644381374</v>
      </c>
      <c r="AD171" s="3">
        <f t="shared" si="10"/>
        <v>52800000</v>
      </c>
      <c r="AE171" s="2">
        <f>IF(AE169&gt;=52800000,52800000,IF(AB150=Graph!G$1*1000,AE170+Graph!G$1*1000,AC171))</f>
        <v>24341108.644381374</v>
      </c>
      <c r="AF171" s="3">
        <f t="shared" si="11"/>
        <v>24341108.644381374</v>
      </c>
      <c r="AG171" s="3">
        <f t="shared" si="29"/>
        <v>42838498.770270772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41"/>
        <v>736536.70879901946</v>
      </c>
      <c r="H172" s="2">
        <f t="shared" si="39"/>
        <v>76115258.934973553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759845.06594190001</v>
      </c>
      <c r="Q172" s="2">
        <f t="shared" si="42"/>
        <v>750000</v>
      </c>
      <c r="R172" s="2">
        <f t="shared" si="40"/>
        <v>78267580.061776757</v>
      </c>
      <c r="S172" s="2">
        <f t="shared" si="17"/>
        <v>736536.70879901946</v>
      </c>
      <c r="T172" s="2">
        <f t="shared" si="18"/>
        <v>13739</v>
      </c>
      <c r="U172" s="2">
        <f t="shared" si="19"/>
        <v>750000</v>
      </c>
      <c r="V172" s="2">
        <f t="shared" si="34"/>
        <v>24822787.236537442</v>
      </c>
      <c r="W172" s="2">
        <f t="shared" si="20"/>
        <v>481678.59215606749</v>
      </c>
      <c r="X172" s="2">
        <f t="shared" si="6"/>
        <v>268321.40784393251</v>
      </c>
      <c r="Y172" s="2">
        <f t="shared" si="37"/>
        <v>53444792.825239301</v>
      </c>
      <c r="Z172" s="2" t="str">
        <f t="shared" si="8"/>
        <v>HERE</v>
      </c>
      <c r="AA172" s="2">
        <f>IF(Z172="HERE",Y172,AA171+Graph!$G$1*1000)</f>
        <v>53444792.825239301</v>
      </c>
      <c r="AB172" s="2">
        <f t="shared" si="21"/>
        <v>268321.40784393251</v>
      </c>
      <c r="AC172" s="2">
        <f t="shared" si="38"/>
        <v>24822787.236537442</v>
      </c>
      <c r="AD172" s="3">
        <f t="shared" si="10"/>
        <v>52800000</v>
      </c>
      <c r="AE172" s="2">
        <f>IF(AE170&gt;=52800000,52800000,IF(AB151=Graph!G$1*1000,AE171+Graph!G$1*1000,AC172))</f>
        <v>24822787.236537442</v>
      </c>
      <c r="AF172" s="3">
        <f t="shared" si="11"/>
        <v>24822787.236537442</v>
      </c>
      <c r="AG172" s="3">
        <f t="shared" si="29"/>
        <v>43151850.691211641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41"/>
        <v>739570.73399715126</v>
      </c>
      <c r="H173" s="2">
        <f t="shared" si="39"/>
        <v>76854829.668970704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763039.42511686683</v>
      </c>
      <c r="Q173" s="2">
        <f t="shared" si="42"/>
        <v>750000</v>
      </c>
      <c r="R173" s="2">
        <f t="shared" si="40"/>
        <v>79017580.061776757</v>
      </c>
      <c r="S173" s="2">
        <f t="shared" si="17"/>
        <v>739570.73399715126</v>
      </c>
      <c r="T173" s="2">
        <f t="shared" si="18"/>
        <v>13739</v>
      </c>
      <c r="U173" s="2">
        <f t="shared" si="19"/>
        <v>750000</v>
      </c>
      <c r="V173" s="2">
        <f t="shared" si="34"/>
        <v>25307499.853891641</v>
      </c>
      <c r="W173" s="2">
        <f t="shared" si="20"/>
        <v>484712.61735419929</v>
      </c>
      <c r="X173" s="2">
        <f t="shared" si="6"/>
        <v>265287.38264580071</v>
      </c>
      <c r="Y173" s="2">
        <f t="shared" si="37"/>
        <v>53710080.207885101</v>
      </c>
      <c r="Z173" s="2" t="str">
        <f t="shared" si="8"/>
        <v>HERE</v>
      </c>
      <c r="AA173" s="2">
        <f>IF(Z173="HERE",Y173,AA172+Graph!$G$1*1000)</f>
        <v>53710080.207885101</v>
      </c>
      <c r="AB173" s="2">
        <f t="shared" si="21"/>
        <v>265287.38264580071</v>
      </c>
      <c r="AC173" s="2">
        <f t="shared" si="38"/>
        <v>25307499.853891641</v>
      </c>
      <c r="AD173" s="3">
        <f t="shared" si="10"/>
        <v>52800000</v>
      </c>
      <c r="AE173" s="2">
        <f>IF(AE171&gt;=52800000,52800000,IF(AB152=Graph!G$1*1000,AE172+Graph!G$1*1000,AC173))</f>
        <v>25307499.853891641</v>
      </c>
      <c r="AF173" s="3">
        <f t="shared" si="11"/>
        <v>25307499.853891641</v>
      </c>
      <c r="AG173" s="3">
        <f t="shared" si="29"/>
        <v>43368419.285409972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41"/>
        <v>742604.75919528306</v>
      </c>
      <c r="H174" s="2">
        <f t="shared" si="39"/>
        <v>77597434.428165987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766233.78429180384</v>
      </c>
      <c r="Q174" s="2">
        <f t="shared" si="42"/>
        <v>750000</v>
      </c>
      <c r="R174" s="2">
        <f t="shared" si="40"/>
        <v>79767580.061776757</v>
      </c>
      <c r="S174" s="2">
        <f t="shared" si="17"/>
        <v>742604.75919528306</v>
      </c>
      <c r="T174" s="2">
        <f t="shared" si="18"/>
        <v>13739</v>
      </c>
      <c r="U174" s="2">
        <f t="shared" si="19"/>
        <v>750000</v>
      </c>
      <c r="V174" s="2">
        <f t="shared" si="34"/>
        <v>25795246.496443972</v>
      </c>
      <c r="W174" s="2">
        <f t="shared" si="20"/>
        <v>487746.64255233109</v>
      </c>
      <c r="X174" s="2">
        <f t="shared" si="6"/>
        <v>262253.35744766891</v>
      </c>
      <c r="Y174" s="2">
        <f t="shared" si="37"/>
        <v>53972333.56533277</v>
      </c>
      <c r="Z174" s="2" t="str">
        <f t="shared" si="8"/>
        <v>HERE</v>
      </c>
      <c r="AA174" s="2">
        <f>IF(Z174="HERE",Y174,AA173+Graph!$G$1*1000)</f>
        <v>53972333.56533277</v>
      </c>
      <c r="AB174" s="2">
        <f t="shared" si="21"/>
        <v>262253.35744766891</v>
      </c>
      <c r="AC174" s="2">
        <f t="shared" si="38"/>
        <v>25795246.496443972</v>
      </c>
      <c r="AD174" s="3">
        <f t="shared" si="10"/>
        <v>52800000</v>
      </c>
      <c r="AE174" s="2">
        <f>IF(AE172&gt;=52800000,52800000,IF(AB153=Graph!G$1*1000,AE173+Graph!G$1*1000,AC174))</f>
        <v>25795246.496443972</v>
      </c>
      <c r="AF174" s="3">
        <f t="shared" si="11"/>
        <v>25795246.496443972</v>
      </c>
      <c r="AG174" s="3">
        <f t="shared" si="29"/>
        <v>43613070.402865775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41"/>
        <v>745638.78439341486</v>
      </c>
      <c r="H175" s="2">
        <f t="shared" si="39"/>
        <v>78343073.212559402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769428.14346677065</v>
      </c>
      <c r="Q175" s="2">
        <f t="shared" si="42"/>
        <v>750000</v>
      </c>
      <c r="R175" s="2">
        <f t="shared" si="40"/>
        <v>80517580.061776757</v>
      </c>
      <c r="S175" s="2">
        <f t="shared" si="17"/>
        <v>745638.78439341486</v>
      </c>
      <c r="T175" s="2">
        <f t="shared" si="18"/>
        <v>13739</v>
      </c>
      <c r="U175" s="2">
        <f t="shared" si="19"/>
        <v>750000</v>
      </c>
      <c r="V175" s="2">
        <f t="shared" si="34"/>
        <v>26286027.164194435</v>
      </c>
      <c r="W175" s="2">
        <f t="shared" si="20"/>
        <v>490780.66775046289</v>
      </c>
      <c r="X175" s="2">
        <f t="shared" si="6"/>
        <v>259219.33224953711</v>
      </c>
      <c r="Y175" s="2">
        <f t="shared" si="37"/>
        <v>54231552.897582307</v>
      </c>
      <c r="Z175" s="2" t="str">
        <f t="shared" si="8"/>
        <v>HERE</v>
      </c>
      <c r="AA175" s="2">
        <f>IF(Z175="HERE",Y175,AA174+Graph!$G$1*1000)</f>
        <v>54231552.897582307</v>
      </c>
      <c r="AB175" s="2">
        <f t="shared" si="21"/>
        <v>259219.33224953711</v>
      </c>
      <c r="AC175" s="2">
        <f t="shared" si="38"/>
        <v>26286027.164194435</v>
      </c>
      <c r="AD175" s="3">
        <f t="shared" si="10"/>
        <v>52800000</v>
      </c>
      <c r="AE175" s="2">
        <f>IF(AE173&gt;=52800000,52800000,IF(AB154=Graph!G$1*1000,AE174+Graph!G$1*1000,AC175))</f>
        <v>26286027.164194435</v>
      </c>
      <c r="AF175" s="3">
        <f t="shared" si="11"/>
        <v>26286027.164194435</v>
      </c>
      <c r="AG175" s="3">
        <f t="shared" si="29"/>
        <v>43929062.243579052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41"/>
        <v>748672.80959154665</v>
      </c>
      <c r="H176" s="2">
        <f t="shared" si="39"/>
        <v>79091746.022150949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772622.50264173746</v>
      </c>
      <c r="Q176" s="2">
        <f t="shared" si="42"/>
        <v>750000</v>
      </c>
      <c r="R176" s="2">
        <f t="shared" si="40"/>
        <v>81267580.061776757</v>
      </c>
      <c r="S176" s="2">
        <f t="shared" si="17"/>
        <v>748672.80959154665</v>
      </c>
      <c r="T176" s="2">
        <f t="shared" si="18"/>
        <v>13739</v>
      </c>
      <c r="U176" s="2">
        <f t="shared" si="19"/>
        <v>750000</v>
      </c>
      <c r="V176" s="2">
        <f t="shared" si="34"/>
        <v>26779841.85714303</v>
      </c>
      <c r="W176" s="2">
        <f t="shared" si="20"/>
        <v>493814.69294859469</v>
      </c>
      <c r="X176" s="2">
        <f t="shared" si="6"/>
        <v>256185.30705140531</v>
      </c>
      <c r="Y176" s="2">
        <f t="shared" si="37"/>
        <v>54487738.204633713</v>
      </c>
      <c r="Z176" s="2" t="str">
        <f t="shared" si="8"/>
        <v>HERE</v>
      </c>
      <c r="AA176" s="2">
        <f>IF(Z176="HERE",Y176,AA175+Graph!$G$1*1000)</f>
        <v>54487738.204633713</v>
      </c>
      <c r="AB176" s="2">
        <f t="shared" si="21"/>
        <v>256185.30705140531</v>
      </c>
      <c r="AC176" s="2">
        <f t="shared" si="38"/>
        <v>26779841.85714303</v>
      </c>
      <c r="AD176" s="3">
        <f t="shared" si="10"/>
        <v>52800000</v>
      </c>
      <c r="AE176" s="2">
        <f>IF(AE174&gt;=52800000,52800000,IF(AB155=Graph!G$1*1000,AE175+Graph!G$1*1000,AC176))</f>
        <v>26779841.85714303</v>
      </c>
      <c r="AF176" s="3">
        <f t="shared" si="11"/>
        <v>26779841.85714303</v>
      </c>
      <c r="AG176" s="3">
        <f t="shared" si="29"/>
        <v>44279571.957549796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41"/>
        <v>736261</v>
      </c>
      <c r="H177" s="2">
        <f t="shared" si="39"/>
        <v>79828007.022150949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775816.86181670427</v>
      </c>
      <c r="Q177" s="2">
        <f t="shared" si="42"/>
        <v>750000</v>
      </c>
      <c r="R177" s="2">
        <f t="shared" si="40"/>
        <v>82017580.061776757</v>
      </c>
      <c r="S177" s="2">
        <f t="shared" si="17"/>
        <v>736261</v>
      </c>
      <c r="T177" s="2">
        <f t="shared" si="18"/>
        <v>13739</v>
      </c>
      <c r="U177" s="2">
        <f t="shared" si="19"/>
        <v>750000</v>
      </c>
      <c r="V177" s="2">
        <f t="shared" si="34"/>
        <v>27276690.575289756</v>
      </c>
      <c r="W177" s="2">
        <f t="shared" si="20"/>
        <v>496848.71814672649</v>
      </c>
      <c r="X177" s="2">
        <f t="shared" si="6"/>
        <v>253151.28185327351</v>
      </c>
      <c r="Y177" s="2">
        <f t="shared" si="37"/>
        <v>54740889.486486986</v>
      </c>
      <c r="Z177" s="2" t="str">
        <f t="shared" si="8"/>
        <v>HERE</v>
      </c>
      <c r="AA177" s="2">
        <f>IF(Z177="HERE",Y177,AA176+Graph!$G$1*1000)</f>
        <v>54740889.486486986</v>
      </c>
      <c r="AB177" s="2">
        <f t="shared" si="21"/>
        <v>253151.28185327351</v>
      </c>
      <c r="AC177" s="2">
        <f t="shared" si="38"/>
        <v>27276690.575289756</v>
      </c>
      <c r="AD177" s="3">
        <f t="shared" si="10"/>
        <v>52800000</v>
      </c>
      <c r="AE177" s="2">
        <f>IF(AE175&gt;=52800000,52800000,IF(AB156=Graph!G$1*1000,AE176+Graph!G$1*1000,AC177))</f>
        <v>27276690.575289756</v>
      </c>
      <c r="AF177" s="3">
        <f t="shared" si="11"/>
        <v>27276690.575289756</v>
      </c>
      <c r="AG177" s="3">
        <f t="shared" si="29"/>
        <v>44796972.594778009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41"/>
        <v>736261</v>
      </c>
      <c r="H178" s="2">
        <f t="shared" si="39"/>
        <v>80564268.022150949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779011.22099167109</v>
      </c>
      <c r="Q178" s="2">
        <f t="shared" si="42"/>
        <v>750000</v>
      </c>
      <c r="R178" s="2">
        <f t="shared" si="40"/>
        <v>82767580.061776757</v>
      </c>
      <c r="S178" s="2">
        <f t="shared" si="17"/>
        <v>736261</v>
      </c>
      <c r="T178" s="2">
        <f t="shared" si="18"/>
        <v>13739</v>
      </c>
      <c r="U178" s="2">
        <f t="shared" si="19"/>
        <v>750000</v>
      </c>
      <c r="V178" s="2">
        <f t="shared" si="34"/>
        <v>27776573.318634614</v>
      </c>
      <c r="W178" s="2">
        <f t="shared" si="20"/>
        <v>499882.74334485829</v>
      </c>
      <c r="X178" s="2">
        <f t="shared" si="6"/>
        <v>250117.25665514171</v>
      </c>
      <c r="Y178" s="2">
        <f t="shared" si="37"/>
        <v>54991006.743142128</v>
      </c>
      <c r="Z178" s="2" t="str">
        <f t="shared" si="8"/>
        <v>HERE</v>
      </c>
      <c r="AA178" s="2">
        <f>IF(Z178="HERE",Y178,AA177+Graph!$G$1*1000)</f>
        <v>54991006.743142128</v>
      </c>
      <c r="AB178" s="2">
        <f t="shared" si="21"/>
        <v>250117.25665514171</v>
      </c>
      <c r="AC178" s="2">
        <f t="shared" si="38"/>
        <v>27776573.318634614</v>
      </c>
      <c r="AD178" s="3">
        <f t="shared" si="10"/>
        <v>52800000</v>
      </c>
      <c r="AE178" s="2">
        <f>IF(AE176&gt;=52800000,52800000,IF(AB157=Graph!G$1*1000,AE177+Graph!G$1*1000,AC178))</f>
        <v>27776573.318634614</v>
      </c>
      <c r="AF178" s="3">
        <f t="shared" si="11"/>
        <v>27776573.318634614</v>
      </c>
      <c r="AG178" s="3">
        <f t="shared" si="29"/>
        <v>45274219.455263689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41"/>
        <v>736261</v>
      </c>
      <c r="H179" s="2">
        <f t="shared" si="39"/>
        <v>81300529.022150949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782205.5801666379</v>
      </c>
      <c r="Q179" s="2">
        <f t="shared" si="42"/>
        <v>750000</v>
      </c>
      <c r="R179" s="2">
        <f t="shared" si="40"/>
        <v>83517580.061776757</v>
      </c>
      <c r="S179" s="2">
        <f t="shared" si="17"/>
        <v>736261</v>
      </c>
      <c r="T179" s="2">
        <f t="shared" si="18"/>
        <v>13739</v>
      </c>
      <c r="U179" s="2">
        <f t="shared" si="19"/>
        <v>750000</v>
      </c>
      <c r="V179" s="2">
        <f t="shared" si="34"/>
        <v>28279490.087177604</v>
      </c>
      <c r="W179" s="2">
        <f t="shared" si="20"/>
        <v>502916.76854299009</v>
      </c>
      <c r="X179" s="2">
        <f t="shared" si="6"/>
        <v>247083.23145700991</v>
      </c>
      <c r="Y179" s="2">
        <f t="shared" si="37"/>
        <v>55238089.974599138</v>
      </c>
      <c r="Z179" s="2" t="str">
        <f t="shared" si="8"/>
        <v>HERE</v>
      </c>
      <c r="AA179" s="2">
        <f>IF(Z179="HERE",Y179,AA178+Graph!$G$1*1000)</f>
        <v>55238089.974599138</v>
      </c>
      <c r="AB179" s="2">
        <f t="shared" si="21"/>
        <v>247083.23145700991</v>
      </c>
      <c r="AC179" s="2">
        <f t="shared" si="38"/>
        <v>28279490.087177604</v>
      </c>
      <c r="AD179" s="3">
        <f t="shared" si="10"/>
        <v>52800000</v>
      </c>
      <c r="AE179" s="2">
        <f>IF(AE177&gt;=52800000,52800000,IF(AB158=Graph!G$1*1000,AE178+Graph!G$1*1000,AC179))</f>
        <v>28279490.087177604</v>
      </c>
      <c r="AF179" s="3">
        <f t="shared" si="11"/>
        <v>28279490.087177604</v>
      </c>
      <c r="AG179" s="3">
        <f t="shared" si="29"/>
        <v>45544509.185531937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41"/>
        <v>736261</v>
      </c>
      <c r="H180" s="2">
        <f t="shared" si="39"/>
        <v>82036790.022150949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785399.93934160471</v>
      </c>
      <c r="Q180" s="2">
        <f t="shared" si="42"/>
        <v>750000</v>
      </c>
      <c r="R180" s="2">
        <f t="shared" si="40"/>
        <v>84267580.061776757</v>
      </c>
      <c r="S180" s="2">
        <f t="shared" si="17"/>
        <v>736261</v>
      </c>
      <c r="T180" s="2">
        <f t="shared" si="18"/>
        <v>13739</v>
      </c>
      <c r="U180" s="2">
        <f t="shared" si="19"/>
        <v>750000</v>
      </c>
      <c r="V180" s="2">
        <f t="shared" si="34"/>
        <v>28785440.880918726</v>
      </c>
      <c r="W180" s="2">
        <f t="shared" si="20"/>
        <v>505950.79374112189</v>
      </c>
      <c r="X180" s="2">
        <f t="shared" si="6"/>
        <v>244049.20625887811</v>
      </c>
      <c r="Y180" s="2">
        <f t="shared" si="37"/>
        <v>55482139.180858016</v>
      </c>
      <c r="Z180" s="2" t="str">
        <f t="shared" si="8"/>
        <v>HERE</v>
      </c>
      <c r="AA180" s="2">
        <f>IF(Z180="HERE",Y180,AA179+Graph!$G$1*1000)</f>
        <v>55482139.180858016</v>
      </c>
      <c r="AB180" s="2">
        <f t="shared" si="21"/>
        <v>244049.20625887811</v>
      </c>
      <c r="AC180" s="2">
        <f t="shared" si="38"/>
        <v>28785440.880918726</v>
      </c>
      <c r="AD180" s="3">
        <f t="shared" si="10"/>
        <v>52800000</v>
      </c>
      <c r="AE180" s="2">
        <f>IF(AE178&gt;=52800000,52800000,IF(AB159=Graph!G$1*1000,AE179+Graph!G$1*1000,AC180))</f>
        <v>28785440.880918726</v>
      </c>
      <c r="AF180" s="3">
        <f t="shared" si="11"/>
        <v>28785440.880918726</v>
      </c>
      <c r="AG180" s="3">
        <f t="shared" si="29"/>
        <v>45815094.917639241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41"/>
        <v>736261</v>
      </c>
      <c r="H181" s="2">
        <f t="shared" si="39"/>
        <v>82773051.022150949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788594.29851657152</v>
      </c>
      <c r="Q181" s="2">
        <f t="shared" si="42"/>
        <v>750000</v>
      </c>
      <c r="R181" s="2">
        <f t="shared" si="40"/>
        <v>85017580.061776757</v>
      </c>
      <c r="S181" s="2">
        <f t="shared" si="17"/>
        <v>736261</v>
      </c>
      <c r="T181" s="2">
        <f t="shared" si="18"/>
        <v>13739</v>
      </c>
      <c r="U181" s="2">
        <f t="shared" si="19"/>
        <v>750000</v>
      </c>
      <c r="V181" s="2">
        <f t="shared" si="34"/>
        <v>29294425.69985798</v>
      </c>
      <c r="W181" s="2">
        <f t="shared" si="20"/>
        <v>508984.81893925369</v>
      </c>
      <c r="X181" s="2">
        <f t="shared" si="6"/>
        <v>241015.18106074631</v>
      </c>
      <c r="Y181" s="2">
        <f t="shared" si="37"/>
        <v>55723154.361918762</v>
      </c>
      <c r="Z181" s="2" t="str">
        <f t="shared" si="8"/>
        <v>HERE</v>
      </c>
      <c r="AA181" s="2">
        <f>IF(Z181="HERE",Y181,AA180+Graph!$G$1*1000)</f>
        <v>55723154.361918762</v>
      </c>
      <c r="AB181" s="2">
        <f t="shared" si="21"/>
        <v>241015.18106074631</v>
      </c>
      <c r="AC181" s="2">
        <f t="shared" si="38"/>
        <v>29294425.69985798</v>
      </c>
      <c r="AD181" s="3">
        <f t="shared" si="10"/>
        <v>52800000</v>
      </c>
      <c r="AE181" s="2">
        <f>IF(AE179&gt;=52800000,52800000,IF(AB160=Graph!G$1*1000,AE180+Graph!G$1*1000,AC181))</f>
        <v>29294425.69985798</v>
      </c>
      <c r="AF181" s="3">
        <f t="shared" si="11"/>
        <v>29294425.69985798</v>
      </c>
      <c r="AG181" s="3">
        <f t="shared" si="29"/>
        <v>46085976.651585586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41"/>
        <v>736261</v>
      </c>
      <c r="H182" s="2">
        <f t="shared" si="39"/>
        <v>83509312.022150949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791788.65769153833</v>
      </c>
      <c r="Q182" s="2">
        <f t="shared" si="42"/>
        <v>750000</v>
      </c>
      <c r="R182" s="2">
        <f t="shared" si="40"/>
        <v>85767580.061776757</v>
      </c>
      <c r="S182" s="2">
        <f t="shared" si="17"/>
        <v>736261</v>
      </c>
      <c r="T182" s="2">
        <f t="shared" si="18"/>
        <v>13739</v>
      </c>
      <c r="U182" s="2">
        <f t="shared" si="19"/>
        <v>750000</v>
      </c>
      <c r="V182" s="2">
        <f t="shared" si="34"/>
        <v>29806444.543995366</v>
      </c>
      <c r="W182" s="2">
        <f t="shared" si="20"/>
        <v>512018.84413738549</v>
      </c>
      <c r="X182" s="2">
        <f t="shared" si="6"/>
        <v>237981.15586261451</v>
      </c>
      <c r="Y182" s="2">
        <f t="shared" si="37"/>
        <v>55961135.517781377</v>
      </c>
      <c r="Z182" s="2" t="str">
        <f t="shared" si="8"/>
        <v>HERE</v>
      </c>
      <c r="AA182" s="2">
        <f>IF(Z182="HERE",Y182,AA181+Graph!$G$1*1000)</f>
        <v>55961135.517781377</v>
      </c>
      <c r="AB182" s="2">
        <f t="shared" si="21"/>
        <v>237981.15586261451</v>
      </c>
      <c r="AC182" s="2">
        <f t="shared" si="38"/>
        <v>29806444.543995366</v>
      </c>
      <c r="AD182" s="3">
        <f t="shared" si="10"/>
        <v>52800000</v>
      </c>
      <c r="AE182" s="2">
        <f>IF(AE180&gt;=52800000,52800000,IF(AB161=Graph!G$1*1000,AE181+Graph!G$1*1000,AC182))</f>
        <v>29806444.543995366</v>
      </c>
      <c r="AF182" s="3">
        <f t="shared" si="11"/>
        <v>29806444.543995366</v>
      </c>
      <c r="AG182" s="3">
        <f t="shared" si="29"/>
        <v>46357154.387371004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41"/>
        <v>736261</v>
      </c>
      <c r="H183" s="2">
        <f t="shared" si="39"/>
        <v>84245573.022150949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794983.01686650515</v>
      </c>
      <c r="Q183" s="2">
        <f t="shared" si="42"/>
        <v>750000</v>
      </c>
      <c r="R183" s="2">
        <f t="shared" si="40"/>
        <v>86517580.061776757</v>
      </c>
      <c r="S183" s="2">
        <f t="shared" si="17"/>
        <v>736261</v>
      </c>
      <c r="T183" s="2">
        <f t="shared" si="18"/>
        <v>13739</v>
      </c>
      <c r="U183" s="2">
        <f t="shared" si="19"/>
        <v>750000</v>
      </c>
      <c r="V183" s="2">
        <f t="shared" si="34"/>
        <v>30321497.413330883</v>
      </c>
      <c r="W183" s="2">
        <f t="shared" si="20"/>
        <v>515052.86933551729</v>
      </c>
      <c r="X183" s="2">
        <f t="shared" si="6"/>
        <v>234947.13066448271</v>
      </c>
      <c r="Y183" s="2">
        <f t="shared" si="37"/>
        <v>56196082.64844586</v>
      </c>
      <c r="Z183" s="2" t="str">
        <f t="shared" si="8"/>
        <v>HERE</v>
      </c>
      <c r="AA183" s="2">
        <f>IF(Z183="HERE",Y183,AA182+Graph!$G$1*1000)</f>
        <v>56196082.64844586</v>
      </c>
      <c r="AB183" s="2">
        <f t="shared" si="21"/>
        <v>234947.13066448271</v>
      </c>
      <c r="AC183" s="2">
        <f t="shared" si="38"/>
        <v>30321497.413330883</v>
      </c>
      <c r="AD183" s="3">
        <f t="shared" si="10"/>
        <v>52800000</v>
      </c>
      <c r="AE183" s="2">
        <f>IF(AE181&gt;=52800000,52800000,IF(AB162=Graph!G$1*1000,AE182+Graph!G$1*1000,AC183))</f>
        <v>30321497.413330883</v>
      </c>
      <c r="AF183" s="3">
        <f t="shared" si="11"/>
        <v>30321497.413330883</v>
      </c>
      <c r="AG183" s="3">
        <f t="shared" si="29"/>
        <v>46628628.124995455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41"/>
        <v>736261</v>
      </c>
      <c r="H184" s="2">
        <f t="shared" si="39"/>
        <v>84981834.022150949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798177.37604147196</v>
      </c>
      <c r="Q184" s="2">
        <f t="shared" si="42"/>
        <v>750000</v>
      </c>
      <c r="R184" s="2">
        <f t="shared" si="40"/>
        <v>87267580.061776757</v>
      </c>
      <c r="S184" s="2">
        <f t="shared" si="17"/>
        <v>736261</v>
      </c>
      <c r="T184" s="2">
        <f t="shared" si="18"/>
        <v>13739</v>
      </c>
      <c r="U184" s="2">
        <f t="shared" si="19"/>
        <v>750000</v>
      </c>
      <c r="V184" s="2">
        <f t="shared" si="34"/>
        <v>30839584.307864532</v>
      </c>
      <c r="W184" s="2">
        <f t="shared" si="20"/>
        <v>518086.89453364909</v>
      </c>
      <c r="X184" s="2">
        <f t="shared" si="6"/>
        <v>231913.10546635091</v>
      </c>
      <c r="Y184" s="2">
        <f t="shared" si="37"/>
        <v>56427995.75391221</v>
      </c>
      <c r="Z184" s="2" t="str">
        <f t="shared" si="8"/>
        <v>HERE</v>
      </c>
      <c r="AA184" s="2">
        <f>IF(Z184="HERE",Y184,AA183+Graph!$G$1*1000)</f>
        <v>56427995.75391221</v>
      </c>
      <c r="AB184" s="2">
        <f t="shared" si="21"/>
        <v>231913.10546635091</v>
      </c>
      <c r="AC184" s="2">
        <f t="shared" si="38"/>
        <v>30839584.307864532</v>
      </c>
      <c r="AD184" s="3">
        <f t="shared" si="10"/>
        <v>52800000</v>
      </c>
      <c r="AE184" s="2">
        <f>IF(AE182&gt;=52800000,52800000,IF(AB163=Graph!G$1*1000,AE183+Graph!G$1*1000,AC184))</f>
        <v>30839584.307864532</v>
      </c>
      <c r="AF184" s="3">
        <f t="shared" si="11"/>
        <v>30839584.307864532</v>
      </c>
      <c r="AG184" s="3">
        <f t="shared" si="29"/>
        <v>46900397.864458956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41"/>
        <v>736261</v>
      </c>
      <c r="H185" s="2">
        <f t="shared" si="39"/>
        <v>85718095.022150949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801371.73521643877</v>
      </c>
      <c r="Q185" s="2">
        <f t="shared" si="42"/>
        <v>750000</v>
      </c>
      <c r="R185" s="2">
        <f t="shared" si="40"/>
        <v>88017580.061776757</v>
      </c>
      <c r="S185" s="2">
        <f t="shared" si="17"/>
        <v>736261</v>
      </c>
      <c r="T185" s="2">
        <f t="shared" si="18"/>
        <v>13739</v>
      </c>
      <c r="U185" s="2">
        <f t="shared" si="19"/>
        <v>750000</v>
      </c>
      <c r="V185" s="2">
        <f t="shared" si="34"/>
        <v>31360705.227596313</v>
      </c>
      <c r="W185" s="2">
        <f t="shared" si="20"/>
        <v>521120.91973178089</v>
      </c>
      <c r="X185" s="2">
        <f t="shared" si="6"/>
        <v>228879.08026821911</v>
      </c>
      <c r="Y185" s="2">
        <f t="shared" si="37"/>
        <v>56656874.83418043</v>
      </c>
      <c r="Z185" s="2" t="str">
        <f t="shared" si="8"/>
        <v>HERE</v>
      </c>
      <c r="AA185" s="2">
        <f>IF(Z185="HERE",Y185,AA184+Graph!$G$1*1000)</f>
        <v>56656874.83418043</v>
      </c>
      <c r="AB185" s="2">
        <f t="shared" si="21"/>
        <v>228879.08026821911</v>
      </c>
      <c r="AC185" s="2">
        <f t="shared" si="38"/>
        <v>31360705.227596313</v>
      </c>
      <c r="AD185" s="3">
        <f t="shared" si="10"/>
        <v>52800000</v>
      </c>
      <c r="AE185" s="2">
        <f>IF(AE183&gt;=52800000,52800000,IF(AB164=Graph!G$1*1000,AE184+Graph!G$1*1000,AC185))</f>
        <v>31360705.227596313</v>
      </c>
      <c r="AF185" s="3">
        <f t="shared" si="11"/>
        <v>31360705.227596313</v>
      </c>
      <c r="AG185" s="3">
        <f t="shared" si="29"/>
        <v>47172463.605761521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41"/>
        <v>736261</v>
      </c>
      <c r="H186" s="2">
        <f t="shared" si="39"/>
        <v>86454356.022150949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804566.09439140558</v>
      </c>
      <c r="Q186" s="2">
        <f t="shared" si="42"/>
        <v>750000</v>
      </c>
      <c r="R186" s="2">
        <f t="shared" si="40"/>
        <v>88767580.061776757</v>
      </c>
      <c r="S186" s="2">
        <f t="shared" si="17"/>
        <v>736261</v>
      </c>
      <c r="T186" s="2">
        <f t="shared" si="18"/>
        <v>13739</v>
      </c>
      <c r="U186" s="2">
        <f t="shared" si="19"/>
        <v>750000</v>
      </c>
      <c r="V186" s="2">
        <f t="shared" si="34"/>
        <v>31884860.172526225</v>
      </c>
      <c r="W186" s="2">
        <f t="shared" si="20"/>
        <v>524154.94492991269</v>
      </c>
      <c r="X186" s="2">
        <f t="shared" si="6"/>
        <v>225845.05507008731</v>
      </c>
      <c r="Y186" s="2">
        <f t="shared" si="37"/>
        <v>56882719.889250517</v>
      </c>
      <c r="Z186" s="2" t="str">
        <f t="shared" si="8"/>
        <v>HERE</v>
      </c>
      <c r="AA186" s="2">
        <f>IF(Z186="HERE",Y186,AA185+Graph!$G$1*1000)</f>
        <v>56882719.889250517</v>
      </c>
      <c r="AB186" s="2">
        <f t="shared" si="21"/>
        <v>225845.05507008731</v>
      </c>
      <c r="AC186" s="2">
        <f t="shared" si="38"/>
        <v>31884860.172526225</v>
      </c>
      <c r="AD186" s="3">
        <f t="shared" si="10"/>
        <v>52800000</v>
      </c>
      <c r="AE186" s="2">
        <f>IF(AE184&gt;=52800000,52800000,IF(AB165=Graph!G$1*1000,AE185+Graph!G$1*1000,AC186))</f>
        <v>31884860.172526225</v>
      </c>
      <c r="AF186" s="3">
        <f t="shared" si="11"/>
        <v>31884860.172526225</v>
      </c>
      <c r="AG186" s="3">
        <f t="shared" si="29"/>
        <v>47444825.348903142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41"/>
        <v>736261</v>
      </c>
      <c r="H187" s="2">
        <f t="shared" si="39"/>
        <v>87190617.022150949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807760.45356634259</v>
      </c>
      <c r="Q187" s="2">
        <f t="shared" si="42"/>
        <v>750000</v>
      </c>
      <c r="R187" s="2">
        <f t="shared" si="40"/>
        <v>89517580.061776757</v>
      </c>
      <c r="S187" s="2">
        <f t="shared" si="17"/>
        <v>736261</v>
      </c>
      <c r="T187" s="2">
        <f t="shared" si="18"/>
        <v>13739</v>
      </c>
      <c r="U187" s="2">
        <f t="shared" si="19"/>
        <v>750000</v>
      </c>
      <c r="V187" s="2">
        <f t="shared" si="34"/>
        <v>32412049.14265427</v>
      </c>
      <c r="W187" s="2">
        <f t="shared" si="20"/>
        <v>527188.97012804449</v>
      </c>
      <c r="X187" s="2">
        <f t="shared" si="6"/>
        <v>222811.02987195551</v>
      </c>
      <c r="Y187" s="2">
        <f t="shared" si="37"/>
        <v>57105530.919122472</v>
      </c>
      <c r="Z187" s="2" t="str">
        <f t="shared" si="8"/>
        <v>HERE</v>
      </c>
      <c r="AA187" s="2">
        <f>IF(Z187="HERE",Y187,AA186+Graph!$G$1*1000)</f>
        <v>57105530.919122472</v>
      </c>
      <c r="AB187" s="2">
        <f t="shared" si="21"/>
        <v>222811.02987195551</v>
      </c>
      <c r="AC187" s="2">
        <f t="shared" si="38"/>
        <v>32412049.14265427</v>
      </c>
      <c r="AD187" s="3">
        <f t="shared" si="10"/>
        <v>52800000</v>
      </c>
      <c r="AE187" s="2">
        <f>IF(AE185&gt;=52800000,52800000,IF(AB166=Graph!G$1*1000,AE186+Graph!G$1*1000,AC187))</f>
        <v>32412049.14265427</v>
      </c>
      <c r="AF187" s="3">
        <f t="shared" si="11"/>
        <v>32412049.14265427</v>
      </c>
      <c r="AG187" s="3">
        <f t="shared" si="29"/>
        <v>47717483.09388382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41"/>
        <v>736261</v>
      </c>
      <c r="H188" s="2">
        <f t="shared" si="39"/>
        <v>87926878.022150949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810954.8127413094</v>
      </c>
      <c r="Q188" s="2">
        <f t="shared" si="42"/>
        <v>750000</v>
      </c>
      <c r="R188" s="2">
        <f t="shared" si="40"/>
        <v>90267580.061776757</v>
      </c>
      <c r="S188" s="2">
        <f t="shared" si="17"/>
        <v>736261</v>
      </c>
      <c r="T188" s="2">
        <f t="shared" si="18"/>
        <v>13739</v>
      </c>
      <c r="U188" s="2">
        <f t="shared" si="19"/>
        <v>750000</v>
      </c>
      <c r="V188" s="2">
        <f t="shared" si="34"/>
        <v>32942272.137980446</v>
      </c>
      <c r="W188" s="2">
        <f t="shared" si="20"/>
        <v>530222.99532617629</v>
      </c>
      <c r="X188" s="2">
        <f t="shared" si="6"/>
        <v>219777.00467382371</v>
      </c>
      <c r="Y188" s="2">
        <f t="shared" si="37"/>
        <v>57325307.923796296</v>
      </c>
      <c r="Z188" s="2" t="str">
        <f t="shared" si="8"/>
        <v>HERE</v>
      </c>
      <c r="AA188" s="2">
        <f>IF(Z188="HERE",Y188,AA187+Graph!$G$1*1000)</f>
        <v>57325307.923796296</v>
      </c>
      <c r="AB188" s="2">
        <f t="shared" si="21"/>
        <v>219777.00467382371</v>
      </c>
      <c r="AC188" s="2">
        <f t="shared" si="38"/>
        <v>32942272.137980446</v>
      </c>
      <c r="AD188" s="3">
        <f t="shared" si="10"/>
        <v>52800000</v>
      </c>
      <c r="AE188" s="2">
        <f>IF(AE186&gt;=52800000,52800000,IF(AB167=Graph!G$1*1000,AE187+Graph!G$1*1000,AC188))</f>
        <v>32942272.137980446</v>
      </c>
      <c r="AF188" s="3">
        <f t="shared" si="11"/>
        <v>32942272.137980446</v>
      </c>
      <c r="AG188" s="3">
        <f t="shared" si="29"/>
        <v>47990436.840703577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41"/>
        <v>736261</v>
      </c>
      <c r="H189" s="2">
        <f t="shared" si="39"/>
        <v>88663139.022150949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814149.17191627622</v>
      </c>
      <c r="Q189" s="2">
        <f t="shared" si="42"/>
        <v>750000</v>
      </c>
      <c r="R189" s="2">
        <f t="shared" si="40"/>
        <v>91017580.061776757</v>
      </c>
      <c r="S189" s="2">
        <f t="shared" si="17"/>
        <v>736261</v>
      </c>
      <c r="T189" s="2">
        <f t="shared" si="18"/>
        <v>13739</v>
      </c>
      <c r="U189" s="2">
        <f t="shared" si="19"/>
        <v>750000</v>
      </c>
      <c r="V189" s="2">
        <f t="shared" si="34"/>
        <v>33475529.158504725</v>
      </c>
      <c r="W189" s="2">
        <f t="shared" si="20"/>
        <v>533257.02052427828</v>
      </c>
      <c r="X189" s="2">
        <f t="shared" si="6"/>
        <v>216742.97947572172</v>
      </c>
      <c r="Y189" s="2">
        <f t="shared" si="37"/>
        <v>57542050.903272018</v>
      </c>
      <c r="Z189" s="2" t="str">
        <f t="shared" si="8"/>
        <v>HERE</v>
      </c>
      <c r="AA189" s="2">
        <f>IF(Z189="HERE",Y189,AA188+Graph!$G$1*1000)</f>
        <v>57542050.903272018</v>
      </c>
      <c r="AB189" s="2">
        <f t="shared" si="21"/>
        <v>216742.97947572172</v>
      </c>
      <c r="AC189" s="2">
        <f t="shared" si="38"/>
        <v>33475529.158504725</v>
      </c>
      <c r="AD189" s="3">
        <f t="shared" si="10"/>
        <v>52800000</v>
      </c>
      <c r="AE189" s="2">
        <f>IF(AE187&gt;=52800000,52800000,IF(AB168=Graph!G$1*1000,AE188+Graph!G$1*1000,AC189))</f>
        <v>33475529.158504725</v>
      </c>
      <c r="AF189" s="3">
        <f t="shared" si="11"/>
        <v>33475529.158504725</v>
      </c>
      <c r="AG189" s="3">
        <f t="shared" si="29"/>
        <v>48263686.589362405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41"/>
        <v>736261</v>
      </c>
      <c r="H190" s="2">
        <f t="shared" si="39"/>
        <v>89399400.022150949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817343.53109124303</v>
      </c>
      <c r="Q190" s="2">
        <f t="shared" si="42"/>
        <v>750000</v>
      </c>
      <c r="R190" s="2">
        <f t="shared" si="40"/>
        <v>91767580.061776757</v>
      </c>
      <c r="S190" s="2">
        <f t="shared" si="17"/>
        <v>736261</v>
      </c>
      <c r="T190" s="2">
        <f t="shared" si="18"/>
        <v>13739</v>
      </c>
      <c r="U190" s="2">
        <f t="shared" si="19"/>
        <v>750000</v>
      </c>
      <c r="V190" s="2">
        <f t="shared" si="34"/>
        <v>34011820.204227135</v>
      </c>
      <c r="W190" s="2">
        <f t="shared" si="20"/>
        <v>536291.04572241008</v>
      </c>
      <c r="X190" s="2">
        <f t="shared" si="6"/>
        <v>213708.95427758992</v>
      </c>
      <c r="Y190" s="2">
        <f t="shared" si="37"/>
        <v>57755759.857549608</v>
      </c>
      <c r="Z190" s="2" t="str">
        <f t="shared" si="8"/>
        <v>HERE</v>
      </c>
      <c r="AA190" s="2">
        <f>IF(Z190="HERE",Y190,AA189+Graph!$G$1*1000)</f>
        <v>57755759.857549608</v>
      </c>
      <c r="AB190" s="2">
        <f t="shared" si="21"/>
        <v>213708.95427758992</v>
      </c>
      <c r="AC190" s="2">
        <f t="shared" si="38"/>
        <v>34011820.204227135</v>
      </c>
      <c r="AD190" s="3">
        <f t="shared" si="10"/>
        <v>52800000</v>
      </c>
      <c r="AE190" s="2">
        <f>IF(AE188&gt;=52800000,52800000,IF(AB169=Graph!G$1*1000,AE189+Graph!G$1*1000,AC190))</f>
        <v>34011820.204227135</v>
      </c>
      <c r="AF190" s="3">
        <f t="shared" si="11"/>
        <v>34011820.204227135</v>
      </c>
      <c r="AG190" s="3">
        <f t="shared" si="29"/>
        <v>48536996.550284982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41"/>
        <v>736261</v>
      </c>
      <c r="H191" s="2">
        <f t="shared" si="39"/>
        <v>90135661.022150949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820537.89026620984</v>
      </c>
      <c r="Q191" s="2">
        <f t="shared" si="42"/>
        <v>750000</v>
      </c>
      <c r="R191" s="2">
        <f t="shared" si="40"/>
        <v>92517580.061776757</v>
      </c>
      <c r="S191" s="2">
        <f t="shared" si="17"/>
        <v>736261</v>
      </c>
      <c r="T191" s="2">
        <f t="shared" si="18"/>
        <v>13739</v>
      </c>
      <c r="U191" s="2">
        <f t="shared" si="19"/>
        <v>750000</v>
      </c>
      <c r="V191" s="2">
        <f t="shared" si="34"/>
        <v>34551145.275147676</v>
      </c>
      <c r="W191" s="2">
        <f t="shared" si="20"/>
        <v>539325.07092054188</v>
      </c>
      <c r="X191" s="2">
        <f t="shared" si="6"/>
        <v>210674.92907945812</v>
      </c>
      <c r="Y191" s="2">
        <f t="shared" si="37"/>
        <v>57966434.786629066</v>
      </c>
      <c r="Z191" s="2" t="str">
        <f t="shared" si="8"/>
        <v>HERE</v>
      </c>
      <c r="AA191" s="2">
        <f>IF(Z191="HERE",Y191,AA190+Graph!$G$1*1000)</f>
        <v>57966434.786629066</v>
      </c>
      <c r="AB191" s="2">
        <f t="shared" si="21"/>
        <v>210674.92907945812</v>
      </c>
      <c r="AC191" s="2">
        <f t="shared" si="38"/>
        <v>34551145.275147676</v>
      </c>
      <c r="AD191" s="3">
        <f t="shared" si="10"/>
        <v>52800000</v>
      </c>
      <c r="AE191" s="2">
        <f>IF(AE189&gt;=52800000,52800000,IF(AB170=Graph!G$1*1000,AE190+Graph!G$1*1000,AC191))</f>
        <v>34551145.275147676</v>
      </c>
      <c r="AF191" s="3">
        <f t="shared" si="11"/>
        <v>34551145.275147676</v>
      </c>
      <c r="AG191" s="3">
        <f t="shared" si="29"/>
        <v>48713123.203871176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41"/>
        <v>736261</v>
      </c>
      <c r="H192" s="2">
        <f t="shared" si="39"/>
        <v>90871922.022150949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823732.24944117665</v>
      </c>
      <c r="Q192" s="2">
        <f t="shared" si="42"/>
        <v>750000</v>
      </c>
      <c r="R192" s="2">
        <f t="shared" si="40"/>
        <v>93267580.061776757</v>
      </c>
      <c r="S192" s="2">
        <f t="shared" si="17"/>
        <v>736261</v>
      </c>
      <c r="T192" s="2">
        <f t="shared" si="18"/>
        <v>13739</v>
      </c>
      <c r="U192" s="2">
        <f t="shared" si="19"/>
        <v>750000</v>
      </c>
      <c r="V192" s="2">
        <f t="shared" si="34"/>
        <v>35093504.37126635</v>
      </c>
      <c r="W192" s="2">
        <f t="shared" si="20"/>
        <v>542359.09611867368</v>
      </c>
      <c r="X192" s="2">
        <f t="shared" si="6"/>
        <v>207640.90388132632</v>
      </c>
      <c r="Y192" s="2">
        <f t="shared" si="37"/>
        <v>58174075.690510392</v>
      </c>
      <c r="Z192" s="2" t="str">
        <f t="shared" si="8"/>
        <v>HERE</v>
      </c>
      <c r="AA192" s="2">
        <f>IF(Z192="HERE",Y192,AA191+Graph!$G$1*1000)</f>
        <v>58174075.690510392</v>
      </c>
      <c r="AB192" s="2">
        <f t="shared" si="21"/>
        <v>207640.90388132632</v>
      </c>
      <c r="AC192" s="2">
        <f t="shared" si="38"/>
        <v>35093504.37126635</v>
      </c>
      <c r="AD192" s="3">
        <f t="shared" si="10"/>
        <v>52800000</v>
      </c>
      <c r="AE192" s="2">
        <f>IF(AE190&gt;=52800000,52800000,IF(AB171=Graph!G$1*1000,AE191+Graph!G$1*1000,AC192))</f>
        <v>35093504.37126635</v>
      </c>
      <c r="AF192" s="3">
        <f t="shared" si="11"/>
        <v>35093504.37126635</v>
      </c>
      <c r="AG192" s="3">
        <f t="shared" si="29"/>
        <v>48737055.432219066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41"/>
        <v>736261</v>
      </c>
      <c r="H193" s="2">
        <f t="shared" si="39"/>
        <v>91608183.022150949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826926.60861614347</v>
      </c>
      <c r="Q193" s="2">
        <f t="shared" si="42"/>
        <v>750000</v>
      </c>
      <c r="R193" s="2">
        <f t="shared" si="40"/>
        <v>94017580.061776757</v>
      </c>
      <c r="S193" s="2">
        <f t="shared" si="17"/>
        <v>736261</v>
      </c>
      <c r="T193" s="2">
        <f t="shared" si="18"/>
        <v>13739</v>
      </c>
      <c r="U193" s="2">
        <f t="shared" si="19"/>
        <v>750000</v>
      </c>
      <c r="V193" s="2">
        <f t="shared" si="34"/>
        <v>35638897.492583156</v>
      </c>
      <c r="W193" s="2">
        <f t="shared" si="20"/>
        <v>545393.12131680548</v>
      </c>
      <c r="X193" s="2">
        <f t="shared" si="6"/>
        <v>204606.87868319452</v>
      </c>
      <c r="Y193" s="2">
        <f t="shared" si="37"/>
        <v>58378682.569193587</v>
      </c>
      <c r="Z193" s="2" t="str">
        <f t="shared" si="8"/>
        <v>HERE</v>
      </c>
      <c r="AA193" s="2">
        <f>IF(Z193="HERE",Y193,AA192+Graph!$G$1*1000)</f>
        <v>58378682.569193587</v>
      </c>
      <c r="AB193" s="2">
        <f t="shared" si="21"/>
        <v>204606.87868319452</v>
      </c>
      <c r="AC193" s="2">
        <f t="shared" si="38"/>
        <v>35638897.492583156</v>
      </c>
      <c r="AD193" s="3">
        <f t="shared" si="10"/>
        <v>52800000</v>
      </c>
      <c r="AE193" s="2">
        <f>IF(AE191&gt;=52800000,52800000,IF(AB172=Graph!G$1*1000,AE192+Graph!G$1*1000,AC193))</f>
        <v>35638897.492583156</v>
      </c>
      <c r="AF193" s="3">
        <f t="shared" si="11"/>
        <v>35638897.492583156</v>
      </c>
      <c r="AG193" s="3">
        <f t="shared" si="29"/>
        <v>48761139.361826874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41"/>
        <v>736261</v>
      </c>
      <c r="H194" s="2">
        <f t="shared" si="39"/>
        <v>92344444.022150949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830120.96779111028</v>
      </c>
      <c r="Q194" s="2">
        <f t="shared" si="42"/>
        <v>750000</v>
      </c>
      <c r="R194" s="2">
        <f t="shared" si="40"/>
        <v>94767580.061776757</v>
      </c>
      <c r="S194" s="2">
        <f t="shared" si="17"/>
        <v>736261</v>
      </c>
      <c r="T194" s="2">
        <f t="shared" si="18"/>
        <v>13739</v>
      </c>
      <c r="U194" s="2">
        <f t="shared" si="19"/>
        <v>750000</v>
      </c>
      <c r="V194" s="2">
        <f t="shared" si="34"/>
        <v>36187324.639098093</v>
      </c>
      <c r="W194" s="2">
        <f t="shared" si="20"/>
        <v>548427.14651493728</v>
      </c>
      <c r="X194" s="2">
        <f t="shared" si="6"/>
        <v>201572.85348506272</v>
      </c>
      <c r="Y194" s="2">
        <f t="shared" si="37"/>
        <v>58580255.422678649</v>
      </c>
      <c r="Z194" s="2" t="str">
        <f t="shared" si="8"/>
        <v>HERE</v>
      </c>
      <c r="AA194" s="2">
        <f>IF(Z194="HERE",Y194,AA193+Graph!$G$1*1000)</f>
        <v>58580255.422678649</v>
      </c>
      <c r="AB194" s="2">
        <f t="shared" si="21"/>
        <v>201572.85348506272</v>
      </c>
      <c r="AC194" s="2">
        <f t="shared" si="38"/>
        <v>36187324.639098093</v>
      </c>
      <c r="AD194" s="3">
        <f t="shared" si="10"/>
        <v>52800000</v>
      </c>
      <c r="AE194" s="2">
        <f>IF(AE192&gt;=52800000,52800000,IF(AB173=Graph!G$1*1000,AE193+Graph!G$1*1000,AC194))</f>
        <v>36187324.639098093</v>
      </c>
      <c r="AF194" s="3">
        <f t="shared" si="11"/>
        <v>36187324.639098093</v>
      </c>
      <c r="AG194" s="3">
        <f t="shared" si="29"/>
        <v>48785374.992694579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41"/>
        <v>736261</v>
      </c>
      <c r="H195" s="2">
        <f t="shared" si="39"/>
        <v>93080705.022150949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833315.32696607709</v>
      </c>
      <c r="Q195" s="2">
        <f t="shared" si="42"/>
        <v>750000</v>
      </c>
      <c r="R195" s="2">
        <f t="shared" si="40"/>
        <v>95517580.061776757</v>
      </c>
      <c r="S195" s="2">
        <f t="shared" si="17"/>
        <v>736261</v>
      </c>
      <c r="T195" s="2">
        <f t="shared" si="18"/>
        <v>13739</v>
      </c>
      <c r="U195" s="2">
        <f t="shared" si="19"/>
        <v>750000</v>
      </c>
      <c r="V195" s="2">
        <f t="shared" si="34"/>
        <v>36738785.810811162</v>
      </c>
      <c r="W195" s="2">
        <f t="shared" si="20"/>
        <v>551461.17171306908</v>
      </c>
      <c r="X195" s="2">
        <f t="shared" si="6"/>
        <v>198538.82828693092</v>
      </c>
      <c r="Y195" s="2">
        <f t="shared" si="37"/>
        <v>58778794.25096558</v>
      </c>
      <c r="Z195" s="2" t="str">
        <f t="shared" si="8"/>
        <v>HERE</v>
      </c>
      <c r="AA195" s="2">
        <f>IF(Z195="HERE",Y195,AA194+Graph!$G$1*1000)</f>
        <v>58778794.25096558</v>
      </c>
      <c r="AB195" s="2">
        <f t="shared" si="21"/>
        <v>198538.82828693092</v>
      </c>
      <c r="AC195" s="2">
        <f t="shared" si="38"/>
        <v>36738785.810811162</v>
      </c>
      <c r="AD195" s="3">
        <f t="shared" si="10"/>
        <v>52800000</v>
      </c>
      <c r="AE195" s="2">
        <f>IF(AE193&gt;=52800000,52800000,IF(AB174=Graph!G$1*1000,AE194+Graph!G$1*1000,AC195))</f>
        <v>36738785.810811162</v>
      </c>
      <c r="AF195" s="3">
        <f t="shared" si="11"/>
        <v>36738785.810811162</v>
      </c>
      <c r="AG195" s="3">
        <f t="shared" si="29"/>
        <v>48809762.324822202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41"/>
        <v>736261</v>
      </c>
      <c r="H196" s="2">
        <f t="shared" si="39"/>
        <v>93816966.022150949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836509.6861410439</v>
      </c>
      <c r="Q196" s="2">
        <f t="shared" si="42"/>
        <v>750000</v>
      </c>
      <c r="R196" s="2">
        <f t="shared" si="40"/>
        <v>96267580.061776757</v>
      </c>
      <c r="S196" s="2">
        <f t="shared" si="17"/>
        <v>736261</v>
      </c>
      <c r="T196" s="2">
        <f t="shared" si="18"/>
        <v>13739</v>
      </c>
      <c r="U196" s="2">
        <f t="shared" si="19"/>
        <v>750000</v>
      </c>
      <c r="V196" s="2">
        <f t="shared" si="34"/>
        <v>37293281.007722363</v>
      </c>
      <c r="W196" s="2">
        <f t="shared" si="20"/>
        <v>554495.19691120088</v>
      </c>
      <c r="X196" s="2">
        <f t="shared" si="6"/>
        <v>195504.80308879912</v>
      </c>
      <c r="Y196" s="2">
        <f t="shared" si="37"/>
        <v>58974299.054054379</v>
      </c>
      <c r="Z196" s="2" t="str">
        <f t="shared" si="8"/>
        <v>HERE</v>
      </c>
      <c r="AA196" s="2">
        <f>IF(Z196="HERE",Y196,AA195+Graph!$G$1*1000)</f>
        <v>58974299.054054379</v>
      </c>
      <c r="AB196" s="2">
        <f t="shared" si="21"/>
        <v>195504.80308879912</v>
      </c>
      <c r="AC196" s="2">
        <f t="shared" si="38"/>
        <v>37293281.007722363</v>
      </c>
      <c r="AD196" s="3">
        <f t="shared" si="10"/>
        <v>52800000</v>
      </c>
      <c r="AE196" s="2">
        <f>IF(AE194&gt;=52800000,52800000,IF(AB175=Graph!G$1*1000,AE195+Graph!G$1*1000,AC196))</f>
        <v>37293281.007722363</v>
      </c>
      <c r="AF196" s="3">
        <f t="shared" si="11"/>
        <v>37293281.007722363</v>
      </c>
      <c r="AG196" s="3">
        <f t="shared" si="29"/>
        <v>48834301.358209722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41"/>
        <v>736261</v>
      </c>
      <c r="H197" s="2">
        <f t="shared" si="39"/>
        <v>94553227.022150949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839704.04531601071</v>
      </c>
      <c r="Q197" s="2">
        <f t="shared" si="42"/>
        <v>750000</v>
      </c>
      <c r="R197" s="2">
        <f t="shared" si="40"/>
        <v>97017580.061776757</v>
      </c>
      <c r="S197" s="2">
        <f t="shared" si="17"/>
        <v>736261</v>
      </c>
      <c r="T197" s="2">
        <f t="shared" si="18"/>
        <v>13739</v>
      </c>
      <c r="U197" s="2">
        <f t="shared" si="19"/>
        <v>750000</v>
      </c>
      <c r="V197" s="2">
        <f t="shared" si="34"/>
        <v>37850810.229831696</v>
      </c>
      <c r="W197" s="2">
        <f t="shared" si="20"/>
        <v>557529.22210933268</v>
      </c>
      <c r="X197" s="2">
        <f t="shared" si="6"/>
        <v>192470.77789066732</v>
      </c>
      <c r="Y197" s="2">
        <f t="shared" si="37"/>
        <v>59166769.831945047</v>
      </c>
      <c r="Z197" s="2" t="str">
        <f t="shared" si="8"/>
        <v>HERE</v>
      </c>
      <c r="AA197" s="2">
        <f>IF(Z197="HERE",Y197,AA196+Graph!$G$1*1000)</f>
        <v>59166769.831945047</v>
      </c>
      <c r="AB197" s="2">
        <f t="shared" si="21"/>
        <v>192470.77789066732</v>
      </c>
      <c r="AC197" s="2">
        <f t="shared" si="38"/>
        <v>37850810.229831696</v>
      </c>
      <c r="AD197" s="3">
        <f t="shared" si="10"/>
        <v>52800000</v>
      </c>
      <c r="AE197" s="2">
        <f>IF(AE195&gt;=52800000,52800000,IF(AB176=Graph!G$1*1000,AE196+Graph!G$1*1000,AC197))</f>
        <v>37850810.229831696</v>
      </c>
      <c r="AF197" s="3">
        <f t="shared" si="11"/>
        <v>37850810.229831696</v>
      </c>
      <c r="AG197" s="3">
        <f t="shared" si="29"/>
        <v>48858992.092857152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41"/>
        <v>736261</v>
      </c>
      <c r="H198" s="2">
        <f t="shared" si="39"/>
        <v>95289488.022150949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842898.40449097753</v>
      </c>
      <c r="Q198" s="2">
        <f t="shared" si="42"/>
        <v>750000</v>
      </c>
      <c r="R198" s="2">
        <f t="shared" si="40"/>
        <v>97767580.061776757</v>
      </c>
      <c r="S198" s="2">
        <f t="shared" si="17"/>
        <v>736261</v>
      </c>
      <c r="T198" s="2">
        <f t="shared" si="18"/>
        <v>13739</v>
      </c>
      <c r="U198" s="2">
        <f t="shared" si="19"/>
        <v>750000</v>
      </c>
      <c r="V198" s="2">
        <f t="shared" si="34"/>
        <v>38411373.47713916</v>
      </c>
      <c r="W198" s="2">
        <f t="shared" si="20"/>
        <v>560563.24730746448</v>
      </c>
      <c r="X198" s="2">
        <f t="shared" si="6"/>
        <v>189436.75269253552</v>
      </c>
      <c r="Y198" s="2">
        <f t="shared" si="37"/>
        <v>59356206.584637582</v>
      </c>
      <c r="Z198" s="2" t="str">
        <f t="shared" si="8"/>
        <v>HERE</v>
      </c>
      <c r="AA198" s="2">
        <f>IF(Z198="HERE",Y198,AA197+Graph!$G$1*1000)</f>
        <v>59356206.584637582</v>
      </c>
      <c r="AB198" s="2">
        <f t="shared" si="21"/>
        <v>189436.75269253552</v>
      </c>
      <c r="AC198" s="2">
        <f t="shared" si="38"/>
        <v>38411373.47713916</v>
      </c>
      <c r="AD198" s="3">
        <f t="shared" si="10"/>
        <v>52800000</v>
      </c>
      <c r="AE198" s="2">
        <f>IF(AE196&gt;=52800000,52800000,IF(AB177=Graph!G$1*1000,AE197+Graph!G$1*1000,AC198))</f>
        <v>38411373.47713916</v>
      </c>
      <c r="AF198" s="3">
        <f t="shared" si="11"/>
        <v>38411373.47713916</v>
      </c>
      <c r="AG198" s="3">
        <f t="shared" si="29"/>
        <v>48883834.528764486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41"/>
        <v>736261</v>
      </c>
      <c r="H199" s="2">
        <f t="shared" si="39"/>
        <v>96025749.022150949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846092.76366591454</v>
      </c>
      <c r="Q199" s="2">
        <f t="shared" si="42"/>
        <v>750000</v>
      </c>
      <c r="R199" s="2">
        <f t="shared" si="40"/>
        <v>98517580.061776757</v>
      </c>
      <c r="S199" s="2">
        <f t="shared" si="17"/>
        <v>736261</v>
      </c>
      <c r="T199" s="2">
        <f t="shared" si="18"/>
        <v>13739</v>
      </c>
      <c r="U199" s="2">
        <f t="shared" si="19"/>
        <v>750000</v>
      </c>
      <c r="V199" s="2">
        <f t="shared" si="34"/>
        <v>38974970.749644756</v>
      </c>
      <c r="W199" s="2">
        <f t="shared" si="20"/>
        <v>563597.27250559628</v>
      </c>
      <c r="X199" s="2">
        <f t="shared" si="6"/>
        <v>186402.72749440372</v>
      </c>
      <c r="Y199" s="2">
        <f t="shared" si="37"/>
        <v>59542609.312131986</v>
      </c>
      <c r="Z199" s="2" t="str">
        <f t="shared" si="8"/>
        <v>HERE</v>
      </c>
      <c r="AA199" s="2">
        <f>IF(Z199="HERE",Y199,AA198+Graph!$G$1*1000)</f>
        <v>59542609.312131986</v>
      </c>
      <c r="AB199" s="2">
        <f t="shared" si="21"/>
        <v>186402.72749440372</v>
      </c>
      <c r="AC199" s="2">
        <f t="shared" si="38"/>
        <v>38974970.749644756</v>
      </c>
      <c r="AD199" s="3">
        <f t="shared" si="10"/>
        <v>52800000</v>
      </c>
      <c r="AE199" s="2">
        <f>IF(AE197&gt;=52800000,52800000,IF(AB178=Graph!G$1*1000,AE198+Graph!G$1*1000,AC199))</f>
        <v>38974970.749644756</v>
      </c>
      <c r="AF199" s="3">
        <f t="shared" si="11"/>
        <v>38974970.749644756</v>
      </c>
      <c r="AG199" s="3">
        <f t="shared" si="29"/>
        <v>48908828.665931731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41"/>
        <v>736261</v>
      </c>
      <c r="H200" s="2">
        <f t="shared" si="39"/>
        <v>96762010.022150949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849287.12284088135</v>
      </c>
      <c r="Q200" s="2">
        <f t="shared" si="42"/>
        <v>750000</v>
      </c>
      <c r="R200" s="2">
        <f t="shared" si="40"/>
        <v>99267580.061776757</v>
      </c>
      <c r="S200" s="2">
        <f t="shared" si="17"/>
        <v>736261</v>
      </c>
      <c r="T200" s="2">
        <f t="shared" si="18"/>
        <v>13739</v>
      </c>
      <c r="U200" s="2">
        <f t="shared" si="19"/>
        <v>750000</v>
      </c>
      <c r="V200" s="2">
        <f t="shared" si="34"/>
        <v>39541602.047348484</v>
      </c>
      <c r="W200" s="2">
        <f t="shared" si="20"/>
        <v>566631.29770372808</v>
      </c>
      <c r="X200" s="2">
        <f t="shared" si="6"/>
        <v>183368.70229627192</v>
      </c>
      <c r="Y200" s="2">
        <f t="shared" si="37"/>
        <v>59725978.014428258</v>
      </c>
      <c r="Z200" s="2" t="str">
        <f t="shared" si="8"/>
        <v>HERE</v>
      </c>
      <c r="AA200" s="2">
        <f>IF(Z200="HERE",Y200,AA199+Graph!$G$1*1000)</f>
        <v>59725978.014428258</v>
      </c>
      <c r="AB200" s="2">
        <f t="shared" si="21"/>
        <v>183368.70229627192</v>
      </c>
      <c r="AC200" s="2">
        <f t="shared" si="38"/>
        <v>39541602.047348484</v>
      </c>
      <c r="AD200" s="3">
        <f t="shared" si="10"/>
        <v>52800000</v>
      </c>
      <c r="AE200" s="2">
        <f>IF(AE198&gt;=52800000,52800000,IF(AB179=Graph!G$1*1000,AE199+Graph!G$1*1000,AC200))</f>
        <v>39541602.047348484</v>
      </c>
      <c r="AF200" s="3">
        <f t="shared" si="11"/>
        <v>39541602.047348484</v>
      </c>
      <c r="AG200" s="3">
        <f t="shared" si="29"/>
        <v>48933974.50435888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41"/>
        <v>736261</v>
      </c>
      <c r="H201" s="2">
        <f t="shared" si="39"/>
        <v>97498271.022150949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852481.48201584816</v>
      </c>
      <c r="Q201" s="2">
        <f t="shared" si="42"/>
        <v>750000</v>
      </c>
      <c r="R201" s="2">
        <f t="shared" si="40"/>
        <v>100017580.06177676</v>
      </c>
      <c r="S201" s="2">
        <f t="shared" si="17"/>
        <v>736261</v>
      </c>
      <c r="T201" s="2">
        <f t="shared" si="18"/>
        <v>13739</v>
      </c>
      <c r="U201" s="2">
        <f t="shared" si="19"/>
        <v>750000</v>
      </c>
      <c r="V201" s="2">
        <f t="shared" si="34"/>
        <v>40111267.370250344</v>
      </c>
      <c r="W201" s="2">
        <f t="shared" si="20"/>
        <v>569665.32290185988</v>
      </c>
      <c r="X201" s="2">
        <f t="shared" si="6"/>
        <v>180334.67709814012</v>
      </c>
      <c r="Y201" s="2">
        <f t="shared" si="37"/>
        <v>59906312.691526398</v>
      </c>
      <c r="Z201" s="2" t="str">
        <f t="shared" si="8"/>
        <v>HERE</v>
      </c>
      <c r="AA201" s="2">
        <f>IF(Z201="HERE",Y201,AA200+Graph!$G$1*1000)</f>
        <v>59906312.691526398</v>
      </c>
      <c r="AB201" s="2">
        <f t="shared" si="21"/>
        <v>180334.67709814012</v>
      </c>
      <c r="AC201" s="2">
        <f t="shared" si="38"/>
        <v>40111267.370250344</v>
      </c>
      <c r="AD201" s="3">
        <f t="shared" si="10"/>
        <v>52800000</v>
      </c>
      <c r="AE201" s="2">
        <f>IF(AE199&gt;=52800000,52800000,IF(AB180=Graph!G$1*1000,AE200+Graph!G$1*1000,AC201))</f>
        <v>40111267.370250344</v>
      </c>
      <c r="AF201" s="3">
        <f t="shared" si="11"/>
        <v>40111267.370250344</v>
      </c>
      <c r="AG201" s="3">
        <f t="shared" si="29"/>
        <v>48959272.04404594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41"/>
        <v>736261</v>
      </c>
      <c r="H202" s="2">
        <f t="shared" si="39"/>
        <v>98234532.022150949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855675.84119081497</v>
      </c>
      <c r="Q202" s="2">
        <f t="shared" si="42"/>
        <v>750000</v>
      </c>
      <c r="R202" s="2">
        <f t="shared" si="40"/>
        <v>100767580.06177676</v>
      </c>
      <c r="S202" s="2">
        <f t="shared" si="17"/>
        <v>736261</v>
      </c>
      <c r="T202" s="2">
        <f t="shared" si="18"/>
        <v>13739</v>
      </c>
      <c r="U202" s="2">
        <f t="shared" si="19"/>
        <v>750000</v>
      </c>
      <c r="V202" s="2">
        <f t="shared" si="34"/>
        <v>40683966.718350336</v>
      </c>
      <c r="W202" s="2">
        <f t="shared" si="20"/>
        <v>572699.34809999168</v>
      </c>
      <c r="X202" s="2">
        <f t="shared" si="6"/>
        <v>177300.65190000832</v>
      </c>
      <c r="Y202" s="2">
        <f t="shared" si="37"/>
        <v>60083613.343426406</v>
      </c>
      <c r="Z202" s="2" t="str">
        <f t="shared" si="8"/>
        <v>HERE</v>
      </c>
      <c r="AA202" s="2">
        <f>IF(Z202="HERE",Y202,AA201+Graph!$G$1*1000)</f>
        <v>60083613.343426406</v>
      </c>
      <c r="AB202" s="2">
        <f t="shared" si="21"/>
        <v>177300.65190000832</v>
      </c>
      <c r="AC202" s="2">
        <f t="shared" si="38"/>
        <v>40683966.718350336</v>
      </c>
      <c r="AD202" s="3">
        <f t="shared" si="10"/>
        <v>52800000</v>
      </c>
      <c r="AE202" s="2">
        <f>IF(AE200&gt;=52800000,52800000,IF(AB181=Graph!G$1*1000,AE201+Graph!G$1*1000,AC202))</f>
        <v>40683966.718350336</v>
      </c>
      <c r="AF202" s="3">
        <f t="shared" si="11"/>
        <v>40683966.718350336</v>
      </c>
      <c r="AG202" s="3">
        <f t="shared" si="29"/>
        <v>48984721.284992896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41"/>
        <v>736261</v>
      </c>
      <c r="H203" s="2">
        <f t="shared" si="39"/>
        <v>98970793.022150949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858870.20036578178</v>
      </c>
      <c r="Q203" s="2">
        <f t="shared" si="42"/>
        <v>750000</v>
      </c>
      <c r="R203" s="2">
        <f t="shared" si="40"/>
        <v>101517580.06177676</v>
      </c>
      <c r="S203" s="2">
        <f t="shared" si="17"/>
        <v>736261</v>
      </c>
      <c r="T203" s="2">
        <f t="shared" si="18"/>
        <v>13739</v>
      </c>
      <c r="U203" s="2">
        <f t="shared" si="19"/>
        <v>750000</v>
      </c>
      <c r="V203" s="2">
        <f t="shared" si="34"/>
        <v>41259700.091648459</v>
      </c>
      <c r="W203" s="2">
        <f t="shared" si="20"/>
        <v>575733.37329812348</v>
      </c>
      <c r="X203" s="2">
        <f t="shared" si="6"/>
        <v>174266.62670187652</v>
      </c>
      <c r="Y203" s="2">
        <f t="shared" si="37"/>
        <v>60257879.970128283</v>
      </c>
      <c r="Z203" s="2" t="str">
        <f t="shared" si="8"/>
        <v>HERE</v>
      </c>
      <c r="AA203" s="2">
        <f>IF(Z203="HERE",Y203,AA202+Graph!$G$1*1000)</f>
        <v>60257879.970128283</v>
      </c>
      <c r="AB203" s="2">
        <f t="shared" si="21"/>
        <v>174266.62670187652</v>
      </c>
      <c r="AC203" s="2">
        <f t="shared" si="38"/>
        <v>41259700.091648459</v>
      </c>
      <c r="AD203" s="3">
        <f t="shared" si="10"/>
        <v>52800000</v>
      </c>
      <c r="AE203" s="2">
        <f>IF(AE201&gt;=52800000,52800000,IF(AB182=Graph!G$1*1000,AE202+Graph!G$1*1000,AC203))</f>
        <v>41259700.091648459</v>
      </c>
      <c r="AF203" s="3">
        <f t="shared" si="11"/>
        <v>41259700.091648459</v>
      </c>
      <c r="AG203" s="3">
        <f t="shared" si="29"/>
        <v>49010322.227199771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41"/>
        <v>736261</v>
      </c>
      <c r="H204" s="2">
        <f t="shared" si="39"/>
        <v>99707054.022150949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862064.5595407486</v>
      </c>
      <c r="Q204" s="2">
        <f t="shared" si="42"/>
        <v>750000</v>
      </c>
      <c r="R204" s="2">
        <f t="shared" si="40"/>
        <v>102267580.06177676</v>
      </c>
      <c r="S204" s="2">
        <f t="shared" si="17"/>
        <v>736261</v>
      </c>
      <c r="T204" s="2">
        <f t="shared" si="18"/>
        <v>13739</v>
      </c>
      <c r="U204" s="2">
        <f t="shared" si="19"/>
        <v>750000</v>
      </c>
      <c r="V204" s="2">
        <f t="shared" si="34"/>
        <v>41838467.490144715</v>
      </c>
      <c r="W204" s="2">
        <f t="shared" si="20"/>
        <v>578767.39849625528</v>
      </c>
      <c r="X204" s="2">
        <f t="shared" si="6"/>
        <v>171232.60150374472</v>
      </c>
      <c r="Y204" s="2">
        <f t="shared" si="37"/>
        <v>60429112.571632028</v>
      </c>
      <c r="Z204" s="2" t="str">
        <f t="shared" si="8"/>
        <v>HERE</v>
      </c>
      <c r="AA204" s="2">
        <f>IF(Z204="HERE",Y204,AA203+Graph!$G$1*1000)</f>
        <v>60429112.571632028</v>
      </c>
      <c r="AB204" s="2">
        <f t="shared" si="21"/>
        <v>171232.60150374472</v>
      </c>
      <c r="AC204" s="2">
        <f t="shared" si="38"/>
        <v>41838467.490144715</v>
      </c>
      <c r="AD204" s="3">
        <f t="shared" si="10"/>
        <v>52800000</v>
      </c>
      <c r="AE204" s="2">
        <f>IF(AE202&gt;=52800000,52800000,IF(AB183=Graph!G$1*1000,AE203+Graph!G$1*1000,AC204))</f>
        <v>41838467.490144715</v>
      </c>
      <c r="AF204" s="3">
        <f t="shared" si="11"/>
        <v>41838467.490144715</v>
      </c>
      <c r="AG204" s="3">
        <f t="shared" si="29"/>
        <v>49036074.870666541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41"/>
        <v>736261</v>
      </c>
      <c r="H205" s="2">
        <f t="shared" si="39"/>
        <v>100443315.02215095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865258.91871571541</v>
      </c>
      <c r="Q205" s="2">
        <f t="shared" si="42"/>
        <v>750000</v>
      </c>
      <c r="R205" s="2">
        <f t="shared" si="40"/>
        <v>103017580.06177676</v>
      </c>
      <c r="S205" s="2">
        <f t="shared" si="17"/>
        <v>736261</v>
      </c>
      <c r="T205" s="2">
        <f t="shared" si="18"/>
        <v>13739</v>
      </c>
      <c r="U205" s="2">
        <f t="shared" si="19"/>
        <v>750000</v>
      </c>
      <c r="V205" s="2">
        <f t="shared" si="34"/>
        <v>42420268.913839102</v>
      </c>
      <c r="W205" s="2">
        <f t="shared" si="20"/>
        <v>581801.42369438708</v>
      </c>
      <c r="X205" s="2">
        <f t="shared" si="6"/>
        <v>168198.57630561292</v>
      </c>
      <c r="Y205" s="2">
        <f t="shared" si="37"/>
        <v>60597311.147937641</v>
      </c>
      <c r="Z205" s="2" t="str">
        <f t="shared" si="8"/>
        <v>HERE</v>
      </c>
      <c r="AA205" s="2">
        <f>IF(Z205="HERE",Y205,AA204+Graph!$G$1*1000)</f>
        <v>60597311.147937641</v>
      </c>
      <c r="AB205" s="2">
        <f t="shared" si="21"/>
        <v>168198.57630561292</v>
      </c>
      <c r="AC205" s="2">
        <f t="shared" si="38"/>
        <v>42420268.913839102</v>
      </c>
      <c r="AD205" s="3">
        <f t="shared" si="10"/>
        <v>52800000</v>
      </c>
      <c r="AE205" s="2">
        <f>IF(AE203&gt;=52800000,52800000,IF(AB184=Graph!G$1*1000,AE204+Graph!G$1*1000,AC205))</f>
        <v>42420268.913839102</v>
      </c>
      <c r="AF205" s="3">
        <f t="shared" si="11"/>
        <v>42420268.913839102</v>
      </c>
      <c r="AG205" s="3">
        <f t="shared" si="29"/>
        <v>49061979.21539323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41"/>
        <v>736261</v>
      </c>
      <c r="H206" s="2">
        <f t="shared" si="39"/>
        <v>101179576.02215095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868453.27789068222</v>
      </c>
      <c r="Q206" s="2">
        <f t="shared" si="42"/>
        <v>750000</v>
      </c>
      <c r="R206" s="2">
        <f t="shared" si="40"/>
        <v>103767580.06177676</v>
      </c>
      <c r="S206" s="2">
        <f t="shared" si="17"/>
        <v>736261</v>
      </c>
      <c r="T206" s="2">
        <f t="shared" si="18"/>
        <v>13739</v>
      </c>
      <c r="U206" s="2">
        <f t="shared" si="19"/>
        <v>750000</v>
      </c>
      <c r="V206" s="2">
        <f t="shared" si="34"/>
        <v>43005104.362731621</v>
      </c>
      <c r="W206" s="2">
        <f t="shared" si="20"/>
        <v>584835.44889251888</v>
      </c>
      <c r="X206" s="2">
        <f t="shared" si="6"/>
        <v>165164.55110748112</v>
      </c>
      <c r="Y206" s="2">
        <f t="shared" si="37"/>
        <v>60762475.699045122</v>
      </c>
      <c r="Z206" s="2" t="str">
        <f t="shared" si="8"/>
        <v>HERE</v>
      </c>
      <c r="AA206" s="2">
        <f>IF(Z206="HERE",Y206,AA205+Graph!$G$1*1000)</f>
        <v>60762475.699045122</v>
      </c>
      <c r="AB206" s="2">
        <f t="shared" si="21"/>
        <v>165164.55110748112</v>
      </c>
      <c r="AC206" s="2">
        <f t="shared" si="38"/>
        <v>43005104.362731621</v>
      </c>
      <c r="AD206" s="3">
        <f t="shared" si="10"/>
        <v>52800000</v>
      </c>
      <c r="AE206" s="2">
        <f>IF(AE204&gt;=52800000,52800000,IF(AB185=Graph!G$1*1000,AE205+Graph!G$1*1000,AC206))</f>
        <v>43005104.362731621</v>
      </c>
      <c r="AF206" s="3">
        <f t="shared" si="11"/>
        <v>43005104.362731621</v>
      </c>
      <c r="AG206" s="3">
        <f t="shared" si="29"/>
        <v>49088035.261379816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41"/>
        <v>736261</v>
      </c>
      <c r="H207" s="2">
        <f t="shared" si="39"/>
        <v>101915837.02215095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871647.63706564903</v>
      </c>
      <c r="Q207" s="2">
        <f t="shared" si="42"/>
        <v>750000</v>
      </c>
      <c r="R207" s="2">
        <f t="shared" si="40"/>
        <v>104517580.06177676</v>
      </c>
      <c r="S207" s="2">
        <f t="shared" si="17"/>
        <v>736261</v>
      </c>
      <c r="T207" s="2">
        <f t="shared" si="18"/>
        <v>13739</v>
      </c>
      <c r="U207" s="2">
        <f t="shared" si="19"/>
        <v>750000</v>
      </c>
      <c r="V207" s="2">
        <f t="shared" si="34"/>
        <v>43592973.836822271</v>
      </c>
      <c r="W207" s="2">
        <f t="shared" si="20"/>
        <v>587869.47409065068</v>
      </c>
      <c r="X207" s="2">
        <f t="shared" si="6"/>
        <v>162130.52590934932</v>
      </c>
      <c r="Y207" s="2">
        <f t="shared" si="37"/>
        <v>60924606.224954471</v>
      </c>
      <c r="Z207" s="2" t="str">
        <f t="shared" si="8"/>
        <v>HERE</v>
      </c>
      <c r="AA207" s="2">
        <f>IF(Z207="HERE",Y207,AA206+Graph!$G$1*1000)</f>
        <v>60924606.224954471</v>
      </c>
      <c r="AB207" s="2">
        <f t="shared" si="21"/>
        <v>162130.52590934932</v>
      </c>
      <c r="AC207" s="2">
        <f t="shared" si="38"/>
        <v>43592973.836822271</v>
      </c>
      <c r="AD207" s="3">
        <f t="shared" si="10"/>
        <v>52800000</v>
      </c>
      <c r="AE207" s="2">
        <f>IF(AE205&gt;=52800000,52800000,IF(AB186=Graph!G$1*1000,AE206+Graph!G$1*1000,AC207))</f>
        <v>43592973.836822271</v>
      </c>
      <c r="AF207" s="3">
        <f t="shared" si="11"/>
        <v>43592973.836822271</v>
      </c>
      <c r="AG207" s="3">
        <f t="shared" si="29"/>
        <v>49114243.008626312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41"/>
        <v>736261</v>
      </c>
      <c r="H208" s="2">
        <f t="shared" si="39"/>
        <v>102652098.02215095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874841.99624061584</v>
      </c>
      <c r="Q208" s="2">
        <f t="shared" si="42"/>
        <v>750000</v>
      </c>
      <c r="R208" s="2">
        <f t="shared" si="40"/>
        <v>105267580.06177676</v>
      </c>
      <c r="S208" s="2">
        <f t="shared" si="17"/>
        <v>736261</v>
      </c>
      <c r="T208" s="2">
        <f t="shared" si="18"/>
        <v>13739</v>
      </c>
      <c r="U208" s="2">
        <f t="shared" si="19"/>
        <v>750000</v>
      </c>
      <c r="V208" s="2">
        <f t="shared" si="34"/>
        <v>44183877.336111054</v>
      </c>
      <c r="W208" s="2">
        <f t="shared" si="20"/>
        <v>590903.49928878248</v>
      </c>
      <c r="X208" s="2">
        <f t="shared" si="6"/>
        <v>159096.50071121752</v>
      </c>
      <c r="Y208" s="2">
        <f t="shared" si="37"/>
        <v>61083702.725665689</v>
      </c>
      <c r="Z208" s="2" t="str">
        <f t="shared" si="8"/>
        <v>HERE</v>
      </c>
      <c r="AA208" s="2">
        <f>IF(Z208="HERE",Y208,AA207+Graph!$G$1*1000)</f>
        <v>61083702.725665689</v>
      </c>
      <c r="AB208" s="2">
        <f t="shared" si="21"/>
        <v>159096.50071121752</v>
      </c>
      <c r="AC208" s="2">
        <f t="shared" si="38"/>
        <v>44183877.336111054</v>
      </c>
      <c r="AD208" s="3">
        <f t="shared" si="10"/>
        <v>52800000</v>
      </c>
      <c r="AE208" s="2">
        <f>IF(AE206&gt;=52800000,52800000,IF(AB187=Graph!G$1*1000,AE207+Graph!G$1*1000,AC208))</f>
        <v>44183877.336111054</v>
      </c>
      <c r="AF208" s="3">
        <f t="shared" si="11"/>
        <v>44183877.336111054</v>
      </c>
      <c r="AG208" s="3">
        <f t="shared" si="29"/>
        <v>49140602.457132712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41"/>
        <v>736261</v>
      </c>
      <c r="H209" s="2">
        <f t="shared" si="39"/>
        <v>103388359.02215095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878036.35541558266</v>
      </c>
      <c r="Q209" s="2">
        <f t="shared" si="42"/>
        <v>750000</v>
      </c>
      <c r="R209" s="2">
        <f t="shared" si="40"/>
        <v>106017580.06177676</v>
      </c>
      <c r="S209" s="2">
        <f t="shared" si="17"/>
        <v>736261</v>
      </c>
      <c r="T209" s="2">
        <f t="shared" si="18"/>
        <v>13739</v>
      </c>
      <c r="U209" s="2">
        <f t="shared" si="19"/>
        <v>750000</v>
      </c>
      <c r="V209" s="2">
        <f t="shared" si="34"/>
        <v>44777814.860597968</v>
      </c>
      <c r="W209" s="2">
        <f t="shared" si="20"/>
        <v>593937.52448691428</v>
      </c>
      <c r="X209" s="2">
        <f t="shared" si="6"/>
        <v>156062.47551308572</v>
      </c>
      <c r="Y209" s="2">
        <f t="shared" si="37"/>
        <v>61239765.201178774</v>
      </c>
      <c r="Z209" s="2" t="str">
        <f t="shared" si="8"/>
        <v>HERE</v>
      </c>
      <c r="AA209" s="2">
        <f>IF(Z209="HERE",Y209,AA208+Graph!$G$1*1000)</f>
        <v>61239765.201178774</v>
      </c>
      <c r="AB209" s="2">
        <f t="shared" si="21"/>
        <v>156062.47551308572</v>
      </c>
      <c r="AC209" s="2">
        <f t="shared" si="38"/>
        <v>44777814.860597968</v>
      </c>
      <c r="AD209" s="3">
        <f t="shared" si="10"/>
        <v>52800000</v>
      </c>
      <c r="AE209" s="2">
        <f>IF(AE207&gt;=52800000,52800000,IF(AB188=Graph!G$1*1000,AE208+Graph!G$1*1000,AC209))</f>
        <v>44777814.860597968</v>
      </c>
      <c r="AF209" s="3">
        <f t="shared" si="11"/>
        <v>44777814.860597968</v>
      </c>
      <c r="AG209" s="3">
        <f t="shared" si="29"/>
        <v>49167113.606899023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41"/>
        <v>736261</v>
      </c>
      <c r="H210" s="2">
        <f t="shared" si="39"/>
        <v>104124620.02215095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881230.71459054947</v>
      </c>
      <c r="Q210" s="2">
        <f t="shared" si="42"/>
        <v>750000</v>
      </c>
      <c r="R210" s="2">
        <f t="shared" si="40"/>
        <v>106767580.06177676</v>
      </c>
      <c r="S210" s="2">
        <f t="shared" si="17"/>
        <v>736261</v>
      </c>
      <c r="T210" s="2">
        <f t="shared" si="18"/>
        <v>13739</v>
      </c>
      <c r="U210" s="2">
        <f t="shared" si="19"/>
        <v>750000</v>
      </c>
      <c r="V210" s="2">
        <f t="shared" si="34"/>
        <v>45374786.410283014</v>
      </c>
      <c r="W210" s="2">
        <f t="shared" si="20"/>
        <v>596971.54968504608</v>
      </c>
      <c r="X210" s="2">
        <f t="shared" si="6"/>
        <v>153028.45031495392</v>
      </c>
      <c r="Y210" s="2">
        <f t="shared" si="37"/>
        <v>61392793.651493728</v>
      </c>
      <c r="Z210" s="2" t="str">
        <f t="shared" si="8"/>
        <v>HERE</v>
      </c>
      <c r="AA210" s="2">
        <f>IF(Z210="HERE",Y210,AA209+Graph!$G$1*1000)</f>
        <v>61392793.651493728</v>
      </c>
      <c r="AB210" s="2">
        <f t="shared" si="21"/>
        <v>153028.45031495392</v>
      </c>
      <c r="AC210" s="2">
        <f t="shared" si="38"/>
        <v>45374786.410283014</v>
      </c>
      <c r="AD210" s="3">
        <f t="shared" si="10"/>
        <v>52800000</v>
      </c>
      <c r="AE210" s="2">
        <f>IF(AE208&gt;=52800000,52800000,IF(AB189=Graph!G$1*1000,AE209+Graph!G$1*1000,AC210))</f>
        <v>45374786.410283014</v>
      </c>
      <c r="AF210" s="3">
        <f t="shared" si="11"/>
        <v>45374786.410283014</v>
      </c>
      <c r="AG210" s="3">
        <f t="shared" si="29"/>
        <v>49193776.457925238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41"/>
        <v>736261</v>
      </c>
      <c r="H211" s="2">
        <f t="shared" si="39"/>
        <v>104860881.02215095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884425.07376551628</v>
      </c>
      <c r="Q211" s="2">
        <f t="shared" si="42"/>
        <v>750000</v>
      </c>
      <c r="R211" s="2">
        <f t="shared" si="40"/>
        <v>107517580.06177676</v>
      </c>
      <c r="S211" s="2">
        <f t="shared" si="17"/>
        <v>736261</v>
      </c>
      <c r="T211" s="2">
        <f t="shared" si="18"/>
        <v>13739</v>
      </c>
      <c r="U211" s="2">
        <f t="shared" si="19"/>
        <v>750000</v>
      </c>
      <c r="V211" s="2">
        <f t="shared" si="34"/>
        <v>45974791.985166192</v>
      </c>
      <c r="W211" s="2">
        <f t="shared" si="20"/>
        <v>600005.57488317788</v>
      </c>
      <c r="X211" s="2">
        <f t="shared" si="6"/>
        <v>149994.42511682212</v>
      </c>
      <c r="Y211" s="2">
        <f t="shared" si="37"/>
        <v>61542788.07661055</v>
      </c>
      <c r="Z211" s="2" t="str">
        <f t="shared" si="8"/>
        <v>HERE</v>
      </c>
      <c r="AA211" s="2">
        <f>IF(Z211="HERE",Y211,AA210+Graph!$G$1*1000)</f>
        <v>61542788.07661055</v>
      </c>
      <c r="AB211" s="2">
        <f t="shared" si="21"/>
        <v>149994.42511682212</v>
      </c>
      <c r="AC211" s="2">
        <f t="shared" si="38"/>
        <v>45974791.985166192</v>
      </c>
      <c r="AD211" s="3">
        <f t="shared" si="10"/>
        <v>52800000</v>
      </c>
      <c r="AE211" s="2">
        <f>IF(AE209&gt;=52800000,52800000,IF(AB190=Graph!G$1*1000,AE210+Graph!G$1*1000,AC211))</f>
        <v>45974791.985166192</v>
      </c>
      <c r="AF211" s="3">
        <f t="shared" si="11"/>
        <v>45974791.985166192</v>
      </c>
      <c r="AG211" s="3">
        <f t="shared" si="29"/>
        <v>49220591.010211356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41"/>
        <v>736261</v>
      </c>
      <c r="H212" s="2">
        <f t="shared" si="39"/>
        <v>105597142.02215095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887619.43294045329</v>
      </c>
      <c r="Q212" s="2">
        <f t="shared" si="42"/>
        <v>750000</v>
      </c>
      <c r="R212" s="2">
        <f t="shared" si="40"/>
        <v>108267580.06177676</v>
      </c>
      <c r="S212" s="2">
        <f t="shared" si="17"/>
        <v>736261</v>
      </c>
      <c r="T212" s="2">
        <f t="shared" si="18"/>
        <v>13739</v>
      </c>
      <c r="U212" s="2">
        <f t="shared" si="19"/>
        <v>750000</v>
      </c>
      <c r="V212" s="2">
        <f t="shared" si="34"/>
        <v>46577831.585247472</v>
      </c>
      <c r="W212" s="2">
        <f t="shared" si="20"/>
        <v>603039.60008127987</v>
      </c>
      <c r="X212" s="2">
        <f t="shared" si="6"/>
        <v>146960.39991872013</v>
      </c>
      <c r="Y212" s="2">
        <f t="shared" si="37"/>
        <v>61689748.47652927</v>
      </c>
      <c r="Z212" s="2" t="str">
        <f t="shared" si="8"/>
        <v>HERE</v>
      </c>
      <c r="AA212" s="2">
        <f>IF(Z212="HERE",Y212,AA211+Graph!$G$1*1000)</f>
        <v>61689748.47652927</v>
      </c>
      <c r="AB212" s="2">
        <f t="shared" si="21"/>
        <v>146960.39991872013</v>
      </c>
      <c r="AC212" s="2">
        <f t="shared" si="38"/>
        <v>46577831.585247472</v>
      </c>
      <c r="AD212" s="3">
        <f t="shared" si="10"/>
        <v>52800000</v>
      </c>
      <c r="AE212" s="2">
        <f>IF(AE210&gt;=52800000,52800000,IF(AB191=Graph!G$1*1000,AE211+Graph!G$1*1000,AC212))</f>
        <v>46577831.585247472</v>
      </c>
      <c r="AF212" s="3">
        <f t="shared" si="11"/>
        <v>46577831.585247472</v>
      </c>
      <c r="AG212" s="3">
        <f t="shared" si="29"/>
        <v>49247557.263757385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41"/>
        <v>736261</v>
      </c>
      <c r="H213" s="2">
        <f t="shared" si="39"/>
        <v>106333403.02215095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890813.7921154201</v>
      </c>
      <c r="Q213" s="2">
        <f t="shared" si="42"/>
        <v>750000</v>
      </c>
      <c r="R213" s="2">
        <f t="shared" si="40"/>
        <v>109017580.06177676</v>
      </c>
      <c r="S213" s="2">
        <f t="shared" si="17"/>
        <v>736261</v>
      </c>
      <c r="T213" s="2">
        <f t="shared" si="18"/>
        <v>13739</v>
      </c>
      <c r="U213" s="2">
        <f t="shared" si="19"/>
        <v>750000</v>
      </c>
      <c r="V213" s="2">
        <f t="shared" si="34"/>
        <v>47183905.210526884</v>
      </c>
      <c r="W213" s="2">
        <f t="shared" si="20"/>
        <v>606073.62527941167</v>
      </c>
      <c r="X213" s="2">
        <f t="shared" si="6"/>
        <v>143926.37472058833</v>
      </c>
      <c r="Y213" s="2">
        <f t="shared" si="37"/>
        <v>61833674.851249859</v>
      </c>
      <c r="Z213" s="2" t="str">
        <f t="shared" si="8"/>
        <v>HERE</v>
      </c>
      <c r="AA213" s="2">
        <f>IF(Z213="HERE",Y213,AA212+Graph!$G$1*1000)</f>
        <v>61833674.851249859</v>
      </c>
      <c r="AB213" s="2">
        <f t="shared" si="21"/>
        <v>143926.37472058833</v>
      </c>
      <c r="AC213" s="2">
        <f t="shared" si="38"/>
        <v>47183905.210526884</v>
      </c>
      <c r="AD213" s="3">
        <f t="shared" si="10"/>
        <v>52800000</v>
      </c>
      <c r="AE213" s="2">
        <f>IF(AE211&gt;=52800000,52800000,IF(AB192=Graph!G$1*1000,AE212+Graph!G$1*1000,AC213))</f>
        <v>47183905.210526884</v>
      </c>
      <c r="AF213" s="3">
        <f t="shared" si="11"/>
        <v>47183905.210526884</v>
      </c>
      <c r="AG213" s="3">
        <f t="shared" si="29"/>
        <v>49274675.218563318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41"/>
        <v>736261</v>
      </c>
      <c r="H214" s="2">
        <f t="shared" si="39"/>
        <v>107069664.02215095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894008.15129038692</v>
      </c>
      <c r="Q214" s="2">
        <f t="shared" si="42"/>
        <v>750000</v>
      </c>
      <c r="R214" s="2">
        <f t="shared" si="40"/>
        <v>109767580.06177676</v>
      </c>
      <c r="S214" s="2">
        <f t="shared" si="17"/>
        <v>736261</v>
      </c>
      <c r="T214" s="2">
        <f t="shared" si="18"/>
        <v>13739</v>
      </c>
      <c r="U214" s="2">
        <f t="shared" si="19"/>
        <v>750000</v>
      </c>
      <c r="V214" s="2">
        <f t="shared" si="34"/>
        <v>47793012.861004427</v>
      </c>
      <c r="W214" s="2">
        <f t="shared" si="20"/>
        <v>609107.65047754347</v>
      </c>
      <c r="X214" s="2">
        <f t="shared" si="6"/>
        <v>140892.34952245653</v>
      </c>
      <c r="Y214" s="2">
        <f t="shared" si="37"/>
        <v>61974567.200772315</v>
      </c>
      <c r="Z214" s="2" t="str">
        <f t="shared" si="8"/>
        <v>HERE</v>
      </c>
      <c r="AA214" s="2">
        <f>IF(Z214="HERE",Y214,AA213+Graph!$G$1*1000)</f>
        <v>61974567.200772315</v>
      </c>
      <c r="AB214" s="2">
        <f t="shared" si="21"/>
        <v>140892.34952245653</v>
      </c>
      <c r="AC214" s="2">
        <f t="shared" si="38"/>
        <v>47793012.861004427</v>
      </c>
      <c r="AD214" s="3">
        <f t="shared" si="10"/>
        <v>52800000</v>
      </c>
      <c r="AE214" s="2">
        <f>IF(AE212&gt;=52800000,52800000,IF(AB193=Graph!G$1*1000,AE213+Graph!G$1*1000,AC214))</f>
        <v>47793012.861004427</v>
      </c>
      <c r="AF214" s="3">
        <f t="shared" si="11"/>
        <v>47793012.861004427</v>
      </c>
      <c r="AG214" s="3">
        <f t="shared" si="29"/>
        <v>49301944.874629155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41"/>
        <v>736261</v>
      </c>
      <c r="H215" s="2">
        <f t="shared" si="39"/>
        <v>107805925.02215095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897202.51046535373</v>
      </c>
      <c r="Q215" s="2">
        <f t="shared" si="42"/>
        <v>750000</v>
      </c>
      <c r="R215" s="2">
        <f t="shared" si="40"/>
        <v>110517580.06177676</v>
      </c>
      <c r="S215" s="2">
        <f t="shared" si="17"/>
        <v>736261</v>
      </c>
      <c r="T215" s="2">
        <f t="shared" si="18"/>
        <v>13739</v>
      </c>
      <c r="U215" s="2">
        <f t="shared" si="19"/>
        <v>750000</v>
      </c>
      <c r="V215" s="2">
        <f t="shared" si="34"/>
        <v>48405154.536680102</v>
      </c>
      <c r="W215" s="2">
        <f t="shared" si="20"/>
        <v>612141.67567567527</v>
      </c>
      <c r="X215" s="2">
        <f t="shared" si="6"/>
        <v>137858.32432432473</v>
      </c>
      <c r="Y215" s="2">
        <f t="shared" si="37"/>
        <v>62112425.52509664</v>
      </c>
      <c r="Z215" s="2" t="str">
        <f t="shared" si="8"/>
        <v>HERE</v>
      </c>
      <c r="AA215" s="2">
        <f>IF(Z215="HERE",Y215,AA214+Graph!$G$1*1000)</f>
        <v>62112425.52509664</v>
      </c>
      <c r="AB215" s="2">
        <f t="shared" si="21"/>
        <v>137858.32432432473</v>
      </c>
      <c r="AC215" s="2">
        <f t="shared" si="38"/>
        <v>48405154.536680102</v>
      </c>
      <c r="AD215" s="3">
        <f t="shared" si="10"/>
        <v>52800000</v>
      </c>
      <c r="AE215" s="2">
        <f>IF(AE213&gt;=52800000,52800000,IF(AB194=Graph!G$1*1000,AE214+Graph!G$1*1000,AC215))</f>
        <v>48405154.536680102</v>
      </c>
      <c r="AF215" s="3">
        <f t="shared" si="11"/>
        <v>48405154.536680102</v>
      </c>
      <c r="AG215" s="3">
        <f t="shared" si="29"/>
        <v>49329366.231954902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41"/>
        <v>736261</v>
      </c>
      <c r="H216" s="2">
        <f t="shared" si="39"/>
        <v>108542186.02215095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900396.86964032054</v>
      </c>
      <c r="Q216" s="2">
        <f t="shared" si="42"/>
        <v>750000</v>
      </c>
      <c r="R216" s="2">
        <f t="shared" si="40"/>
        <v>111267580.06177676</v>
      </c>
      <c r="S216" s="2">
        <f t="shared" si="17"/>
        <v>736261</v>
      </c>
      <c r="T216" s="2">
        <f t="shared" si="18"/>
        <v>13739</v>
      </c>
      <c r="U216" s="2">
        <f t="shared" si="19"/>
        <v>750000</v>
      </c>
      <c r="V216" s="2">
        <f t="shared" si="34"/>
        <v>49020330.237553909</v>
      </c>
      <c r="W216" s="2">
        <f t="shared" si="20"/>
        <v>615175.70087380707</v>
      </c>
      <c r="X216" s="2">
        <f t="shared" si="6"/>
        <v>134824.29912619293</v>
      </c>
      <c r="Y216" s="2">
        <f t="shared" si="37"/>
        <v>62247249.824222833</v>
      </c>
      <c r="Z216" s="2" t="str">
        <f t="shared" si="8"/>
        <v>HERE</v>
      </c>
      <c r="AA216" s="2">
        <f>IF(Z216="HERE",Y216,AA215+Graph!$G$1*1000)</f>
        <v>62247249.824222833</v>
      </c>
      <c r="AB216" s="2">
        <f t="shared" si="21"/>
        <v>134824.29912619293</v>
      </c>
      <c r="AC216" s="2">
        <f t="shared" si="38"/>
        <v>49020330.237553909</v>
      </c>
      <c r="AD216" s="3">
        <f t="shared" si="10"/>
        <v>52800000</v>
      </c>
      <c r="AE216" s="2">
        <f>IF(AE214&gt;=52800000,52800000,IF(AB195=Graph!G$1*1000,AE215+Graph!G$1*1000,AC216))</f>
        <v>49020330.237553909</v>
      </c>
      <c r="AF216" s="3">
        <f t="shared" si="11"/>
        <v>49020330.237553909</v>
      </c>
      <c r="AG216" s="3">
        <f t="shared" si="29"/>
        <v>49356939.290540561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41"/>
        <v>736261</v>
      </c>
      <c r="H217" s="2">
        <f t="shared" si="39"/>
        <v>109278447.02215095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903591.22881528735</v>
      </c>
      <c r="Q217" s="2">
        <f t="shared" si="42"/>
        <v>750000</v>
      </c>
      <c r="R217" s="2">
        <f t="shared" si="40"/>
        <v>112017580.06177676</v>
      </c>
      <c r="S217" s="2">
        <f t="shared" si="17"/>
        <v>736261</v>
      </c>
      <c r="T217" s="2">
        <f t="shared" si="18"/>
        <v>13739</v>
      </c>
      <c r="U217" s="2">
        <f t="shared" si="19"/>
        <v>750000</v>
      </c>
      <c r="V217" s="2">
        <f t="shared" si="34"/>
        <v>49638539.963625848</v>
      </c>
      <c r="W217" s="2">
        <f t="shared" si="20"/>
        <v>618209.72607193887</v>
      </c>
      <c r="X217" s="2">
        <f t="shared" si="6"/>
        <v>131790.27392806113</v>
      </c>
      <c r="Y217" s="2">
        <f t="shared" si="37"/>
        <v>62379040.098150894</v>
      </c>
      <c r="Z217" s="2" t="str">
        <f t="shared" si="8"/>
        <v>HERE</v>
      </c>
      <c r="AA217" s="2">
        <f>IF(Z217="HERE",Y217,AA216+Graph!$G$1*1000)</f>
        <v>62379040.098150894</v>
      </c>
      <c r="AB217" s="2">
        <f t="shared" si="21"/>
        <v>131790.27392806113</v>
      </c>
      <c r="AC217" s="2">
        <f t="shared" si="38"/>
        <v>49638539.963625848</v>
      </c>
      <c r="AD217" s="3">
        <f t="shared" si="10"/>
        <v>52800000</v>
      </c>
      <c r="AE217" s="2">
        <f>IF(AE215&gt;=52800000,52800000,IF(AB196=Graph!G$1*1000,AE216+Graph!G$1*1000,AC217))</f>
        <v>49638539.963625848</v>
      </c>
      <c r="AF217" s="3">
        <f t="shared" si="11"/>
        <v>49638539.963625848</v>
      </c>
      <c r="AG217" s="3">
        <f t="shared" si="29"/>
        <v>49384664.050386116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41"/>
        <v>736261</v>
      </c>
      <c r="H218" s="2">
        <f t="shared" si="39"/>
        <v>110014708.02215095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906785.58799025416</v>
      </c>
      <c r="Q218" s="2">
        <f t="shared" si="42"/>
        <v>750000</v>
      </c>
      <c r="R218" s="2">
        <f t="shared" si="40"/>
        <v>112767580.06177676</v>
      </c>
      <c r="S218" s="2">
        <f t="shared" si="17"/>
        <v>736261</v>
      </c>
      <c r="T218" s="2">
        <f t="shared" si="18"/>
        <v>13739</v>
      </c>
      <c r="U218" s="2">
        <f t="shared" si="19"/>
        <v>750000</v>
      </c>
      <c r="V218" s="2">
        <f t="shared" si="34"/>
        <v>50259783.714895919</v>
      </c>
      <c r="W218" s="2">
        <f t="shared" si="20"/>
        <v>621243.75127007067</v>
      </c>
      <c r="X218" s="2">
        <f t="shared" si="6"/>
        <v>128756.24872992933</v>
      </c>
      <c r="Y218" s="2">
        <f t="shared" si="37"/>
        <v>62507796.346880823</v>
      </c>
      <c r="Z218" s="2" t="str">
        <f t="shared" si="8"/>
        <v>HERE</v>
      </c>
      <c r="AA218" s="2">
        <f>IF(Z218="HERE",Y218,AA217+Graph!$G$1*1000)</f>
        <v>62507796.346880823</v>
      </c>
      <c r="AB218" s="2">
        <f t="shared" si="21"/>
        <v>128756.24872992933</v>
      </c>
      <c r="AC218" s="2">
        <f t="shared" si="38"/>
        <v>50259783.714895919</v>
      </c>
      <c r="AD218" s="3">
        <f t="shared" si="10"/>
        <v>52800000</v>
      </c>
      <c r="AE218" s="2">
        <f>IF(AE216&gt;=52800000,52800000,IF(AB197=Graph!G$1*1000,AE217+Graph!G$1*1000,AC218))</f>
        <v>50259783.714895919</v>
      </c>
      <c r="AF218" s="3">
        <f t="shared" si="11"/>
        <v>50259783.714895919</v>
      </c>
      <c r="AG218" s="3">
        <f t="shared" si="29"/>
        <v>49412540.511491582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41"/>
        <v>736261</v>
      </c>
      <c r="H219" s="2">
        <f t="shared" si="39"/>
        <v>110750969.02215095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909979.94716522098</v>
      </c>
      <c r="Q219" s="2">
        <f t="shared" si="42"/>
        <v>750000</v>
      </c>
      <c r="R219" s="2">
        <f t="shared" si="40"/>
        <v>113517580.06177676</v>
      </c>
      <c r="S219" s="2">
        <f t="shared" si="17"/>
        <v>736261</v>
      </c>
      <c r="T219" s="2">
        <f t="shared" si="18"/>
        <v>13739</v>
      </c>
      <c r="U219" s="2">
        <f t="shared" si="19"/>
        <v>750000</v>
      </c>
      <c r="V219" s="2">
        <f t="shared" si="34"/>
        <v>50884061.491364121</v>
      </c>
      <c r="W219" s="2">
        <f t="shared" si="20"/>
        <v>624277.77646820247</v>
      </c>
      <c r="X219" s="2">
        <f t="shared" si="6"/>
        <v>125722.22353179753</v>
      </c>
      <c r="Y219" s="2">
        <f t="shared" si="37"/>
        <v>62633518.570412621</v>
      </c>
      <c r="Z219" s="2" t="str">
        <f t="shared" si="8"/>
        <v>HERE</v>
      </c>
      <c r="AA219" s="2">
        <f>IF(Z219="HERE",Y219,AA218+Graph!$G$1*1000)</f>
        <v>62633518.570412621</v>
      </c>
      <c r="AB219" s="2">
        <f t="shared" si="21"/>
        <v>125722.22353179753</v>
      </c>
      <c r="AC219" s="2">
        <f t="shared" si="38"/>
        <v>50884061.491364121</v>
      </c>
      <c r="AD219" s="3">
        <f t="shared" si="10"/>
        <v>52800000</v>
      </c>
      <c r="AE219" s="2">
        <f>IF(AE217&gt;=52800000,52800000,IF(AB198=Graph!G$1*1000,AE218+Graph!G$1*1000,AC219))</f>
        <v>50884061.491364121</v>
      </c>
      <c r="AF219" s="3">
        <f t="shared" si="11"/>
        <v>50884061.491364121</v>
      </c>
      <c r="AG219" s="3">
        <f t="shared" si="29"/>
        <v>49440568.673856959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41"/>
        <v>736261</v>
      </c>
      <c r="H220" s="2">
        <f t="shared" si="39"/>
        <v>111487230.02215095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913174.30634018779</v>
      </c>
      <c r="Q220" s="2">
        <f t="shared" si="42"/>
        <v>750000</v>
      </c>
      <c r="R220" s="2">
        <f t="shared" si="40"/>
        <v>114267580.06177676</v>
      </c>
      <c r="S220" s="2">
        <f t="shared" si="17"/>
        <v>736261</v>
      </c>
      <c r="T220" s="2">
        <f t="shared" si="18"/>
        <v>13739</v>
      </c>
      <c r="U220" s="2">
        <f t="shared" si="19"/>
        <v>750000</v>
      </c>
      <c r="V220" s="2">
        <f t="shared" si="34"/>
        <v>51511373.293030456</v>
      </c>
      <c r="W220" s="2">
        <f t="shared" si="20"/>
        <v>627311.80166633427</v>
      </c>
      <c r="X220" s="2">
        <f t="shared" si="6"/>
        <v>122688.19833366573</v>
      </c>
      <c r="Y220" s="2">
        <f t="shared" si="37"/>
        <v>62756206.768746287</v>
      </c>
      <c r="Z220" s="2" t="str">
        <f t="shared" si="8"/>
        <v>HERE</v>
      </c>
      <c r="AA220" s="2">
        <f>IF(Z220="HERE",Y220,AA219+Graph!$G$1*1000)</f>
        <v>62756206.768746287</v>
      </c>
      <c r="AB220" s="2">
        <f t="shared" si="21"/>
        <v>122688.19833366573</v>
      </c>
      <c r="AC220" s="2">
        <f t="shared" si="38"/>
        <v>51511373.293030456</v>
      </c>
      <c r="AD220" s="3">
        <f t="shared" si="10"/>
        <v>52800000</v>
      </c>
      <c r="AE220" s="2">
        <f>IF(AE218&gt;=52800000,52800000,IF(AB199=Graph!G$1*1000,AE219+Graph!G$1*1000,AC220))</f>
        <v>51511373.293030456</v>
      </c>
      <c r="AF220" s="3">
        <f t="shared" si="11"/>
        <v>51511373.293030456</v>
      </c>
      <c r="AG220" s="3">
        <f t="shared" si="29"/>
        <v>49468748.537482239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41"/>
        <v>736261</v>
      </c>
      <c r="H221" s="2">
        <f t="shared" si="39"/>
        <v>112223491.02215095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916368.6655151546</v>
      </c>
      <c r="Q221" s="2">
        <f t="shared" si="42"/>
        <v>750000</v>
      </c>
      <c r="R221" s="2">
        <f t="shared" si="40"/>
        <v>115017580.06177676</v>
      </c>
      <c r="S221" s="2">
        <f t="shared" si="17"/>
        <v>736261</v>
      </c>
      <c r="T221" s="2">
        <f t="shared" si="18"/>
        <v>13739</v>
      </c>
      <c r="U221" s="2">
        <f t="shared" si="19"/>
        <v>750000</v>
      </c>
      <c r="V221" s="2">
        <f t="shared" si="34"/>
        <v>52141719.119894922</v>
      </c>
      <c r="W221" s="2">
        <f t="shared" si="20"/>
        <v>630345.82686446607</v>
      </c>
      <c r="X221" s="2">
        <f t="shared" si="6"/>
        <v>119654.17313553393</v>
      </c>
      <c r="Y221" s="2">
        <f t="shared" si="37"/>
        <v>62875860.941881821</v>
      </c>
      <c r="Z221" s="2" t="str">
        <f t="shared" si="8"/>
        <v>HERE</v>
      </c>
      <c r="AA221" s="2">
        <f>IF(Z221="HERE",Y221,AA220+Graph!$G$1*1000)</f>
        <v>62875860.941881821</v>
      </c>
      <c r="AB221" s="2">
        <f t="shared" si="21"/>
        <v>119654.17313553393</v>
      </c>
      <c r="AC221" s="2">
        <f t="shared" si="38"/>
        <v>52141719.119894922</v>
      </c>
      <c r="AD221" s="3">
        <f t="shared" si="10"/>
        <v>52800000</v>
      </c>
      <c r="AE221" s="2">
        <f>IF(AE219&gt;=52800000,52800000,IF(AB200=Graph!G$1*1000,AE220+Graph!G$1*1000,AC221))</f>
        <v>52141719.119894922</v>
      </c>
      <c r="AF221" s="3">
        <f t="shared" si="11"/>
        <v>52141719.119894922</v>
      </c>
      <c r="AG221" s="3">
        <f t="shared" si="29"/>
        <v>49497080.102367423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41"/>
        <v>736261</v>
      </c>
      <c r="H222" s="2">
        <f t="shared" si="39"/>
        <v>112959752.02215095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919563.02469012141</v>
      </c>
      <c r="Q222" s="2">
        <f t="shared" si="42"/>
        <v>750000</v>
      </c>
      <c r="R222" s="2">
        <f t="shared" si="40"/>
        <v>115767580.06177676</v>
      </c>
      <c r="S222" s="2">
        <f t="shared" si="17"/>
        <v>736261</v>
      </c>
      <c r="T222" s="2">
        <f t="shared" si="18"/>
        <v>13739</v>
      </c>
      <c r="U222" s="2">
        <f t="shared" si="19"/>
        <v>750000</v>
      </c>
      <c r="V222" s="2">
        <f t="shared" si="34"/>
        <v>52775098.97195752</v>
      </c>
      <c r="W222" s="2">
        <f t="shared" si="20"/>
        <v>633379.85206259787</v>
      </c>
      <c r="X222" s="2">
        <f t="shared" si="6"/>
        <v>116620.14793740213</v>
      </c>
      <c r="Y222" s="2">
        <f t="shared" si="37"/>
        <v>62992481.089819223</v>
      </c>
      <c r="Z222" s="2" t="str">
        <f t="shared" si="8"/>
        <v>HERE</v>
      </c>
      <c r="AA222" s="2">
        <f>IF(Z222="HERE",Y222,AA221+Graph!$G$1*1000)</f>
        <v>62992481.089819223</v>
      </c>
      <c r="AB222" s="2">
        <f t="shared" si="21"/>
        <v>116620.14793740213</v>
      </c>
      <c r="AC222" s="2">
        <f t="shared" si="38"/>
        <v>52775098.97195752</v>
      </c>
      <c r="AD222" s="3">
        <f t="shared" si="10"/>
        <v>52800000</v>
      </c>
      <c r="AE222" s="2">
        <f>IF(AE220&gt;=52800000,52800000,IF(AB201=Graph!G$1*1000,AE221+Graph!G$1*1000,AC222))</f>
        <v>52775098.97195752</v>
      </c>
      <c r="AF222" s="3">
        <f t="shared" si="11"/>
        <v>52775098.97195752</v>
      </c>
      <c r="AG222" s="3">
        <f t="shared" si="29"/>
        <v>49525563.368512519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41"/>
        <v>736261</v>
      </c>
      <c r="H223" s="2">
        <f t="shared" si="39"/>
        <v>113696013.02215095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922757.38386508822</v>
      </c>
      <c r="Q223" s="2">
        <f t="shared" si="42"/>
        <v>750000</v>
      </c>
      <c r="R223" s="2">
        <f t="shared" si="40"/>
        <v>116517580.06177676</v>
      </c>
      <c r="S223" s="2">
        <f t="shared" si="17"/>
        <v>736261</v>
      </c>
      <c r="T223" s="2">
        <f t="shared" si="18"/>
        <v>13739</v>
      </c>
      <c r="U223" s="2">
        <f t="shared" si="19"/>
        <v>750000</v>
      </c>
      <c r="V223" s="2">
        <f t="shared" si="34"/>
        <v>53411512.849218249</v>
      </c>
      <c r="W223" s="2">
        <f t="shared" si="20"/>
        <v>636413.87726072967</v>
      </c>
      <c r="X223" s="2">
        <f t="shared" si="6"/>
        <v>113586.12273927033</v>
      </c>
      <c r="Y223" s="2">
        <f t="shared" ref="Y223:Y286" si="43">IF(COUNT($C224)=0,IF(COUNT($C223)=1,C223,SUM(Y222+X223)),C223)</f>
        <v>63106067.212558493</v>
      </c>
      <c r="Z223" s="2" t="str">
        <f t="shared" si="8"/>
        <v>HERE</v>
      </c>
      <c r="AA223" s="2">
        <f>IF(Z223="HERE",Y223,AA222+Graph!$G$1*1000)</f>
        <v>63106067.212558493</v>
      </c>
      <c r="AB223" s="2">
        <f t="shared" si="21"/>
        <v>113586.12273927033</v>
      </c>
      <c r="AC223" s="2">
        <f t="shared" ref="AC223:AC286" si="44">IF(Z224="HERE",V223,AC222)</f>
        <v>53411512.849218249</v>
      </c>
      <c r="AD223" s="3">
        <f t="shared" si="10"/>
        <v>52800000</v>
      </c>
      <c r="AE223" s="2">
        <f>IF(AE221&gt;=52800000,52800000,IF(AB202=Graph!G$1*1000,AE222+Graph!G$1*1000,AC223))</f>
        <v>53411512.849218249</v>
      </c>
      <c r="AF223" s="3">
        <f t="shared" si="11"/>
        <v>52800000</v>
      </c>
      <c r="AG223" s="3">
        <f t="shared" si="29"/>
        <v>49554198.335917518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41"/>
        <v>736261</v>
      </c>
      <c r="H224" s="2">
        <f t="shared" ref="H224:H287" si="45">IF(COUNT($C225)=0,IF(COUNT($C224)=1,C224,SUM(H223+G224)),C224)</f>
        <v>114432274.02215095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925951.74304005504</v>
      </c>
      <c r="Q224" s="2">
        <f t="shared" si="42"/>
        <v>750000</v>
      </c>
      <c r="R224" s="2">
        <f t="shared" ref="R224:R287" si="46">IF(COUNT($C225)=0,IF(COUNT($C224)=1,M224,SUM(R223+Q224)),M224)</f>
        <v>117267580.06177676</v>
      </c>
      <c r="S224" s="2">
        <f t="shared" si="17"/>
        <v>736261</v>
      </c>
      <c r="T224" s="2">
        <f t="shared" si="18"/>
        <v>13739</v>
      </c>
      <c r="U224" s="2">
        <f t="shared" si="19"/>
        <v>750000</v>
      </c>
      <c r="V224" s="2">
        <f t="shared" si="34"/>
        <v>54050960.751677111</v>
      </c>
      <c r="W224" s="2">
        <f t="shared" si="20"/>
        <v>639447.90245886147</v>
      </c>
      <c r="X224" s="2">
        <f t="shared" si="6"/>
        <v>110552.09754113853</v>
      </c>
      <c r="Y224" s="2">
        <f t="shared" si="43"/>
        <v>63216619.310099632</v>
      </c>
      <c r="Z224" s="2" t="str">
        <f t="shared" si="8"/>
        <v>HERE</v>
      </c>
      <c r="AA224" s="2">
        <f>IF(Z224="HERE",Y224,AA223+Graph!$G$1*1000)</f>
        <v>63216619.310099632</v>
      </c>
      <c r="AB224" s="2">
        <f t="shared" si="21"/>
        <v>110552.09754113853</v>
      </c>
      <c r="AC224" s="2">
        <f t="shared" si="44"/>
        <v>54050960.751677111</v>
      </c>
      <c r="AD224" s="3">
        <f t="shared" si="10"/>
        <v>52800000</v>
      </c>
      <c r="AE224" s="2">
        <f>IF(AE222&gt;=52800000,52800000,IF(AB203=Graph!G$1*1000,AE223+Graph!G$1*1000,AC224))</f>
        <v>54050960.751677111</v>
      </c>
      <c r="AF224" s="3">
        <f t="shared" si="11"/>
        <v>52800000</v>
      </c>
      <c r="AG224" s="3">
        <f t="shared" si="29"/>
        <v>49582985.00458242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41"/>
        <v>736261</v>
      </c>
      <c r="H225" s="2">
        <f t="shared" si="45"/>
        <v>115168535.02215095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929146.10221499205</v>
      </c>
      <c r="Q225" s="2">
        <f t="shared" si="42"/>
        <v>750000</v>
      </c>
      <c r="R225" s="2">
        <f t="shared" si="46"/>
        <v>118017580.06177676</v>
      </c>
      <c r="S225" s="2">
        <f t="shared" si="17"/>
        <v>736261</v>
      </c>
      <c r="T225" s="2">
        <f t="shared" si="18"/>
        <v>13739</v>
      </c>
      <c r="U225" s="2">
        <f t="shared" si="19"/>
        <v>750000</v>
      </c>
      <c r="V225" s="2">
        <f t="shared" si="34"/>
        <v>54693442.679334104</v>
      </c>
      <c r="W225" s="2">
        <f t="shared" si="20"/>
        <v>642481.92765699327</v>
      </c>
      <c r="X225" s="2">
        <f t="shared" si="6"/>
        <v>107518.07234300673</v>
      </c>
      <c r="Y225" s="2">
        <f t="shared" si="43"/>
        <v>63324137.382442638</v>
      </c>
      <c r="Z225" s="2" t="str">
        <f t="shared" si="8"/>
        <v>HERE</v>
      </c>
      <c r="AA225" s="2">
        <f>IF(Z225="HERE",Y225,AA224+Graph!$G$1*1000)</f>
        <v>63324137.382442638</v>
      </c>
      <c r="AB225" s="2">
        <f t="shared" si="21"/>
        <v>107518.07234300673</v>
      </c>
      <c r="AC225" s="2">
        <f t="shared" si="44"/>
        <v>54693442.679334104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49611923.374507234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41"/>
        <v>736261</v>
      </c>
      <c r="H226" s="2">
        <f t="shared" si="45"/>
        <v>115904796.02215095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932340.46138995886</v>
      </c>
      <c r="Q226" s="2">
        <f t="shared" si="42"/>
        <v>750000</v>
      </c>
      <c r="R226" s="2">
        <f t="shared" si="46"/>
        <v>118767580.06177676</v>
      </c>
      <c r="S226" s="2">
        <f t="shared" si="17"/>
        <v>736261</v>
      </c>
      <c r="T226" s="2">
        <f t="shared" si="18"/>
        <v>13739</v>
      </c>
      <c r="U226" s="2">
        <f t="shared" si="19"/>
        <v>750000</v>
      </c>
      <c r="V226" s="2">
        <f t="shared" si="34"/>
        <v>55338958.632189229</v>
      </c>
      <c r="W226" s="2">
        <f t="shared" si="20"/>
        <v>645515.95285512507</v>
      </c>
      <c r="X226" s="2">
        <f t="shared" si="6"/>
        <v>104484.04714487493</v>
      </c>
      <c r="Y226" s="2">
        <f t="shared" si="43"/>
        <v>63428621.429587513</v>
      </c>
      <c r="Z226" s="2" t="str">
        <f t="shared" si="8"/>
        <v>HERE</v>
      </c>
      <c r="AA226" s="2">
        <f>IF(Z226="HERE",Y226,AA225+Graph!$G$1*1000)</f>
        <v>63428621.429587513</v>
      </c>
      <c r="AB226" s="2">
        <f t="shared" si="21"/>
        <v>104484.04714487493</v>
      </c>
      <c r="AC226" s="2">
        <f t="shared" si="44"/>
        <v>55338958.632189229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49641013.445691958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41"/>
        <v>736261</v>
      </c>
      <c r="H227" s="2">
        <f t="shared" si="45"/>
        <v>116641057.02215095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935534.82056492567</v>
      </c>
      <c r="Q227" s="2">
        <f t="shared" si="42"/>
        <v>750000</v>
      </c>
      <c r="R227" s="2">
        <f t="shared" si="46"/>
        <v>119517580.06177676</v>
      </c>
      <c r="S227" s="2">
        <f t="shared" si="17"/>
        <v>736261</v>
      </c>
      <c r="T227" s="2">
        <f t="shared" si="18"/>
        <v>13739</v>
      </c>
      <c r="U227" s="2">
        <f t="shared" si="19"/>
        <v>750000</v>
      </c>
      <c r="V227" s="2">
        <f t="shared" si="34"/>
        <v>55987508.610242486</v>
      </c>
      <c r="W227" s="2">
        <f t="shared" si="20"/>
        <v>648549.97805325687</v>
      </c>
      <c r="X227" s="2">
        <f t="shared" si="6"/>
        <v>101450.02194674313</v>
      </c>
      <c r="Y227" s="2">
        <f t="shared" si="43"/>
        <v>63530071.451534256</v>
      </c>
      <c r="Z227" s="2" t="str">
        <f t="shared" si="8"/>
        <v>HERE</v>
      </c>
      <c r="AA227" s="2">
        <f>IF(Z227="HERE",Y227,AA226+Graph!$G$1*1000)</f>
        <v>63530071.451534256</v>
      </c>
      <c r="AB227" s="2">
        <f t="shared" si="21"/>
        <v>101450.02194674313</v>
      </c>
      <c r="AC227" s="2">
        <f t="shared" si="44"/>
        <v>55987508.610242486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49670255.218136579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41"/>
        <v>736261</v>
      </c>
      <c r="H228" s="2">
        <f t="shared" si="45"/>
        <v>117377318.02215095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938729.17973989248</v>
      </c>
      <c r="Q228" s="2">
        <f t="shared" si="42"/>
        <v>750000</v>
      </c>
      <c r="R228" s="2">
        <f t="shared" si="46"/>
        <v>120267580.06177676</v>
      </c>
      <c r="S228" s="2">
        <f t="shared" si="17"/>
        <v>736261</v>
      </c>
      <c r="T228" s="2">
        <f t="shared" si="18"/>
        <v>13739</v>
      </c>
      <c r="U228" s="2">
        <f t="shared" si="19"/>
        <v>750000</v>
      </c>
      <c r="V228" s="2">
        <f t="shared" si="34"/>
        <v>56639092.613493875</v>
      </c>
      <c r="W228" s="2">
        <f t="shared" si="20"/>
        <v>651584.00325138867</v>
      </c>
      <c r="X228" s="2">
        <f t="shared" si="6"/>
        <v>98415.996748611331</v>
      </c>
      <c r="Y228" s="2">
        <f t="shared" si="43"/>
        <v>63628487.448282868</v>
      </c>
      <c r="Z228" s="2" t="str">
        <f t="shared" si="8"/>
        <v>HERE</v>
      </c>
      <c r="AA228" s="2">
        <f>IF(Z228="HERE",Y228,AA227+Graph!$G$1*1000)</f>
        <v>63628487.448282868</v>
      </c>
      <c r="AB228" s="2">
        <f t="shared" si="21"/>
        <v>98415.996748611331</v>
      </c>
      <c r="AC228" s="2">
        <f t="shared" si="44"/>
        <v>56639092.613493875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49699648.691841111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41"/>
        <v>736261</v>
      </c>
      <c r="H229" s="2">
        <f t="shared" si="45"/>
        <v>118113579.02215095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941923.53891485929</v>
      </c>
      <c r="Q229" s="2">
        <f t="shared" si="42"/>
        <v>750000</v>
      </c>
      <c r="R229" s="2">
        <f t="shared" si="46"/>
        <v>121017580.06177676</v>
      </c>
      <c r="S229" s="2">
        <f t="shared" si="17"/>
        <v>736261</v>
      </c>
      <c r="T229" s="2">
        <f t="shared" si="18"/>
        <v>13739</v>
      </c>
      <c r="U229" s="2">
        <f t="shared" si="19"/>
        <v>750000</v>
      </c>
      <c r="V229" s="2">
        <f t="shared" si="34"/>
        <v>57293710.641943395</v>
      </c>
      <c r="W229" s="2">
        <f t="shared" si="20"/>
        <v>654618.02844952047</v>
      </c>
      <c r="X229" s="2">
        <f t="shared" si="6"/>
        <v>95381.971550479531</v>
      </c>
      <c r="Y229" s="2">
        <f t="shared" si="43"/>
        <v>63723869.419833347</v>
      </c>
      <c r="Z229" s="2" t="str">
        <f t="shared" si="8"/>
        <v>HERE</v>
      </c>
      <c r="AA229" s="2">
        <f>IF(Z229="HERE",Y229,AA228+Graph!$G$1*1000)</f>
        <v>63723869.419833347</v>
      </c>
      <c r="AB229" s="2">
        <f t="shared" si="21"/>
        <v>95381.971550479531</v>
      </c>
      <c r="AC229" s="2">
        <f t="shared" si="44"/>
        <v>57293710.641943395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49729193.866805553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ref="G230:G293" si="47">IF(F230&gt;750000,$AK$31*1000,F230)</f>
        <v>736261</v>
      </c>
      <c r="H230" s="2">
        <f t="shared" si="45"/>
        <v>118849840.02215095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945117.89808982611</v>
      </c>
      <c r="Q230" s="2">
        <f t="shared" ref="Q230:Q293" si="48">IF(P230&gt;750000,750000,P230)</f>
        <v>750000</v>
      </c>
      <c r="R230" s="2">
        <f t="shared" si="46"/>
        <v>121767580.06177676</v>
      </c>
      <c r="S230" s="2">
        <f t="shared" si="17"/>
        <v>736261</v>
      </c>
      <c r="T230" s="2">
        <f t="shared" si="18"/>
        <v>13739</v>
      </c>
      <c r="U230" s="2">
        <f t="shared" si="19"/>
        <v>750000</v>
      </c>
      <c r="V230" s="2">
        <f t="shared" si="34"/>
        <v>57951362.695591047</v>
      </c>
      <c r="W230" s="2">
        <f t="shared" si="20"/>
        <v>657652.05364765227</v>
      </c>
      <c r="X230" s="2">
        <f t="shared" si="6"/>
        <v>92347.946352347732</v>
      </c>
      <c r="Y230" s="2">
        <f t="shared" si="43"/>
        <v>63816217.366185695</v>
      </c>
      <c r="Z230" s="2" t="str">
        <f t="shared" si="8"/>
        <v>HERE</v>
      </c>
      <c r="AA230" s="2">
        <f>IF(Z230="HERE",Y230,AA229+Graph!$G$1*1000)</f>
        <v>63816217.366185695</v>
      </c>
      <c r="AB230" s="2">
        <f t="shared" si="21"/>
        <v>92347.946352347732</v>
      </c>
      <c r="AC230" s="2">
        <f t="shared" si="44"/>
        <v>57951362.695591047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49758890.7430299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47"/>
        <v>736261</v>
      </c>
      <c r="H231" s="2">
        <f t="shared" si="45"/>
        <v>119586101.02215095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948312.25726479292</v>
      </c>
      <c r="Q231" s="2">
        <f t="shared" si="48"/>
        <v>750000</v>
      </c>
      <c r="R231" s="2">
        <f t="shared" si="46"/>
        <v>122517580.06177676</v>
      </c>
      <c r="S231" s="2">
        <f t="shared" si="17"/>
        <v>736261</v>
      </c>
      <c r="T231" s="2">
        <f t="shared" si="18"/>
        <v>13739</v>
      </c>
      <c r="U231" s="2">
        <f t="shared" si="19"/>
        <v>750000</v>
      </c>
      <c r="V231" s="2">
        <f t="shared" si="34"/>
        <v>58612048.774436831</v>
      </c>
      <c r="W231" s="2">
        <f t="shared" si="20"/>
        <v>660686.07884578407</v>
      </c>
      <c r="X231" s="2">
        <f t="shared" si="6"/>
        <v>89313.921154215932</v>
      </c>
      <c r="Y231" s="2">
        <f t="shared" si="43"/>
        <v>63905531.287339911</v>
      </c>
      <c r="Z231" s="2" t="str">
        <f t="shared" si="8"/>
        <v>HERE</v>
      </c>
      <c r="AA231" s="2">
        <f>IF(Z231="HERE",Y231,AA230+Graph!$G$1*1000)</f>
        <v>63905531.287339911</v>
      </c>
      <c r="AB231" s="2">
        <f t="shared" si="21"/>
        <v>89313.921154215932</v>
      </c>
      <c r="AC231" s="2">
        <f t="shared" si="44"/>
        <v>58612048.774436831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49788739.32051415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47"/>
        <v>736261</v>
      </c>
      <c r="H232" s="2">
        <f t="shared" si="45"/>
        <v>120322362.02215095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951506.61643975973</v>
      </c>
      <c r="Q232" s="2">
        <f t="shared" si="48"/>
        <v>750000</v>
      </c>
      <c r="R232" s="2">
        <f t="shared" si="46"/>
        <v>123267580.06177676</v>
      </c>
      <c r="S232" s="2">
        <f t="shared" si="17"/>
        <v>736261</v>
      </c>
      <c r="T232" s="2">
        <f t="shared" si="18"/>
        <v>13739</v>
      </c>
      <c r="U232" s="2">
        <f t="shared" si="19"/>
        <v>750000</v>
      </c>
      <c r="V232" s="2">
        <f t="shared" si="34"/>
        <v>59275768.878480747</v>
      </c>
      <c r="W232" s="2">
        <f t="shared" si="20"/>
        <v>663720.10404391587</v>
      </c>
      <c r="X232" s="2">
        <f t="shared" si="6"/>
        <v>86279.895956084132</v>
      </c>
      <c r="Y232" s="2">
        <f t="shared" si="43"/>
        <v>63991811.183295995</v>
      </c>
      <c r="Z232" s="2" t="str">
        <f t="shared" si="8"/>
        <v>HERE</v>
      </c>
      <c r="AA232" s="2">
        <f>IF(Z232="HERE",Y232,AA231+Graph!$G$1*1000)</f>
        <v>63991811.183295995</v>
      </c>
      <c r="AB232" s="2">
        <f t="shared" si="21"/>
        <v>86279.895956084132</v>
      </c>
      <c r="AC232" s="2">
        <f t="shared" si="44"/>
        <v>59275768.878480747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49818739.599258311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47"/>
        <v>736261</v>
      </c>
      <c r="H233" s="2">
        <f t="shared" si="45"/>
        <v>121058623.02215095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954700.97561472654</v>
      </c>
      <c r="Q233" s="2">
        <f t="shared" si="48"/>
        <v>750000</v>
      </c>
      <c r="R233" s="2">
        <f t="shared" si="46"/>
        <v>124017580.06177676</v>
      </c>
      <c r="S233" s="2">
        <f t="shared" si="17"/>
        <v>736261</v>
      </c>
      <c r="T233" s="2">
        <f t="shared" si="18"/>
        <v>13739</v>
      </c>
      <c r="U233" s="2">
        <f t="shared" si="19"/>
        <v>750000</v>
      </c>
      <c r="V233" s="2">
        <f t="shared" si="34"/>
        <v>59942523.007722795</v>
      </c>
      <c r="W233" s="2">
        <f t="shared" si="20"/>
        <v>666754.12924204767</v>
      </c>
      <c r="X233" s="2">
        <f t="shared" si="6"/>
        <v>83245.870757952332</v>
      </c>
      <c r="Y233" s="2">
        <f t="shared" si="43"/>
        <v>64075057.054053947</v>
      </c>
      <c r="Z233" s="2" t="str">
        <f t="shared" si="8"/>
        <v>HERE</v>
      </c>
      <c r="AA233" s="2">
        <f>IF(Z233="HERE",Y233,AA232+Graph!$G$1*1000)</f>
        <v>64075057.054053947</v>
      </c>
      <c r="AB233" s="2">
        <f t="shared" si="21"/>
        <v>83245.870757952332</v>
      </c>
      <c r="AC233" s="2">
        <f t="shared" si="44"/>
        <v>59942523.007722795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49848891.579262376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47"/>
        <v>736261</v>
      </c>
      <c r="H234" s="2">
        <f t="shared" si="45"/>
        <v>121794884.02215095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957895.33478969336</v>
      </c>
      <c r="Q234" s="2">
        <f t="shared" si="48"/>
        <v>750000</v>
      </c>
      <c r="R234" s="2">
        <f t="shared" si="46"/>
        <v>124767580.06177676</v>
      </c>
      <c r="S234" s="2">
        <f t="shared" si="17"/>
        <v>736261</v>
      </c>
      <c r="T234" s="2">
        <f t="shared" si="18"/>
        <v>13739</v>
      </c>
      <c r="U234" s="2">
        <f t="shared" si="19"/>
        <v>750000</v>
      </c>
      <c r="V234" s="2">
        <f t="shared" si="34"/>
        <v>60612311.162162945</v>
      </c>
      <c r="W234" s="2">
        <f t="shared" si="20"/>
        <v>669788.15444014966</v>
      </c>
      <c r="X234" s="2">
        <f t="shared" si="6"/>
        <v>80211.845559850335</v>
      </c>
      <c r="Y234" s="2">
        <f t="shared" si="43"/>
        <v>64155268.899613798</v>
      </c>
      <c r="Z234" s="2" t="str">
        <f t="shared" si="8"/>
        <v>HERE</v>
      </c>
      <c r="AA234" s="2">
        <f>IF(Z234="HERE",Y234,AA233+Graph!$G$1*1000)</f>
        <v>64155268.899613798</v>
      </c>
      <c r="AB234" s="2">
        <f t="shared" si="21"/>
        <v>80211.845559850335</v>
      </c>
      <c r="AC234" s="2">
        <f t="shared" si="44"/>
        <v>60612311.162162945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49879195.260526344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47"/>
        <v>736261</v>
      </c>
      <c r="H235" s="2">
        <f t="shared" si="45"/>
        <v>122531145.02215095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961089.69396466017</v>
      </c>
      <c r="Q235" s="2">
        <f t="shared" si="48"/>
        <v>750000</v>
      </c>
      <c r="R235" s="2">
        <f t="shared" si="46"/>
        <v>125517580.06177676</v>
      </c>
      <c r="S235" s="2">
        <f t="shared" si="17"/>
        <v>736261</v>
      </c>
      <c r="T235" s="2">
        <f t="shared" si="18"/>
        <v>13739</v>
      </c>
      <c r="U235" s="2">
        <f t="shared" si="19"/>
        <v>750000</v>
      </c>
      <c r="V235" s="2">
        <f t="shared" si="34"/>
        <v>61285133.341801226</v>
      </c>
      <c r="W235" s="2">
        <f t="shared" si="20"/>
        <v>672822.17963828146</v>
      </c>
      <c r="X235" s="2">
        <f t="shared" si="6"/>
        <v>77177.820361718535</v>
      </c>
      <c r="Y235" s="2">
        <f t="shared" si="43"/>
        <v>64232446.719975516</v>
      </c>
      <c r="Z235" s="2" t="str">
        <f t="shared" si="8"/>
        <v>HERE</v>
      </c>
      <c r="AA235" s="2">
        <f>IF(Z235="HERE",Y235,AA234+Graph!$G$1*1000)</f>
        <v>64232446.719975516</v>
      </c>
      <c r="AB235" s="2">
        <f t="shared" si="21"/>
        <v>77177.820361718535</v>
      </c>
      <c r="AC235" s="2">
        <f t="shared" si="44"/>
        <v>61285133.341801226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49909650.643050224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47"/>
        <v>736261</v>
      </c>
      <c r="H236" s="2">
        <f t="shared" si="45"/>
        <v>123267406.02215095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964284.05313962698</v>
      </c>
      <c r="Q236" s="2">
        <f t="shared" si="48"/>
        <v>750000</v>
      </c>
      <c r="R236" s="2">
        <f t="shared" si="46"/>
        <v>126267580.06177676</v>
      </c>
      <c r="S236" s="2">
        <f t="shared" si="17"/>
        <v>736261</v>
      </c>
      <c r="T236" s="2">
        <f t="shared" si="18"/>
        <v>13739</v>
      </c>
      <c r="U236" s="2">
        <f t="shared" si="19"/>
        <v>750000</v>
      </c>
      <c r="V236" s="2">
        <f t="shared" si="34"/>
        <v>61960989.546637639</v>
      </c>
      <c r="W236" s="2">
        <f t="shared" si="20"/>
        <v>675856.20483641326</v>
      </c>
      <c r="X236" s="2">
        <f t="shared" si="6"/>
        <v>74143.795163586736</v>
      </c>
      <c r="Y236" s="2">
        <f t="shared" si="43"/>
        <v>64306590.515139103</v>
      </c>
      <c r="Z236" s="2" t="str">
        <f t="shared" si="8"/>
        <v>HERE</v>
      </c>
      <c r="AA236" s="2">
        <f>IF(Z236="HERE",Y236,AA235+Graph!$G$1*1000)</f>
        <v>64306590.515139103</v>
      </c>
      <c r="AB236" s="2">
        <f t="shared" si="21"/>
        <v>74143.795163586736</v>
      </c>
      <c r="AC236" s="2">
        <f t="shared" si="44"/>
        <v>61960989.546637639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49940257.726834007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47"/>
        <v>736261</v>
      </c>
      <c r="H237" s="2">
        <f t="shared" si="45"/>
        <v>124003667.02215095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967478.41231456399</v>
      </c>
      <c r="Q237" s="2">
        <f t="shared" si="48"/>
        <v>750000</v>
      </c>
      <c r="R237" s="2">
        <f t="shared" si="46"/>
        <v>127017580.06177676</v>
      </c>
      <c r="S237" s="2">
        <f t="shared" si="17"/>
        <v>736261</v>
      </c>
      <c r="T237" s="2">
        <f t="shared" si="18"/>
        <v>13739</v>
      </c>
      <c r="U237" s="2">
        <f t="shared" si="19"/>
        <v>750000</v>
      </c>
      <c r="V237" s="2">
        <f t="shared" si="34"/>
        <v>62639879.776672184</v>
      </c>
      <c r="W237" s="2">
        <f t="shared" si="20"/>
        <v>678890.23003454506</v>
      </c>
      <c r="X237" s="2">
        <f t="shared" si="6"/>
        <v>71109.769965454936</v>
      </c>
      <c r="Y237" s="2">
        <f t="shared" si="43"/>
        <v>64377700.285104558</v>
      </c>
      <c r="Z237" s="2" t="str">
        <f t="shared" si="8"/>
        <v>HERE</v>
      </c>
      <c r="AA237" s="2">
        <f>IF(Z237="HERE",Y237,AA236+Graph!$G$1*1000)</f>
        <v>64377700.285104558</v>
      </c>
      <c r="AB237" s="2">
        <f t="shared" si="21"/>
        <v>71109.769965454936</v>
      </c>
      <c r="AC237" s="2">
        <f t="shared" si="44"/>
        <v>62639879.776672184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49971016.511877693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47"/>
        <v>736261</v>
      </c>
      <c r="H238" s="2">
        <f t="shared" si="45"/>
        <v>124739928.02215095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970672.7714895308</v>
      </c>
      <c r="Q238" s="2">
        <f t="shared" si="48"/>
        <v>750000</v>
      </c>
      <c r="R238" s="2">
        <f t="shared" si="46"/>
        <v>127767580.06177676</v>
      </c>
      <c r="S238" s="2">
        <f t="shared" si="17"/>
        <v>736261</v>
      </c>
      <c r="T238" s="2">
        <f t="shared" si="18"/>
        <v>13739</v>
      </c>
      <c r="U238" s="2">
        <f t="shared" si="19"/>
        <v>750000</v>
      </c>
      <c r="V238" s="2">
        <f t="shared" si="34"/>
        <v>63321804.031904861</v>
      </c>
      <c r="W238" s="2">
        <f t="shared" si="20"/>
        <v>681924.25523267686</v>
      </c>
      <c r="X238" s="2">
        <f t="shared" si="6"/>
        <v>68075.744767323136</v>
      </c>
      <c r="Y238" s="2">
        <f t="shared" si="43"/>
        <v>64445776.029871881</v>
      </c>
      <c r="Z238" s="2" t="str">
        <f t="shared" si="8"/>
        <v>HERE</v>
      </c>
      <c r="AA238" s="2">
        <f>IF(Z238="HERE",Y238,AA237+Graph!$G$1*1000)</f>
        <v>64445776.029871881</v>
      </c>
      <c r="AB238" s="2">
        <f t="shared" si="21"/>
        <v>68075.744767323136</v>
      </c>
      <c r="AC238" s="2">
        <f t="shared" si="44"/>
        <v>63321804.031904861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50001926.998181291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47"/>
        <v>736261</v>
      </c>
      <c r="H239" s="2">
        <f t="shared" si="45"/>
        <v>125476189.02215095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973867.13066449761</v>
      </c>
      <c r="Q239" s="2">
        <f t="shared" si="48"/>
        <v>750000</v>
      </c>
      <c r="R239" s="2">
        <f t="shared" si="46"/>
        <v>128517580.06177676</v>
      </c>
      <c r="S239" s="2">
        <f t="shared" si="17"/>
        <v>736261</v>
      </c>
      <c r="T239" s="2">
        <f t="shared" si="18"/>
        <v>13739</v>
      </c>
      <c r="U239" s="2">
        <f t="shared" si="19"/>
        <v>750000</v>
      </c>
      <c r="V239" s="2">
        <f t="shared" si="34"/>
        <v>64006762.31233567</v>
      </c>
      <c r="W239" s="2">
        <f t="shared" si="20"/>
        <v>684958.28043080866</v>
      </c>
      <c r="X239" s="2">
        <f t="shared" si="6"/>
        <v>65041.719569191337</v>
      </c>
      <c r="Y239" s="2">
        <f t="shared" si="43"/>
        <v>64510817.749441072</v>
      </c>
      <c r="Z239" s="2" t="str">
        <f t="shared" si="8"/>
        <v>HERE</v>
      </c>
      <c r="AA239" s="2">
        <f>IF(Z239="HERE",Y239,AA238+Graph!$G$1*1000)</f>
        <v>64510817.749441072</v>
      </c>
      <c r="AB239" s="2">
        <f t="shared" si="21"/>
        <v>65041.719569191337</v>
      </c>
      <c r="AC239" s="2">
        <f t="shared" si="44"/>
        <v>63321804.031904861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50032989.185744792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47"/>
        <v>736261</v>
      </c>
      <c r="H240" s="2">
        <f t="shared" si="45"/>
        <v>126212450.02215095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977061.48983946443</v>
      </c>
      <c r="Q240" s="2">
        <f t="shared" si="48"/>
        <v>750000</v>
      </c>
      <c r="R240" s="2">
        <f t="shared" si="46"/>
        <v>129267580.06177676</v>
      </c>
      <c r="S240" s="2">
        <f t="shared" si="17"/>
        <v>736261</v>
      </c>
      <c r="T240" s="2">
        <f t="shared" si="18"/>
        <v>13739</v>
      </c>
      <c r="U240" s="2">
        <f t="shared" si="19"/>
        <v>750000</v>
      </c>
      <c r="V240" s="2">
        <f t="shared" si="34"/>
        <v>64694754.61796461</v>
      </c>
      <c r="W240" s="2">
        <f t="shared" si="20"/>
        <v>687992.30562894046</v>
      </c>
      <c r="X240" s="2">
        <f t="shared" si="6"/>
        <v>62007.694371059537</v>
      </c>
      <c r="Y240" s="2">
        <f t="shared" si="43"/>
        <v>64572825.443812132</v>
      </c>
      <c r="Z240" s="2" t="str">
        <f t="shared" si="8"/>
        <v>MEEP</v>
      </c>
      <c r="AA240" s="2">
        <f>IF(Z240="HERE",Y240,AA239+Graph!$G$1*1000)</f>
        <v>64930817.749441072</v>
      </c>
      <c r="AB240" s="2">
        <f t="shared" si="21"/>
        <v>420000</v>
      </c>
      <c r="AC240" s="2">
        <f t="shared" si="44"/>
        <v>63321804.031904861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50064203.074568205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47"/>
        <v>736261</v>
      </c>
      <c r="H241" s="2">
        <f t="shared" si="45"/>
        <v>126948711.02215095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980255.84901443124</v>
      </c>
      <c r="Q241" s="2">
        <f t="shared" si="48"/>
        <v>750000</v>
      </c>
      <c r="R241" s="2">
        <f t="shared" si="46"/>
        <v>130017580.06177676</v>
      </c>
      <c r="S241" s="2">
        <f t="shared" si="17"/>
        <v>736261</v>
      </c>
      <c r="T241" s="2">
        <f t="shared" si="18"/>
        <v>13739</v>
      </c>
      <c r="U241" s="2">
        <f t="shared" si="19"/>
        <v>750000</v>
      </c>
      <c r="V241" s="2">
        <f t="shared" si="34"/>
        <v>65385780.948791683</v>
      </c>
      <c r="W241" s="2">
        <f t="shared" si="20"/>
        <v>691026.33082707226</v>
      </c>
      <c r="X241" s="2">
        <f t="shared" si="6"/>
        <v>58973.669172927737</v>
      </c>
      <c r="Y241" s="2">
        <f t="shared" si="43"/>
        <v>64631799.11298506</v>
      </c>
      <c r="Z241" s="2" t="str">
        <f t="shared" si="8"/>
        <v>MEEP</v>
      </c>
      <c r="AA241" s="2">
        <f>IF(Z241="HERE",Y241,AA240+Graph!$G$1*1000)</f>
        <v>65350817.749441072</v>
      </c>
      <c r="AB241" s="2">
        <f t="shared" si="21"/>
        <v>420000</v>
      </c>
      <c r="AC241" s="2">
        <f t="shared" si="44"/>
        <v>63321804.031904861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50095568.664651521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47"/>
        <v>736261</v>
      </c>
      <c r="H242" s="2">
        <f t="shared" si="45"/>
        <v>127684972.02215095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983450.20818939805</v>
      </c>
      <c r="Q242" s="2">
        <f t="shared" si="48"/>
        <v>750000</v>
      </c>
      <c r="R242" s="2">
        <f t="shared" si="46"/>
        <v>130767580.06177676</v>
      </c>
      <c r="S242" s="2">
        <f t="shared" si="17"/>
        <v>736261</v>
      </c>
      <c r="T242" s="2">
        <f t="shared" si="18"/>
        <v>13739</v>
      </c>
      <c r="U242" s="2">
        <f t="shared" si="19"/>
        <v>750000</v>
      </c>
      <c r="V242" s="2">
        <f t="shared" si="34"/>
        <v>66079841.304816887</v>
      </c>
      <c r="W242" s="2">
        <f t="shared" si="20"/>
        <v>694060.35602520406</v>
      </c>
      <c r="X242" s="2">
        <f t="shared" si="6"/>
        <v>55939.643974795938</v>
      </c>
      <c r="Y242" s="2">
        <f t="shared" si="43"/>
        <v>64687738.756959856</v>
      </c>
      <c r="Z242" s="2" t="str">
        <f t="shared" si="8"/>
        <v>MEEP</v>
      </c>
      <c r="AA242" s="2">
        <f>IF(Z242="HERE",Y242,AA241+Graph!$G$1*1000)</f>
        <v>65770817.749441072</v>
      </c>
      <c r="AB242" s="2">
        <f t="shared" si="21"/>
        <v>420000</v>
      </c>
      <c r="AC242" s="2">
        <f t="shared" si="44"/>
        <v>63321804.031904861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50127085.955994748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47"/>
        <v>736261</v>
      </c>
      <c r="H243" s="2">
        <f t="shared" si="45"/>
        <v>128421233.02215095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986644.56736436486</v>
      </c>
      <c r="Q243" s="2">
        <f t="shared" si="48"/>
        <v>750000</v>
      </c>
      <c r="R243" s="2">
        <f t="shared" si="46"/>
        <v>131517580.06177676</v>
      </c>
      <c r="S243" s="2">
        <f t="shared" si="17"/>
        <v>736261</v>
      </c>
      <c r="T243" s="2">
        <f t="shared" si="18"/>
        <v>13739</v>
      </c>
      <c r="U243" s="2">
        <f t="shared" si="19"/>
        <v>750000</v>
      </c>
      <c r="V243" s="2">
        <f t="shared" si="34"/>
        <v>66776935.686040223</v>
      </c>
      <c r="W243" s="2">
        <f t="shared" si="20"/>
        <v>697094.38122333586</v>
      </c>
      <c r="X243" s="2">
        <f t="shared" si="6"/>
        <v>52905.618776664138</v>
      </c>
      <c r="Y243" s="2">
        <f t="shared" si="43"/>
        <v>64740644.37573652</v>
      </c>
      <c r="Z243" s="2" t="str">
        <f t="shared" si="8"/>
        <v>MEEP</v>
      </c>
      <c r="AA243" s="2">
        <f>IF(Z243="HERE",Y243,AA242+Graph!$G$1*1000)</f>
        <v>66190817.749441072</v>
      </c>
      <c r="AB243" s="2">
        <f t="shared" si="21"/>
        <v>420000</v>
      </c>
      <c r="AC243" s="2">
        <f t="shared" si="44"/>
        <v>63321804.031904861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50158754.948597878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47"/>
        <v>736261</v>
      </c>
      <c r="H244" s="2">
        <f t="shared" si="45"/>
        <v>129157494.02215095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989838.92653933167</v>
      </c>
      <c r="Q244" s="2">
        <f t="shared" si="48"/>
        <v>750000</v>
      </c>
      <c r="R244" s="2">
        <f t="shared" si="46"/>
        <v>132267580.06177676</v>
      </c>
      <c r="S244" s="2">
        <f t="shared" si="17"/>
        <v>736261</v>
      </c>
      <c r="T244" s="2">
        <f t="shared" si="18"/>
        <v>13739</v>
      </c>
      <c r="U244" s="2">
        <f t="shared" si="19"/>
        <v>750000</v>
      </c>
      <c r="V244" s="2">
        <f t="shared" si="34"/>
        <v>67477064.09246169</v>
      </c>
      <c r="W244" s="2">
        <f t="shared" si="20"/>
        <v>700128.40642146766</v>
      </c>
      <c r="X244" s="2">
        <f t="shared" si="6"/>
        <v>49871.593578532338</v>
      </c>
      <c r="Y244" s="2">
        <f t="shared" si="43"/>
        <v>64790515.969315052</v>
      </c>
      <c r="Z244" s="2" t="str">
        <f t="shared" si="8"/>
        <v>MEEP</v>
      </c>
      <c r="AA244" s="2">
        <f>IF(Z244="HERE",Y244,AA243+Graph!$G$1*1000)</f>
        <v>66610817.749441072</v>
      </c>
      <c r="AB244" s="2">
        <f t="shared" si="21"/>
        <v>420000</v>
      </c>
      <c r="AC244" s="2">
        <f t="shared" si="44"/>
        <v>63321804.031904861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47"/>
        <v>736261</v>
      </c>
      <c r="H245" s="2">
        <f t="shared" si="45"/>
        <v>129893755.02215095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993033.28571429849</v>
      </c>
      <c r="Q245" s="2">
        <f t="shared" si="48"/>
        <v>750000</v>
      </c>
      <c r="R245" s="2">
        <f t="shared" si="46"/>
        <v>133017580.06177676</v>
      </c>
      <c r="S245" s="2">
        <f t="shared" si="17"/>
        <v>736261</v>
      </c>
      <c r="T245" s="2">
        <f t="shared" si="18"/>
        <v>13739</v>
      </c>
      <c r="U245" s="2">
        <f t="shared" si="19"/>
        <v>750000</v>
      </c>
      <c r="V245" s="2">
        <f t="shared" si="34"/>
        <v>68180226.52408129</v>
      </c>
      <c r="W245" s="2">
        <f t="shared" si="20"/>
        <v>703162.43161959946</v>
      </c>
      <c r="X245" s="2">
        <f t="shared" si="6"/>
        <v>46837.568380400538</v>
      </c>
      <c r="Y245" s="2">
        <f t="shared" si="43"/>
        <v>64837353.537695453</v>
      </c>
      <c r="Z245" s="2" t="str">
        <f t="shared" si="8"/>
        <v>MEEP</v>
      </c>
      <c r="AA245" s="2">
        <f>IF(Z245="HERE",Y245,AA244+Graph!$G$1*1000)</f>
        <v>67030817.749441072</v>
      </c>
      <c r="AB245" s="2">
        <f t="shared" si="21"/>
        <v>420000</v>
      </c>
      <c r="AC245" s="2">
        <f t="shared" si="44"/>
        <v>63321804.031904861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47"/>
        <v>736261</v>
      </c>
      <c r="H246" s="2">
        <f t="shared" si="45"/>
        <v>130630016.02215095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996227.6448892653</v>
      </c>
      <c r="Q246" s="2">
        <f t="shared" si="48"/>
        <v>750000</v>
      </c>
      <c r="R246" s="2">
        <f t="shared" si="46"/>
        <v>133767580.06177676</v>
      </c>
      <c r="S246" s="2">
        <f t="shared" si="17"/>
        <v>736261</v>
      </c>
      <c r="T246" s="2">
        <f t="shared" si="18"/>
        <v>13739</v>
      </c>
      <c r="U246" s="2">
        <f t="shared" si="19"/>
        <v>750000</v>
      </c>
      <c r="V246" s="2">
        <f t="shared" si="34"/>
        <v>68886422.980899021</v>
      </c>
      <c r="W246" s="2">
        <f t="shared" si="20"/>
        <v>706196.45681773126</v>
      </c>
      <c r="X246" s="2">
        <f t="shared" si="6"/>
        <v>43803.543182268739</v>
      </c>
      <c r="Y246" s="2">
        <f t="shared" si="43"/>
        <v>64881157.080877721</v>
      </c>
      <c r="Z246" s="2" t="str">
        <f t="shared" si="8"/>
        <v>MEEP</v>
      </c>
      <c r="AA246" s="2">
        <f>IF(Z246="HERE",Y246,AA245+Graph!$G$1*1000)</f>
        <v>67450817.749441072</v>
      </c>
      <c r="AB246" s="2">
        <f t="shared" si="21"/>
        <v>420000</v>
      </c>
      <c r="AC246" s="2">
        <f t="shared" si="44"/>
        <v>63321804.031904861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47"/>
        <v>736261</v>
      </c>
      <c r="H247" s="2">
        <f t="shared" si="45"/>
        <v>131366277.02215095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999422.00406423211</v>
      </c>
      <c r="Q247" s="2">
        <f t="shared" si="48"/>
        <v>750000</v>
      </c>
      <c r="R247" s="2">
        <f t="shared" si="46"/>
        <v>134517580.06177676</v>
      </c>
      <c r="S247" s="2">
        <f t="shared" si="17"/>
        <v>736261</v>
      </c>
      <c r="T247" s="2">
        <f t="shared" si="18"/>
        <v>13739</v>
      </c>
      <c r="U247" s="2">
        <f t="shared" si="19"/>
        <v>750000</v>
      </c>
      <c r="V247" s="2">
        <f t="shared" si="34"/>
        <v>69595653.462914884</v>
      </c>
      <c r="W247" s="2">
        <f t="shared" si="20"/>
        <v>709230.48201586306</v>
      </c>
      <c r="X247" s="2">
        <f t="shared" si="6"/>
        <v>40769.517984136939</v>
      </c>
      <c r="Y247" s="2">
        <f t="shared" si="43"/>
        <v>64921926.598861858</v>
      </c>
      <c r="Z247" s="2" t="str">
        <f t="shared" si="8"/>
        <v>MEEP</v>
      </c>
      <c r="AA247" s="2">
        <f>IF(Z247="HERE",Y247,AA246+Graph!$G$1*1000)</f>
        <v>67870817.749441072</v>
      </c>
      <c r="AB247" s="2">
        <f t="shared" si="21"/>
        <v>420000</v>
      </c>
      <c r="AC247" s="2">
        <f t="shared" si="44"/>
        <v>63321804.031904861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47"/>
        <v>736261</v>
      </c>
      <c r="H248" s="2">
        <f t="shared" si="45"/>
        <v>132102538.02215095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1002616.3632391989</v>
      </c>
      <c r="Q248" s="2">
        <f t="shared" si="48"/>
        <v>750000</v>
      </c>
      <c r="R248" s="2">
        <f t="shared" si="46"/>
        <v>135267580.06177676</v>
      </c>
      <c r="S248" s="2">
        <f t="shared" si="17"/>
        <v>736261</v>
      </c>
      <c r="T248" s="2">
        <f t="shared" si="18"/>
        <v>13739</v>
      </c>
      <c r="U248" s="2">
        <f t="shared" si="19"/>
        <v>750000</v>
      </c>
      <c r="V248" s="2">
        <f t="shared" si="34"/>
        <v>70307917.970128879</v>
      </c>
      <c r="W248" s="2">
        <f t="shared" si="20"/>
        <v>712264.50721399486</v>
      </c>
      <c r="X248" s="2">
        <f t="shared" si="6"/>
        <v>37735.492786005139</v>
      </c>
      <c r="Y248" s="2">
        <f t="shared" si="43"/>
        <v>64959662.091647863</v>
      </c>
      <c r="Z248" s="2" t="str">
        <f t="shared" si="8"/>
        <v>MEEP</v>
      </c>
      <c r="AA248" s="2">
        <f>IF(Z248="HERE",Y248,AA247+Graph!$G$1*1000)</f>
        <v>68290817.749441072</v>
      </c>
      <c r="AB248" s="2">
        <f t="shared" si="21"/>
        <v>420000</v>
      </c>
      <c r="AC248" s="2">
        <f t="shared" si="44"/>
        <v>63321804.031904861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47"/>
        <v>736261</v>
      </c>
      <c r="H249" s="2">
        <f t="shared" si="45"/>
        <v>132838799.02215095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1005810.7224141657</v>
      </c>
      <c r="Q249" s="2">
        <f t="shared" si="48"/>
        <v>750000</v>
      </c>
      <c r="R249" s="2">
        <f t="shared" si="46"/>
        <v>136017580.06177676</v>
      </c>
      <c r="S249" s="2">
        <f t="shared" si="17"/>
        <v>736261</v>
      </c>
      <c r="T249" s="2">
        <f t="shared" si="18"/>
        <v>13739</v>
      </c>
      <c r="U249" s="2">
        <f t="shared" si="19"/>
        <v>750000</v>
      </c>
      <c r="V249" s="2">
        <f t="shared" si="34"/>
        <v>71023216.502541006</v>
      </c>
      <c r="W249" s="2">
        <f t="shared" si="20"/>
        <v>715298.53241212666</v>
      </c>
      <c r="X249" s="2">
        <f t="shared" si="6"/>
        <v>34701.46758787334</v>
      </c>
      <c r="Y249" s="2">
        <f t="shared" si="43"/>
        <v>64994363.559235737</v>
      </c>
      <c r="Z249" s="2" t="str">
        <f t="shared" si="8"/>
        <v>MEEP</v>
      </c>
      <c r="AA249" s="2">
        <f>IF(Z249="HERE",Y249,AA248+Graph!$G$1*1000)</f>
        <v>68710817.749441072</v>
      </c>
      <c r="AB249" s="2">
        <f t="shared" si="21"/>
        <v>420000</v>
      </c>
      <c r="AC249" s="2">
        <f t="shared" si="44"/>
        <v>63321804.031904861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47"/>
        <v>736261</v>
      </c>
      <c r="H250" s="2">
        <f t="shared" si="45"/>
        <v>133575060.02215095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1009005.0815891027</v>
      </c>
      <c r="Q250" s="2">
        <f t="shared" si="48"/>
        <v>750000</v>
      </c>
      <c r="R250" s="2">
        <f t="shared" si="46"/>
        <v>136767580.06177676</v>
      </c>
      <c r="S250" s="2">
        <f t="shared" si="17"/>
        <v>736261</v>
      </c>
      <c r="T250" s="2">
        <f t="shared" si="18"/>
        <v>13739</v>
      </c>
      <c r="U250" s="2">
        <f t="shared" si="19"/>
        <v>750000</v>
      </c>
      <c r="V250" s="2">
        <f t="shared" si="34"/>
        <v>71741549.060151264</v>
      </c>
      <c r="W250" s="2">
        <f t="shared" si="20"/>
        <v>718332.55761025846</v>
      </c>
      <c r="X250" s="2">
        <f t="shared" si="6"/>
        <v>31667.44238974154</v>
      </c>
      <c r="Y250" s="2">
        <f t="shared" si="43"/>
        <v>65026031.001625478</v>
      </c>
      <c r="Z250" s="2" t="str">
        <f t="shared" si="8"/>
        <v>MEEP</v>
      </c>
      <c r="AA250" s="2">
        <f>IF(Z250="HERE",Y250,AA249+Graph!$G$1*1000)</f>
        <v>69130817.749441072</v>
      </c>
      <c r="AB250" s="2">
        <f t="shared" si="21"/>
        <v>420000</v>
      </c>
      <c r="AC250" s="2">
        <f t="shared" si="44"/>
        <v>63321804.031904861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47"/>
        <v>736261</v>
      </c>
      <c r="H251" s="2">
        <f t="shared" si="45"/>
        <v>134311321.02215093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1012199.4407640696</v>
      </c>
      <c r="Q251" s="2">
        <f t="shared" si="48"/>
        <v>750000</v>
      </c>
      <c r="R251" s="2">
        <f t="shared" si="46"/>
        <v>137517580.06177676</v>
      </c>
      <c r="S251" s="2">
        <f t="shared" si="17"/>
        <v>736260.9999999851</v>
      </c>
      <c r="T251" s="2">
        <f t="shared" si="18"/>
        <v>13739</v>
      </c>
      <c r="U251" s="2">
        <f t="shared" si="19"/>
        <v>750000</v>
      </c>
      <c r="V251" s="2">
        <f t="shared" si="34"/>
        <v>72462915.642959654</v>
      </c>
      <c r="W251" s="2">
        <f t="shared" si="20"/>
        <v>721366.58280839026</v>
      </c>
      <c r="X251" s="2">
        <f t="shared" si="6"/>
        <v>28633.41719160974</v>
      </c>
      <c r="Y251" s="2">
        <f t="shared" si="43"/>
        <v>65054664.418817088</v>
      </c>
      <c r="Z251" s="2" t="str">
        <f t="shared" si="8"/>
        <v>MEEP</v>
      </c>
      <c r="AA251" s="2">
        <f>IF(Z251="HERE",Y251,AA250+Graph!$G$1*1000)</f>
        <v>69550817.749441072</v>
      </c>
      <c r="AB251" s="2">
        <f t="shared" si="21"/>
        <v>420000</v>
      </c>
      <c r="AC251" s="2">
        <f t="shared" si="44"/>
        <v>63321804.031904861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47"/>
        <v>736261</v>
      </c>
      <c r="H252" s="2">
        <f t="shared" si="45"/>
        <v>135047582.02215093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1015393.7999390364</v>
      </c>
      <c r="Q252" s="2">
        <f t="shared" si="48"/>
        <v>750000</v>
      </c>
      <c r="R252" s="2">
        <f t="shared" si="46"/>
        <v>138267580.06177676</v>
      </c>
      <c r="S252" s="2">
        <f t="shared" si="17"/>
        <v>736261</v>
      </c>
      <c r="T252" s="2">
        <f t="shared" si="18"/>
        <v>13739</v>
      </c>
      <c r="U252" s="2">
        <f t="shared" si="19"/>
        <v>750000</v>
      </c>
      <c r="V252" s="2">
        <f t="shared" si="34"/>
        <v>73187316.250966176</v>
      </c>
      <c r="W252" s="2">
        <f t="shared" si="20"/>
        <v>724400.60800652206</v>
      </c>
      <c r="X252" s="2">
        <f t="shared" si="6"/>
        <v>25599.391993477941</v>
      </c>
      <c r="Y252" s="2">
        <f t="shared" si="43"/>
        <v>65080263.810810566</v>
      </c>
      <c r="Z252" s="2" t="str">
        <f t="shared" si="8"/>
        <v>MEEP</v>
      </c>
      <c r="AA252" s="2">
        <f>IF(Z252="HERE",Y252,AA251+Graph!$G$1*1000)</f>
        <v>69970817.749441072</v>
      </c>
      <c r="AB252" s="2">
        <f t="shared" si="21"/>
        <v>420000</v>
      </c>
      <c r="AC252" s="2">
        <f t="shared" si="44"/>
        <v>63321804.031904861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47"/>
        <v>736261</v>
      </c>
      <c r="H253" s="2">
        <f t="shared" si="45"/>
        <v>135783843.02215093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1018588.1591140032</v>
      </c>
      <c r="Q253" s="2">
        <f t="shared" si="48"/>
        <v>750000</v>
      </c>
      <c r="R253" s="2">
        <f t="shared" si="46"/>
        <v>139017580.06177676</v>
      </c>
      <c r="S253" s="2">
        <f t="shared" si="17"/>
        <v>736261</v>
      </c>
      <c r="T253" s="2">
        <f t="shared" si="18"/>
        <v>13739</v>
      </c>
      <c r="U253" s="2">
        <f t="shared" si="19"/>
        <v>750000</v>
      </c>
      <c r="V253" s="2">
        <f t="shared" si="34"/>
        <v>73914750.88417083</v>
      </c>
      <c r="W253" s="2">
        <f t="shared" si="20"/>
        <v>727434.63320465386</v>
      </c>
      <c r="X253" s="2">
        <f t="shared" si="6"/>
        <v>22565.366795346141</v>
      </c>
      <c r="Y253" s="2">
        <f t="shared" si="43"/>
        <v>65102829.177605912</v>
      </c>
      <c r="Z253" s="2" t="str">
        <f t="shared" si="8"/>
        <v>MEEP</v>
      </c>
      <c r="AA253" s="2">
        <f>IF(Z253="HERE",Y253,AA252+Graph!$G$1*1000)</f>
        <v>70390817.749441072</v>
      </c>
      <c r="AB253" s="2">
        <f t="shared" si="21"/>
        <v>420000</v>
      </c>
      <c r="AC253" s="2">
        <f t="shared" si="44"/>
        <v>63321804.031904861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47"/>
        <v>736261</v>
      </c>
      <c r="H254" s="2">
        <f t="shared" si="45"/>
        <v>136520104.02215093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1021782.51828897</v>
      </c>
      <c r="Q254" s="2">
        <f t="shared" si="48"/>
        <v>750000</v>
      </c>
      <c r="R254" s="2">
        <f t="shared" si="46"/>
        <v>139767580.06177676</v>
      </c>
      <c r="S254" s="2">
        <f t="shared" si="17"/>
        <v>736261</v>
      </c>
      <c r="T254" s="2">
        <f t="shared" si="18"/>
        <v>13739</v>
      </c>
      <c r="U254" s="2">
        <f t="shared" si="19"/>
        <v>750000</v>
      </c>
      <c r="V254" s="2">
        <f t="shared" si="34"/>
        <v>74645219.542573616</v>
      </c>
      <c r="W254" s="2">
        <f t="shared" si="20"/>
        <v>730468.65840278566</v>
      </c>
      <c r="X254" s="2">
        <f t="shared" si="6"/>
        <v>19531.341597214341</v>
      </c>
      <c r="Y254" s="2">
        <f t="shared" si="43"/>
        <v>65122360.519203126</v>
      </c>
      <c r="Z254" s="2" t="str">
        <f t="shared" si="8"/>
        <v>MEEP</v>
      </c>
      <c r="AA254" s="2">
        <f>IF(Z254="HERE",Y254,AA253+Graph!$G$1*1000)</f>
        <v>70810817.749441072</v>
      </c>
      <c r="AB254" s="2">
        <f t="shared" si="21"/>
        <v>420000</v>
      </c>
      <c r="AC254" s="2">
        <f t="shared" si="44"/>
        <v>63321804.031904861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47"/>
        <v>736261</v>
      </c>
      <c r="H255" s="2">
        <f t="shared" si="45"/>
        <v>137256365.02215093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1024976.8774639368</v>
      </c>
      <c r="Q255" s="2">
        <f t="shared" si="48"/>
        <v>750000</v>
      </c>
      <c r="R255" s="2">
        <f t="shared" si="46"/>
        <v>140517580.06177676</v>
      </c>
      <c r="S255" s="2">
        <f t="shared" si="17"/>
        <v>736261</v>
      </c>
      <c r="T255" s="2">
        <f t="shared" si="18"/>
        <v>13739</v>
      </c>
      <c r="U255" s="2">
        <f t="shared" si="19"/>
        <v>750000</v>
      </c>
      <c r="V255" s="2">
        <f t="shared" si="34"/>
        <v>75378722.226174533</v>
      </c>
      <c r="W255" s="2">
        <f t="shared" si="20"/>
        <v>733502.68360091746</v>
      </c>
      <c r="X255" s="2">
        <f t="shared" si="6"/>
        <v>16497.316399082541</v>
      </c>
      <c r="Y255" s="2">
        <f t="shared" si="43"/>
        <v>65138857.835602209</v>
      </c>
      <c r="Z255" s="2" t="str">
        <f t="shared" si="8"/>
        <v>MEEP</v>
      </c>
      <c r="AA255" s="2">
        <f>IF(Z255="HERE",Y255,AA254+Graph!$G$1*1000)</f>
        <v>71230817.749441072</v>
      </c>
      <c r="AB255" s="2">
        <f t="shared" si="21"/>
        <v>420000</v>
      </c>
      <c r="AC255" s="2">
        <f t="shared" si="44"/>
        <v>63321804.031904861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47"/>
        <v>736261</v>
      </c>
      <c r="H256" s="2">
        <f t="shared" si="45"/>
        <v>137992626.02215093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1028171.2366389036</v>
      </c>
      <c r="Q256" s="2">
        <f t="shared" si="48"/>
        <v>750000</v>
      </c>
      <c r="R256" s="2">
        <f t="shared" si="46"/>
        <v>141267580.06177676</v>
      </c>
      <c r="S256" s="2">
        <f t="shared" si="17"/>
        <v>736261</v>
      </c>
      <c r="T256" s="2">
        <f t="shared" si="18"/>
        <v>13739</v>
      </c>
      <c r="U256" s="2">
        <f t="shared" si="19"/>
        <v>750000</v>
      </c>
      <c r="V256" s="2">
        <f t="shared" si="34"/>
        <v>76115258.934973553</v>
      </c>
      <c r="W256" s="2">
        <f t="shared" si="20"/>
        <v>736536.70879901946</v>
      </c>
      <c r="X256" s="2">
        <f t="shared" si="6"/>
        <v>13463.291200980544</v>
      </c>
      <c r="Y256" s="2">
        <f t="shared" si="43"/>
        <v>65152321.12680319</v>
      </c>
      <c r="Z256" s="2" t="str">
        <f t="shared" si="8"/>
        <v>MEEP</v>
      </c>
      <c r="AA256" s="2">
        <f>IF(Z256="HERE",Y256,AA255+Graph!$G$1*1000)</f>
        <v>71650817.749441072</v>
      </c>
      <c r="AB256" s="2">
        <f t="shared" si="21"/>
        <v>420000</v>
      </c>
      <c r="AC256" s="2">
        <f t="shared" si="44"/>
        <v>63321804.031904861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47"/>
        <v>736261</v>
      </c>
      <c r="H257" s="2">
        <f t="shared" si="45"/>
        <v>138728887.02215093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1031365.5958138704</v>
      </c>
      <c r="Q257" s="2">
        <f t="shared" si="48"/>
        <v>750000</v>
      </c>
      <c r="R257" s="2">
        <f t="shared" si="46"/>
        <v>142017580.06177676</v>
      </c>
      <c r="S257" s="2">
        <f t="shared" si="17"/>
        <v>736261</v>
      </c>
      <c r="T257" s="2">
        <f t="shared" si="18"/>
        <v>13739</v>
      </c>
      <c r="U257" s="2">
        <f t="shared" si="19"/>
        <v>750000</v>
      </c>
      <c r="V257" s="2">
        <f t="shared" si="34"/>
        <v>76854829.668970704</v>
      </c>
      <c r="W257" s="2">
        <f t="shared" si="20"/>
        <v>739570.73399715126</v>
      </c>
      <c r="X257" s="2">
        <f t="shared" si="6"/>
        <v>10429.266002848744</v>
      </c>
      <c r="Y257" s="2">
        <f t="shared" si="43"/>
        <v>65162750.392806038</v>
      </c>
      <c r="Z257" s="2" t="str">
        <f t="shared" si="8"/>
        <v>MEEP</v>
      </c>
      <c r="AA257" s="2">
        <f>IF(Z257="HERE",Y257,AA256+Graph!$G$1*1000)</f>
        <v>72070817.749441072</v>
      </c>
      <c r="AB257" s="2">
        <f t="shared" si="21"/>
        <v>420000</v>
      </c>
      <c r="AC257" s="2">
        <f t="shared" si="44"/>
        <v>63321804.031904861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47"/>
        <v>736261</v>
      </c>
      <c r="H258" s="2">
        <f t="shared" si="45"/>
        <v>139465148.02215093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1034559.9549888372</v>
      </c>
      <c r="Q258" s="2">
        <f t="shared" si="48"/>
        <v>750000</v>
      </c>
      <c r="R258" s="2">
        <f t="shared" si="46"/>
        <v>142767580.06177676</v>
      </c>
      <c r="S258" s="2">
        <f t="shared" si="17"/>
        <v>736261</v>
      </c>
      <c r="T258" s="2">
        <f t="shared" si="18"/>
        <v>13739</v>
      </c>
      <c r="U258" s="2">
        <f t="shared" si="19"/>
        <v>750000</v>
      </c>
      <c r="V258" s="2">
        <f t="shared" si="34"/>
        <v>77597434.428165987</v>
      </c>
      <c r="W258" s="2">
        <f t="shared" si="20"/>
        <v>742604.75919528306</v>
      </c>
      <c r="X258" s="2">
        <f t="shared" si="6"/>
        <v>7395.2408047169447</v>
      </c>
      <c r="Y258" s="2">
        <f t="shared" si="43"/>
        <v>65170145.633610755</v>
      </c>
      <c r="Z258" s="2" t="str">
        <f t="shared" si="8"/>
        <v>MEEP</v>
      </c>
      <c r="AA258" s="2">
        <f>IF(Z258="HERE",Y258,AA257+Graph!$G$1*1000)</f>
        <v>72490817.749441072</v>
      </c>
      <c r="AB258" s="2">
        <f t="shared" si="21"/>
        <v>420000</v>
      </c>
      <c r="AC258" s="2">
        <f t="shared" si="44"/>
        <v>63321804.031904861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47"/>
        <v>736261</v>
      </c>
      <c r="H259" s="2">
        <f t="shared" si="45"/>
        <v>140201409.02215093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1037754.3141638041</v>
      </c>
      <c r="Q259" s="2">
        <f t="shared" si="48"/>
        <v>750000</v>
      </c>
      <c r="R259" s="2">
        <f t="shared" si="46"/>
        <v>143517580.06177676</v>
      </c>
      <c r="S259" s="2">
        <f t="shared" si="17"/>
        <v>736261</v>
      </c>
      <c r="T259" s="2">
        <f t="shared" si="18"/>
        <v>13739</v>
      </c>
      <c r="U259" s="2">
        <f t="shared" si="19"/>
        <v>750000</v>
      </c>
      <c r="V259" s="2">
        <f t="shared" si="34"/>
        <v>78343073.212559402</v>
      </c>
      <c r="W259" s="2">
        <f t="shared" si="20"/>
        <v>745638.78439341486</v>
      </c>
      <c r="X259" s="2">
        <f t="shared" si="6"/>
        <v>4361.215606585145</v>
      </c>
      <c r="Y259" s="2">
        <f t="shared" si="43"/>
        <v>65174506.84921734</v>
      </c>
      <c r="Z259" s="2" t="str">
        <f t="shared" si="8"/>
        <v>MEEP</v>
      </c>
      <c r="AA259" s="2">
        <f>IF(Z259="HERE",Y259,AA258+Graph!$G$1*1000)</f>
        <v>72910817.749441072</v>
      </c>
      <c r="AB259" s="2">
        <f t="shared" si="21"/>
        <v>420000</v>
      </c>
      <c r="AC259" s="2">
        <f t="shared" si="44"/>
        <v>63321804.031904861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47"/>
        <v>736261</v>
      </c>
      <c r="H260" s="2">
        <f t="shared" si="45"/>
        <v>140937670.02215093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1040948.6733387709</v>
      </c>
      <c r="Q260" s="2">
        <f t="shared" si="48"/>
        <v>750000</v>
      </c>
      <c r="R260" s="2">
        <f t="shared" si="46"/>
        <v>144267580.06177676</v>
      </c>
      <c r="S260" s="2">
        <f t="shared" si="17"/>
        <v>736261</v>
      </c>
      <c r="T260" s="2">
        <f t="shared" si="18"/>
        <v>13739</v>
      </c>
      <c r="U260" s="2">
        <f t="shared" si="19"/>
        <v>750000</v>
      </c>
      <c r="V260" s="2">
        <f t="shared" si="34"/>
        <v>79091746.022150949</v>
      </c>
      <c r="W260" s="2">
        <f t="shared" si="20"/>
        <v>748672.80959154665</v>
      </c>
      <c r="X260" s="2">
        <f t="shared" si="6"/>
        <v>1327.1904084533453</v>
      </c>
      <c r="Y260" s="2">
        <f t="shared" si="43"/>
        <v>65175834.039625794</v>
      </c>
      <c r="Z260" s="2" t="str">
        <f t="shared" si="8"/>
        <v>MEEP</v>
      </c>
      <c r="AA260" s="2">
        <f>IF(Z260="HERE",Y260,AA259+Graph!$G$1*1000)</f>
        <v>73330817.749441072</v>
      </c>
      <c r="AB260" s="2">
        <f t="shared" si="21"/>
        <v>420000</v>
      </c>
      <c r="AC260" s="2">
        <f t="shared" si="44"/>
        <v>63321804.031904861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47"/>
        <v>736261</v>
      </c>
      <c r="H261" s="2">
        <f t="shared" si="45"/>
        <v>141673931.02215093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1044143.0325137377</v>
      </c>
      <c r="Q261" s="2">
        <f t="shared" si="48"/>
        <v>750000</v>
      </c>
      <c r="R261" s="2">
        <f t="shared" si="46"/>
        <v>145017580.06177676</v>
      </c>
      <c r="S261" s="2">
        <f t="shared" si="17"/>
        <v>736261</v>
      </c>
      <c r="T261" s="2">
        <f t="shared" si="18"/>
        <v>13739</v>
      </c>
      <c r="U261" s="2">
        <f t="shared" si="19"/>
        <v>750000</v>
      </c>
      <c r="V261" s="2">
        <f t="shared" si="34"/>
        <v>79828007.022150949</v>
      </c>
      <c r="W261" s="2">
        <f t="shared" si="20"/>
        <v>736261</v>
      </c>
      <c r="X261" s="2">
        <f t="shared" si="6"/>
        <v>13739</v>
      </c>
      <c r="Y261" s="2">
        <f t="shared" si="43"/>
        <v>65189573.039625794</v>
      </c>
      <c r="Z261" s="2" t="str">
        <f t="shared" si="8"/>
        <v>MEEP</v>
      </c>
      <c r="AA261" s="2">
        <f>IF(Z261="HERE",Y261,AA260+Graph!$G$1*1000)</f>
        <v>73750817.749441072</v>
      </c>
      <c r="AB261" s="2">
        <f t="shared" si="21"/>
        <v>420000</v>
      </c>
      <c r="AC261" s="2">
        <f t="shared" si="44"/>
        <v>63321804.031904861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47"/>
        <v>736261</v>
      </c>
      <c r="H262" s="2">
        <f t="shared" si="45"/>
        <v>142410192.02215093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1047337.3916886747</v>
      </c>
      <c r="Q262" s="2">
        <f t="shared" si="48"/>
        <v>750000</v>
      </c>
      <c r="R262" s="2">
        <f t="shared" si="46"/>
        <v>145767580.06177676</v>
      </c>
      <c r="S262" s="2">
        <f t="shared" si="17"/>
        <v>736261</v>
      </c>
      <c r="T262" s="2">
        <f t="shared" si="18"/>
        <v>13739</v>
      </c>
      <c r="U262" s="2">
        <f t="shared" si="19"/>
        <v>750000</v>
      </c>
      <c r="V262" s="2">
        <f t="shared" si="34"/>
        <v>80564268.022150949</v>
      </c>
      <c r="W262" s="2">
        <f t="shared" si="20"/>
        <v>736261</v>
      </c>
      <c r="X262" s="2">
        <f t="shared" si="6"/>
        <v>13739</v>
      </c>
      <c r="Y262" s="2">
        <f t="shared" si="43"/>
        <v>65203312.039625794</v>
      </c>
      <c r="Z262" s="2" t="str">
        <f t="shared" si="8"/>
        <v>MEEP</v>
      </c>
      <c r="AA262" s="2">
        <f>IF(Z262="HERE",Y262,AA261+Graph!$G$1*1000)</f>
        <v>74170817.749441072</v>
      </c>
      <c r="AB262" s="2">
        <f t="shared" si="21"/>
        <v>420000</v>
      </c>
      <c r="AC262" s="2">
        <f t="shared" si="44"/>
        <v>63321804.031904861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47"/>
        <v>736261</v>
      </c>
      <c r="H263" s="2">
        <f t="shared" si="45"/>
        <v>143146453.02215093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1050531.7508636415</v>
      </c>
      <c r="Q263" s="2">
        <f t="shared" si="48"/>
        <v>750000</v>
      </c>
      <c r="R263" s="2">
        <f t="shared" si="46"/>
        <v>146517580.06177676</v>
      </c>
      <c r="S263" s="2">
        <f t="shared" si="17"/>
        <v>736261</v>
      </c>
      <c r="T263" s="2">
        <f t="shared" si="18"/>
        <v>13739</v>
      </c>
      <c r="U263" s="2">
        <f t="shared" si="19"/>
        <v>750000</v>
      </c>
      <c r="V263" s="2">
        <f t="shared" si="34"/>
        <v>81300529.022150949</v>
      </c>
      <c r="W263" s="2">
        <f t="shared" si="20"/>
        <v>736261</v>
      </c>
      <c r="X263" s="2">
        <f t="shared" si="6"/>
        <v>13739</v>
      </c>
      <c r="Y263" s="2">
        <f t="shared" si="43"/>
        <v>65217051.039625794</v>
      </c>
      <c r="Z263" s="2" t="str">
        <f t="shared" si="8"/>
        <v>MEEP</v>
      </c>
      <c r="AA263" s="2">
        <f>IF(Z263="HERE",Y263,AA262+Graph!$G$1*1000)</f>
        <v>74590817.749441072</v>
      </c>
      <c r="AB263" s="2">
        <f t="shared" si="21"/>
        <v>420000</v>
      </c>
      <c r="AC263" s="2">
        <f t="shared" si="44"/>
        <v>63321804.031904861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47"/>
        <v>736261</v>
      </c>
      <c r="H264" s="2">
        <f t="shared" si="45"/>
        <v>143882714.02215093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1053726.1100386083</v>
      </c>
      <c r="Q264" s="2">
        <f t="shared" si="48"/>
        <v>750000</v>
      </c>
      <c r="R264" s="2">
        <f t="shared" si="46"/>
        <v>147267580.06177676</v>
      </c>
      <c r="S264" s="2">
        <f t="shared" si="17"/>
        <v>736261</v>
      </c>
      <c r="T264" s="2">
        <f t="shared" si="18"/>
        <v>13739</v>
      </c>
      <c r="U264" s="2">
        <f t="shared" si="19"/>
        <v>750000</v>
      </c>
      <c r="V264" s="2">
        <f t="shared" si="34"/>
        <v>82036790.022150949</v>
      </c>
      <c r="W264" s="2">
        <f t="shared" si="20"/>
        <v>736261</v>
      </c>
      <c r="X264" s="2">
        <f t="shared" si="6"/>
        <v>13739</v>
      </c>
      <c r="Y264" s="2">
        <f t="shared" si="43"/>
        <v>65230790.039625794</v>
      </c>
      <c r="Z264" s="2" t="str">
        <f t="shared" si="8"/>
        <v>MEEP</v>
      </c>
      <c r="AA264" s="2">
        <f>IF(Z264="HERE",Y264,AA263+Graph!$G$1*1000)</f>
        <v>75010817.749441072</v>
      </c>
      <c r="AB264" s="2">
        <f t="shared" si="21"/>
        <v>420000</v>
      </c>
      <c r="AC264" s="2">
        <f t="shared" si="44"/>
        <v>63321804.031904861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47"/>
        <v>736261</v>
      </c>
      <c r="H265" s="2">
        <f t="shared" si="45"/>
        <v>144618975.02215093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1056920.4692135751</v>
      </c>
      <c r="Q265" s="2">
        <f t="shared" si="48"/>
        <v>750000</v>
      </c>
      <c r="R265" s="2">
        <f t="shared" si="46"/>
        <v>148017580.06177676</v>
      </c>
      <c r="S265" s="2">
        <f t="shared" si="17"/>
        <v>736261</v>
      </c>
      <c r="T265" s="2">
        <f t="shared" si="18"/>
        <v>13739</v>
      </c>
      <c r="U265" s="2">
        <f t="shared" si="19"/>
        <v>750000</v>
      </c>
      <c r="V265" s="2">
        <f t="shared" si="34"/>
        <v>82773051.022150949</v>
      </c>
      <c r="W265" s="2">
        <f t="shared" si="20"/>
        <v>736261</v>
      </c>
      <c r="X265" s="2">
        <f t="shared" si="6"/>
        <v>13739</v>
      </c>
      <c r="Y265" s="2">
        <f t="shared" si="43"/>
        <v>65244529.039625794</v>
      </c>
      <c r="Z265" s="2" t="str">
        <f t="shared" si="8"/>
        <v>MEEP</v>
      </c>
      <c r="AA265" s="2">
        <f>IF(Z265="HERE",Y265,AA264+Graph!$G$1*1000)</f>
        <v>75430817.749441072</v>
      </c>
      <c r="AB265" s="2">
        <f t="shared" si="21"/>
        <v>420000</v>
      </c>
      <c r="AC265" s="2">
        <f t="shared" si="44"/>
        <v>63321804.031904861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47"/>
        <v>736261</v>
      </c>
      <c r="H266" s="2">
        <f t="shared" si="45"/>
        <v>145355236.02215093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1060114.8283885419</v>
      </c>
      <c r="Q266" s="2">
        <f t="shared" si="48"/>
        <v>750000</v>
      </c>
      <c r="R266" s="2">
        <f t="shared" si="46"/>
        <v>148767580.06177676</v>
      </c>
      <c r="S266" s="2">
        <f t="shared" si="17"/>
        <v>736261</v>
      </c>
      <c r="T266" s="2">
        <f t="shared" si="18"/>
        <v>13739</v>
      </c>
      <c r="U266" s="2">
        <f t="shared" si="19"/>
        <v>750000</v>
      </c>
      <c r="V266" s="2">
        <f t="shared" si="34"/>
        <v>83509312.022150949</v>
      </c>
      <c r="W266" s="2">
        <f t="shared" si="20"/>
        <v>736261</v>
      </c>
      <c r="X266" s="2">
        <f t="shared" si="6"/>
        <v>13739</v>
      </c>
      <c r="Y266" s="2">
        <f t="shared" si="43"/>
        <v>65258268.039625794</v>
      </c>
      <c r="Z266" s="2" t="str">
        <f t="shared" si="8"/>
        <v>MEEP</v>
      </c>
      <c r="AA266" s="2">
        <f>IF(Z266="HERE",Y266,AA265+Graph!$G$1*1000)</f>
        <v>75850817.749441072</v>
      </c>
      <c r="AB266" s="2">
        <f t="shared" si="21"/>
        <v>420000</v>
      </c>
      <c r="AC266" s="2">
        <f t="shared" si="44"/>
        <v>63321804.031904861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47"/>
        <v>736261</v>
      </c>
      <c r="H267" s="2">
        <f t="shared" si="45"/>
        <v>146091497.02215093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1063309.1875635087</v>
      </c>
      <c r="Q267" s="2">
        <f t="shared" si="48"/>
        <v>750000</v>
      </c>
      <c r="R267" s="2">
        <f t="shared" si="46"/>
        <v>149517580.06177676</v>
      </c>
      <c r="S267" s="2">
        <f t="shared" si="17"/>
        <v>736261</v>
      </c>
      <c r="T267" s="2">
        <f t="shared" si="18"/>
        <v>13739</v>
      </c>
      <c r="U267" s="2">
        <f t="shared" si="19"/>
        <v>750000</v>
      </c>
      <c r="V267" s="2">
        <f t="shared" si="34"/>
        <v>84245573.022150949</v>
      </c>
      <c r="W267" s="2">
        <f t="shared" si="20"/>
        <v>736261</v>
      </c>
      <c r="X267" s="2">
        <f t="shared" si="6"/>
        <v>13739</v>
      </c>
      <c r="Y267" s="2">
        <f t="shared" si="43"/>
        <v>65272007.039625794</v>
      </c>
      <c r="Z267" s="2" t="str">
        <f t="shared" si="8"/>
        <v>MEEP</v>
      </c>
      <c r="AA267" s="2">
        <f>IF(Z267="HERE",Y267,AA266+Graph!$G$1*1000)</f>
        <v>76270817.749441072</v>
      </c>
      <c r="AB267" s="2">
        <f t="shared" si="21"/>
        <v>420000</v>
      </c>
      <c r="AC267" s="2">
        <f t="shared" si="44"/>
        <v>63321804.031904861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47"/>
        <v>736261</v>
      </c>
      <c r="H268" s="2">
        <f t="shared" si="45"/>
        <v>146827758.02215093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1066503.5467384756</v>
      </c>
      <c r="Q268" s="2">
        <f t="shared" si="48"/>
        <v>750000</v>
      </c>
      <c r="R268" s="2">
        <f t="shared" si="46"/>
        <v>150267580.06177676</v>
      </c>
      <c r="S268" s="2">
        <f t="shared" si="17"/>
        <v>736261</v>
      </c>
      <c r="T268" s="2">
        <f t="shared" si="18"/>
        <v>13739</v>
      </c>
      <c r="U268" s="2">
        <f t="shared" si="19"/>
        <v>750000</v>
      </c>
      <c r="V268" s="2">
        <f t="shared" si="34"/>
        <v>84981834.022150949</v>
      </c>
      <c r="W268" s="2">
        <f t="shared" si="20"/>
        <v>736261</v>
      </c>
      <c r="X268" s="2">
        <f t="shared" si="6"/>
        <v>13739</v>
      </c>
      <c r="Y268" s="2">
        <f t="shared" si="43"/>
        <v>65285746.039625794</v>
      </c>
      <c r="Z268" s="2" t="str">
        <f t="shared" si="8"/>
        <v>MEEP</v>
      </c>
      <c r="AA268" s="2">
        <f>IF(Z268="HERE",Y268,AA267+Graph!$G$1*1000)</f>
        <v>76690817.749441072</v>
      </c>
      <c r="AB268" s="2">
        <f t="shared" si="21"/>
        <v>420000</v>
      </c>
      <c r="AC268" s="2">
        <f t="shared" si="44"/>
        <v>63321804.031904861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47"/>
        <v>736261</v>
      </c>
      <c r="H269" s="2">
        <f t="shared" si="45"/>
        <v>147564019.02215093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1069697.9059134424</v>
      </c>
      <c r="Q269" s="2">
        <f t="shared" si="48"/>
        <v>750000</v>
      </c>
      <c r="R269" s="2">
        <f t="shared" si="46"/>
        <v>151017580.06177676</v>
      </c>
      <c r="S269" s="2">
        <f t="shared" si="17"/>
        <v>736261</v>
      </c>
      <c r="T269" s="2">
        <f t="shared" si="18"/>
        <v>13739</v>
      </c>
      <c r="U269" s="2">
        <f t="shared" si="19"/>
        <v>750000</v>
      </c>
      <c r="V269" s="2">
        <f t="shared" si="34"/>
        <v>85718095.022150949</v>
      </c>
      <c r="W269" s="2">
        <f t="shared" si="20"/>
        <v>736261</v>
      </c>
      <c r="X269" s="2">
        <f t="shared" si="6"/>
        <v>13739</v>
      </c>
      <c r="Y269" s="2">
        <f t="shared" si="43"/>
        <v>65299485.039625794</v>
      </c>
      <c r="Z269" s="2" t="str">
        <f t="shared" si="8"/>
        <v>MEEP</v>
      </c>
      <c r="AA269" s="2">
        <f>IF(Z269="HERE",Y269,AA268+Graph!$G$1*1000)</f>
        <v>77110817.749441072</v>
      </c>
      <c r="AB269" s="2">
        <f t="shared" si="21"/>
        <v>420000</v>
      </c>
      <c r="AC269" s="2">
        <f t="shared" si="44"/>
        <v>63321804.031904861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47"/>
        <v>736261</v>
      </c>
      <c r="H270" s="2">
        <f t="shared" si="45"/>
        <v>148300280.02215093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1072892.2650884092</v>
      </c>
      <c r="Q270" s="2">
        <f t="shared" si="48"/>
        <v>750000</v>
      </c>
      <c r="R270" s="2">
        <f t="shared" si="46"/>
        <v>151767580.06177676</v>
      </c>
      <c r="S270" s="2">
        <f t="shared" si="17"/>
        <v>736261</v>
      </c>
      <c r="T270" s="2">
        <f t="shared" si="18"/>
        <v>13739</v>
      </c>
      <c r="U270" s="2">
        <f t="shared" si="19"/>
        <v>750000</v>
      </c>
      <c r="V270" s="2">
        <f t="shared" si="34"/>
        <v>86454356.022150949</v>
      </c>
      <c r="W270" s="2">
        <f t="shared" si="20"/>
        <v>736261</v>
      </c>
      <c r="X270" s="2">
        <f t="shared" si="6"/>
        <v>13739</v>
      </c>
      <c r="Y270" s="2">
        <f t="shared" si="43"/>
        <v>65313224.039625794</v>
      </c>
      <c r="Z270" s="2" t="str">
        <f t="shared" si="8"/>
        <v>MEEP</v>
      </c>
      <c r="AA270" s="2">
        <f>IF(Z270="HERE",Y270,AA269+Graph!$G$1*1000)</f>
        <v>77530817.749441072</v>
      </c>
      <c r="AB270" s="2">
        <f t="shared" si="21"/>
        <v>420000</v>
      </c>
      <c r="AC270" s="2">
        <f t="shared" si="44"/>
        <v>63321804.031904861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47"/>
        <v>736261</v>
      </c>
      <c r="H271" s="2">
        <f t="shared" si="45"/>
        <v>149036541.02215093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1076086.624263376</v>
      </c>
      <c r="Q271" s="2">
        <f t="shared" si="48"/>
        <v>750000</v>
      </c>
      <c r="R271" s="2">
        <f t="shared" si="46"/>
        <v>152517580.06177676</v>
      </c>
      <c r="S271" s="2">
        <f t="shared" si="17"/>
        <v>736261</v>
      </c>
      <c r="T271" s="2">
        <f t="shared" si="18"/>
        <v>13739</v>
      </c>
      <c r="U271" s="2">
        <f t="shared" si="19"/>
        <v>750000</v>
      </c>
      <c r="V271" s="2">
        <f t="shared" si="34"/>
        <v>87190617.022150949</v>
      </c>
      <c r="W271" s="2">
        <f t="shared" si="20"/>
        <v>736261</v>
      </c>
      <c r="X271" s="2">
        <f t="shared" si="6"/>
        <v>13739</v>
      </c>
      <c r="Y271" s="2">
        <f t="shared" si="43"/>
        <v>65326963.039625794</v>
      </c>
      <c r="Z271" s="2" t="str">
        <f t="shared" si="8"/>
        <v>MEEP</v>
      </c>
      <c r="AA271" s="2">
        <f>IF(Z271="HERE",Y271,AA270+Graph!$G$1*1000)</f>
        <v>77950817.749441072</v>
      </c>
      <c r="AB271" s="2">
        <f t="shared" si="21"/>
        <v>420000</v>
      </c>
      <c r="AC271" s="2">
        <f t="shared" si="44"/>
        <v>63321804.031904861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47"/>
        <v>736261</v>
      </c>
      <c r="H272" s="2">
        <f t="shared" si="45"/>
        <v>149772802.02215093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1079280.9834383428</v>
      </c>
      <c r="Q272" s="2">
        <f t="shared" si="48"/>
        <v>750000</v>
      </c>
      <c r="R272" s="2">
        <f t="shared" si="46"/>
        <v>153267580.06177676</v>
      </c>
      <c r="S272" s="2">
        <f t="shared" si="17"/>
        <v>736261</v>
      </c>
      <c r="T272" s="2">
        <f t="shared" si="18"/>
        <v>13739</v>
      </c>
      <c r="U272" s="2">
        <f t="shared" si="19"/>
        <v>750000</v>
      </c>
      <c r="V272" s="2">
        <f t="shared" si="34"/>
        <v>87926878.022150949</v>
      </c>
      <c r="W272" s="2">
        <f t="shared" si="20"/>
        <v>736261</v>
      </c>
      <c r="X272" s="2">
        <f t="shared" si="6"/>
        <v>13739</v>
      </c>
      <c r="Y272" s="2">
        <f t="shared" si="43"/>
        <v>65340702.039625794</v>
      </c>
      <c r="Z272" s="2" t="str">
        <f t="shared" si="8"/>
        <v>MEEP</v>
      </c>
      <c r="AA272" s="2">
        <f>IF(Z272="HERE",Y272,AA271+Graph!$G$1*1000)</f>
        <v>78370817.749441072</v>
      </c>
      <c r="AB272" s="2">
        <f t="shared" si="21"/>
        <v>420000</v>
      </c>
      <c r="AC272" s="2">
        <f t="shared" si="44"/>
        <v>63321804.031904861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47"/>
        <v>736261</v>
      </c>
      <c r="H273" s="2">
        <f t="shared" si="45"/>
        <v>150509063.02215093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1082475.3426133096</v>
      </c>
      <c r="Q273" s="2">
        <f t="shared" si="48"/>
        <v>750000</v>
      </c>
      <c r="R273" s="2">
        <f t="shared" si="46"/>
        <v>154017580.06177676</v>
      </c>
      <c r="S273" s="2">
        <f t="shared" si="17"/>
        <v>736261</v>
      </c>
      <c r="T273" s="2">
        <f t="shared" si="18"/>
        <v>13739</v>
      </c>
      <c r="U273" s="2">
        <f t="shared" si="19"/>
        <v>750000</v>
      </c>
      <c r="V273" s="2">
        <f t="shared" si="34"/>
        <v>88663139.022150949</v>
      </c>
      <c r="W273" s="2">
        <f t="shared" si="20"/>
        <v>736261</v>
      </c>
      <c r="X273" s="2">
        <f t="shared" si="6"/>
        <v>13739</v>
      </c>
      <c r="Y273" s="2">
        <f t="shared" si="43"/>
        <v>65354441.039625794</v>
      </c>
      <c r="Z273" s="2" t="str">
        <f t="shared" si="8"/>
        <v>MEEP</v>
      </c>
      <c r="AA273" s="2">
        <f>IF(Z273="HERE",Y273,AA272+Graph!$G$1*1000)</f>
        <v>78790817.749441072</v>
      </c>
      <c r="AB273" s="2">
        <f t="shared" si="21"/>
        <v>420000</v>
      </c>
      <c r="AC273" s="2">
        <f t="shared" si="44"/>
        <v>63321804.031904861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47"/>
        <v>736261</v>
      </c>
      <c r="H274" s="2">
        <f t="shared" si="45"/>
        <v>151245324.02215093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1085669.7017882764</v>
      </c>
      <c r="Q274" s="2">
        <f t="shared" si="48"/>
        <v>750000</v>
      </c>
      <c r="R274" s="2">
        <f t="shared" si="46"/>
        <v>154767580.06177676</v>
      </c>
      <c r="S274" s="2">
        <f t="shared" si="17"/>
        <v>736261</v>
      </c>
      <c r="T274" s="2">
        <f t="shared" si="18"/>
        <v>13739</v>
      </c>
      <c r="U274" s="2">
        <f t="shared" si="19"/>
        <v>750000</v>
      </c>
      <c r="V274" s="2">
        <f t="shared" si="34"/>
        <v>89399400.022150949</v>
      </c>
      <c r="W274" s="2">
        <f t="shared" si="20"/>
        <v>736261</v>
      </c>
      <c r="X274" s="2">
        <f t="shared" si="6"/>
        <v>13739</v>
      </c>
      <c r="Y274" s="2">
        <f t="shared" si="43"/>
        <v>65368180.039625794</v>
      </c>
      <c r="Z274" s="2" t="str">
        <f t="shared" si="8"/>
        <v>MEEP</v>
      </c>
      <c r="AA274" s="2">
        <f>IF(Z274="HERE",Y274,AA273+Graph!$G$1*1000)</f>
        <v>79210817.749441072</v>
      </c>
      <c r="AB274" s="2">
        <f t="shared" si="21"/>
        <v>420000</v>
      </c>
      <c r="AC274" s="2">
        <f t="shared" si="44"/>
        <v>63321804.031904861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47"/>
        <v>736261</v>
      </c>
      <c r="H275" s="2">
        <f t="shared" si="45"/>
        <v>151981585.02215093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1088864.0609632134</v>
      </c>
      <c r="Q275" s="2">
        <f t="shared" si="48"/>
        <v>750000</v>
      </c>
      <c r="R275" s="2">
        <f t="shared" si="46"/>
        <v>155517580.06177676</v>
      </c>
      <c r="S275" s="2">
        <f t="shared" si="17"/>
        <v>736261</v>
      </c>
      <c r="T275" s="2">
        <f t="shared" si="18"/>
        <v>13739</v>
      </c>
      <c r="U275" s="2">
        <f t="shared" si="19"/>
        <v>750000</v>
      </c>
      <c r="V275" s="2">
        <f t="shared" si="34"/>
        <v>90135661.022150949</v>
      </c>
      <c r="W275" s="2">
        <f t="shared" si="20"/>
        <v>736261</v>
      </c>
      <c r="X275" s="2">
        <f t="shared" si="6"/>
        <v>13739</v>
      </c>
      <c r="Y275" s="2">
        <f t="shared" si="43"/>
        <v>65381919.039625794</v>
      </c>
      <c r="Z275" s="2" t="str">
        <f t="shared" si="8"/>
        <v>MEEP</v>
      </c>
      <c r="AA275" s="2">
        <f>IF(Z275="HERE",Y275,AA274+Graph!$G$1*1000)</f>
        <v>79630817.749441072</v>
      </c>
      <c r="AB275" s="2">
        <f t="shared" si="21"/>
        <v>420000</v>
      </c>
      <c r="AC275" s="2">
        <f t="shared" si="44"/>
        <v>63321804.031904861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47"/>
        <v>736261</v>
      </c>
      <c r="H276" s="2">
        <f t="shared" si="45"/>
        <v>152717846.02215093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1092058.4201381803</v>
      </c>
      <c r="Q276" s="2">
        <f t="shared" si="48"/>
        <v>750000</v>
      </c>
      <c r="R276" s="2">
        <f t="shared" si="46"/>
        <v>156267580.06177676</v>
      </c>
      <c r="S276" s="2">
        <f t="shared" si="17"/>
        <v>736261</v>
      </c>
      <c r="T276" s="2">
        <f t="shared" si="18"/>
        <v>13739</v>
      </c>
      <c r="U276" s="2">
        <f t="shared" si="19"/>
        <v>750000</v>
      </c>
      <c r="V276" s="2">
        <f t="shared" si="34"/>
        <v>90871922.022150949</v>
      </c>
      <c r="W276" s="2">
        <f t="shared" si="20"/>
        <v>736261</v>
      </c>
      <c r="X276" s="2">
        <f t="shared" si="6"/>
        <v>13739</v>
      </c>
      <c r="Y276" s="2">
        <f t="shared" si="43"/>
        <v>65395658.039625794</v>
      </c>
      <c r="Z276" s="2" t="str">
        <f t="shared" si="8"/>
        <v>MEEP</v>
      </c>
      <c r="AA276" s="2">
        <f>IF(Z276="HERE",Y276,AA275+Graph!$G$1*1000)</f>
        <v>80050817.749441072</v>
      </c>
      <c r="AB276" s="2">
        <f t="shared" si="21"/>
        <v>420000</v>
      </c>
      <c r="AC276" s="2">
        <f t="shared" si="44"/>
        <v>63321804.031904861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47"/>
        <v>736261</v>
      </c>
      <c r="H277" s="2">
        <f t="shared" si="45"/>
        <v>153454107.02215093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1095252.7793131471</v>
      </c>
      <c r="Q277" s="2">
        <f t="shared" si="48"/>
        <v>750000</v>
      </c>
      <c r="R277" s="2">
        <f t="shared" si="46"/>
        <v>157017580.06177676</v>
      </c>
      <c r="S277" s="2">
        <f t="shared" si="17"/>
        <v>736261</v>
      </c>
      <c r="T277" s="2">
        <f t="shared" si="18"/>
        <v>13739</v>
      </c>
      <c r="U277" s="2">
        <f t="shared" si="19"/>
        <v>750000</v>
      </c>
      <c r="V277" s="2">
        <f t="shared" si="34"/>
        <v>91608183.022150949</v>
      </c>
      <c r="W277" s="2">
        <f t="shared" si="20"/>
        <v>736261</v>
      </c>
      <c r="X277" s="2">
        <f t="shared" si="6"/>
        <v>13739</v>
      </c>
      <c r="Y277" s="2">
        <f t="shared" si="43"/>
        <v>65409397.039625794</v>
      </c>
      <c r="Z277" s="2" t="str">
        <f t="shared" si="8"/>
        <v>MEEP</v>
      </c>
      <c r="AA277" s="2">
        <f>IF(Z277="HERE",Y277,AA276+Graph!$G$1*1000)</f>
        <v>80470817.749441072</v>
      </c>
      <c r="AB277" s="2">
        <f t="shared" si="21"/>
        <v>420000</v>
      </c>
      <c r="AC277" s="2">
        <f t="shared" si="44"/>
        <v>63321804.031904861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47"/>
        <v>736261</v>
      </c>
      <c r="H278" s="2">
        <f t="shared" si="45"/>
        <v>154190368.02215093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1098447.1384881139</v>
      </c>
      <c r="Q278" s="2">
        <f t="shared" si="48"/>
        <v>750000</v>
      </c>
      <c r="R278" s="2">
        <f t="shared" si="46"/>
        <v>157767580.06177676</v>
      </c>
      <c r="S278" s="2">
        <f t="shared" si="17"/>
        <v>736261</v>
      </c>
      <c r="T278" s="2">
        <f t="shared" si="18"/>
        <v>13739</v>
      </c>
      <c r="U278" s="2">
        <f t="shared" si="19"/>
        <v>750000</v>
      </c>
      <c r="V278" s="2">
        <f t="shared" si="34"/>
        <v>92344444.022150949</v>
      </c>
      <c r="W278" s="2">
        <f t="shared" si="20"/>
        <v>736261</v>
      </c>
      <c r="X278" s="2">
        <f t="shared" si="6"/>
        <v>13739</v>
      </c>
      <c r="Y278" s="2">
        <f t="shared" si="43"/>
        <v>65423136.039625794</v>
      </c>
      <c r="Z278" s="2" t="str">
        <f t="shared" si="8"/>
        <v>MEEP</v>
      </c>
      <c r="AA278" s="2">
        <f>IF(Z278="HERE",Y278,AA277+Graph!$G$1*1000)</f>
        <v>80890817.749441072</v>
      </c>
      <c r="AB278" s="2">
        <f t="shared" si="21"/>
        <v>420000</v>
      </c>
      <c r="AC278" s="2">
        <f t="shared" si="44"/>
        <v>63321804.031904861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47"/>
        <v>736261</v>
      </c>
      <c r="H279" s="2">
        <f t="shared" si="45"/>
        <v>154926629.02215093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1101641.4976630807</v>
      </c>
      <c r="Q279" s="2">
        <f t="shared" si="48"/>
        <v>750000</v>
      </c>
      <c r="R279" s="2">
        <f t="shared" si="46"/>
        <v>158517580.06177676</v>
      </c>
      <c r="S279" s="2">
        <f t="shared" si="17"/>
        <v>736261</v>
      </c>
      <c r="T279" s="2">
        <f t="shared" si="18"/>
        <v>13739</v>
      </c>
      <c r="U279" s="2">
        <f t="shared" si="19"/>
        <v>750000</v>
      </c>
      <c r="V279" s="2">
        <f t="shared" si="34"/>
        <v>93080705.022150949</v>
      </c>
      <c r="W279" s="2">
        <f t="shared" si="20"/>
        <v>736261</v>
      </c>
      <c r="X279" s="2">
        <f t="shared" si="6"/>
        <v>13739</v>
      </c>
      <c r="Y279" s="2">
        <f t="shared" si="43"/>
        <v>65436875.039625794</v>
      </c>
      <c r="Z279" s="2" t="str">
        <f t="shared" si="8"/>
        <v>MEEP</v>
      </c>
      <c r="AA279" s="2">
        <f>IF(Z279="HERE",Y279,AA278+Graph!$G$1*1000)</f>
        <v>81310817.749441072</v>
      </c>
      <c r="AB279" s="2">
        <f t="shared" si="21"/>
        <v>420000</v>
      </c>
      <c r="AC279" s="2">
        <f t="shared" si="44"/>
        <v>63321804.031904861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47"/>
        <v>736261</v>
      </c>
      <c r="H280" s="2">
        <f t="shared" si="45"/>
        <v>155662890.02215093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1104835.8568380475</v>
      </c>
      <c r="Q280" s="2">
        <f t="shared" si="48"/>
        <v>750000</v>
      </c>
      <c r="R280" s="2">
        <f t="shared" si="46"/>
        <v>159267580.06177676</v>
      </c>
      <c r="S280" s="2">
        <f t="shared" si="17"/>
        <v>736261</v>
      </c>
      <c r="T280" s="2">
        <f t="shared" si="18"/>
        <v>13739</v>
      </c>
      <c r="U280" s="2">
        <f t="shared" si="19"/>
        <v>750000</v>
      </c>
      <c r="V280" s="2">
        <f t="shared" si="34"/>
        <v>93816966.022150949</v>
      </c>
      <c r="W280" s="2">
        <f t="shared" si="20"/>
        <v>736261</v>
      </c>
      <c r="X280" s="2">
        <f t="shared" si="6"/>
        <v>13739</v>
      </c>
      <c r="Y280" s="2">
        <f t="shared" si="43"/>
        <v>65450614.039625794</v>
      </c>
      <c r="Z280" s="2" t="str">
        <f t="shared" si="8"/>
        <v>MEEP</v>
      </c>
      <c r="AA280" s="2">
        <f>IF(Z280="HERE",Y280,AA279+Graph!$G$1*1000)</f>
        <v>81730817.749441072</v>
      </c>
      <c r="AB280" s="2">
        <f t="shared" si="21"/>
        <v>420000</v>
      </c>
      <c r="AC280" s="2">
        <f t="shared" si="44"/>
        <v>63321804.031904861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47"/>
        <v>736261</v>
      </c>
      <c r="H281" s="2">
        <f t="shared" si="45"/>
        <v>156399151.02215093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1108030.2160130143</v>
      </c>
      <c r="Q281" s="2">
        <f t="shared" si="48"/>
        <v>750000</v>
      </c>
      <c r="R281" s="2">
        <f t="shared" si="46"/>
        <v>160017580.06177676</v>
      </c>
      <c r="S281" s="2">
        <f t="shared" si="17"/>
        <v>736261</v>
      </c>
      <c r="T281" s="2">
        <f t="shared" si="18"/>
        <v>13739</v>
      </c>
      <c r="U281" s="2">
        <f t="shared" si="19"/>
        <v>750000</v>
      </c>
      <c r="V281" s="2">
        <f t="shared" si="34"/>
        <v>94553227.022150949</v>
      </c>
      <c r="W281" s="2">
        <f t="shared" si="20"/>
        <v>736261</v>
      </c>
      <c r="X281" s="2">
        <f t="shared" si="6"/>
        <v>13739</v>
      </c>
      <c r="Y281" s="2">
        <f t="shared" si="43"/>
        <v>65464353.039625794</v>
      </c>
      <c r="Z281" s="2" t="str">
        <f t="shared" si="8"/>
        <v>MEEP</v>
      </c>
      <c r="AA281" s="2">
        <f>IF(Z281="HERE",Y281,AA280+Graph!$G$1*1000)</f>
        <v>82150817.749441072</v>
      </c>
      <c r="AB281" s="2">
        <f t="shared" si="21"/>
        <v>420000</v>
      </c>
      <c r="AC281" s="2">
        <f t="shared" si="44"/>
        <v>63321804.031904861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47"/>
        <v>736261</v>
      </c>
      <c r="H282" s="2">
        <f t="shared" si="45"/>
        <v>157135412.02215093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1111224.5751879811</v>
      </c>
      <c r="Q282" s="2">
        <f t="shared" si="48"/>
        <v>750000</v>
      </c>
      <c r="R282" s="2">
        <f t="shared" si="46"/>
        <v>160767580.06177676</v>
      </c>
      <c r="S282" s="2">
        <f t="shared" si="17"/>
        <v>736261</v>
      </c>
      <c r="T282" s="2">
        <f t="shared" si="18"/>
        <v>13739</v>
      </c>
      <c r="U282" s="2">
        <f t="shared" si="19"/>
        <v>750000</v>
      </c>
      <c r="V282" s="2">
        <f t="shared" si="34"/>
        <v>95289488.022150949</v>
      </c>
      <c r="W282" s="2">
        <f t="shared" si="20"/>
        <v>736261</v>
      </c>
      <c r="X282" s="2">
        <f t="shared" si="6"/>
        <v>13739</v>
      </c>
      <c r="Y282" s="2">
        <f t="shared" si="43"/>
        <v>65478092.039625794</v>
      </c>
      <c r="Z282" s="2" t="str">
        <f t="shared" si="8"/>
        <v>MEEP</v>
      </c>
      <c r="AA282" s="2">
        <f>IF(Z282="HERE",Y282,AA281+Graph!$G$1*1000)</f>
        <v>82570817.749441072</v>
      </c>
      <c r="AB282" s="2">
        <f t="shared" si="21"/>
        <v>420000</v>
      </c>
      <c r="AC282" s="2">
        <f t="shared" si="44"/>
        <v>63321804.031904861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47"/>
        <v>736261</v>
      </c>
      <c r="H283" s="2">
        <f t="shared" si="45"/>
        <v>157871673.02215093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1114418.9343629479</v>
      </c>
      <c r="Q283" s="2">
        <f t="shared" si="48"/>
        <v>750000</v>
      </c>
      <c r="R283" s="2">
        <f t="shared" si="46"/>
        <v>161517580.06177676</v>
      </c>
      <c r="S283" s="2">
        <f t="shared" si="17"/>
        <v>736261</v>
      </c>
      <c r="T283" s="2">
        <f t="shared" si="18"/>
        <v>13739</v>
      </c>
      <c r="U283" s="2">
        <f t="shared" si="19"/>
        <v>750000</v>
      </c>
      <c r="V283" s="2">
        <f t="shared" si="34"/>
        <v>96025749.022150949</v>
      </c>
      <c r="W283" s="2">
        <f t="shared" si="20"/>
        <v>736261</v>
      </c>
      <c r="X283" s="2">
        <f t="shared" si="6"/>
        <v>13739</v>
      </c>
      <c r="Y283" s="2">
        <f t="shared" si="43"/>
        <v>65491831.039625794</v>
      </c>
      <c r="Z283" s="2" t="str">
        <f t="shared" si="8"/>
        <v>MEEP</v>
      </c>
      <c r="AA283" s="2">
        <f>IF(Z283="HERE",Y283,AA282+Graph!$G$1*1000)</f>
        <v>82990817.749441072</v>
      </c>
      <c r="AB283" s="2">
        <f t="shared" si="21"/>
        <v>420000</v>
      </c>
      <c r="AC283" s="2">
        <f t="shared" si="44"/>
        <v>63321804.031904861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47"/>
        <v>736261</v>
      </c>
      <c r="H284" s="2">
        <f t="shared" si="45"/>
        <v>158607934.02215093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1117613.2935379148</v>
      </c>
      <c r="Q284" s="2">
        <f t="shared" si="48"/>
        <v>750000</v>
      </c>
      <c r="R284" s="2">
        <f t="shared" si="46"/>
        <v>162267580.06177676</v>
      </c>
      <c r="S284" s="2">
        <f t="shared" si="17"/>
        <v>736261</v>
      </c>
      <c r="T284" s="2">
        <f t="shared" si="18"/>
        <v>13739</v>
      </c>
      <c r="U284" s="2">
        <f t="shared" si="19"/>
        <v>750000</v>
      </c>
      <c r="V284" s="2">
        <f t="shared" si="34"/>
        <v>96762010.022150949</v>
      </c>
      <c r="W284" s="2">
        <f t="shared" si="20"/>
        <v>736261</v>
      </c>
      <c r="X284" s="2">
        <f t="shared" si="6"/>
        <v>13739</v>
      </c>
      <c r="Y284" s="2">
        <f t="shared" si="43"/>
        <v>65505570.039625794</v>
      </c>
      <c r="Z284" s="2" t="str">
        <f t="shared" si="8"/>
        <v>MEEP</v>
      </c>
      <c r="AA284" s="2">
        <f>IF(Z284="HERE",Y284,AA283+Graph!$G$1*1000)</f>
        <v>83410817.749441072</v>
      </c>
      <c r="AB284" s="2">
        <f t="shared" si="21"/>
        <v>420000</v>
      </c>
      <c r="AC284" s="2">
        <f t="shared" si="44"/>
        <v>63321804.031904861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47"/>
        <v>736261</v>
      </c>
      <c r="H285" s="2">
        <f t="shared" si="45"/>
        <v>159344195.02215093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1120807.6527128816</v>
      </c>
      <c r="Q285" s="2">
        <f t="shared" si="48"/>
        <v>750000</v>
      </c>
      <c r="R285" s="2">
        <f t="shared" si="46"/>
        <v>163017580.06177676</v>
      </c>
      <c r="S285" s="2">
        <f t="shared" si="17"/>
        <v>736261</v>
      </c>
      <c r="T285" s="2">
        <f t="shared" si="18"/>
        <v>13739</v>
      </c>
      <c r="U285" s="2">
        <f t="shared" si="19"/>
        <v>750000</v>
      </c>
      <c r="V285" s="2">
        <f t="shared" si="34"/>
        <v>97498271.022150949</v>
      </c>
      <c r="W285" s="2">
        <f t="shared" si="20"/>
        <v>736261</v>
      </c>
      <c r="X285" s="2">
        <f t="shared" si="6"/>
        <v>13739</v>
      </c>
      <c r="Y285" s="2">
        <f t="shared" si="43"/>
        <v>65519309.039625794</v>
      </c>
      <c r="Z285" s="2" t="str">
        <f t="shared" si="8"/>
        <v>MEEP</v>
      </c>
      <c r="AA285" s="2">
        <f>IF(Z285="HERE",Y285,AA284+Graph!$G$1*1000)</f>
        <v>83830817.749441072</v>
      </c>
      <c r="AB285" s="2">
        <f t="shared" si="21"/>
        <v>420000</v>
      </c>
      <c r="AC285" s="2">
        <f t="shared" si="44"/>
        <v>63321804.031904861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47"/>
        <v>736261</v>
      </c>
      <c r="H286" s="2">
        <f t="shared" si="45"/>
        <v>160080456.02215093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1124002.0118878484</v>
      </c>
      <c r="Q286" s="2">
        <f t="shared" si="48"/>
        <v>750000</v>
      </c>
      <c r="R286" s="2">
        <f t="shared" si="46"/>
        <v>163767580.06177676</v>
      </c>
      <c r="S286" s="2">
        <f t="shared" si="17"/>
        <v>736261</v>
      </c>
      <c r="T286" s="2">
        <f t="shared" si="18"/>
        <v>13739</v>
      </c>
      <c r="U286" s="2">
        <f t="shared" si="19"/>
        <v>750000</v>
      </c>
      <c r="V286" s="2">
        <f t="shared" si="34"/>
        <v>98234532.022150949</v>
      </c>
      <c r="W286" s="2">
        <f t="shared" si="20"/>
        <v>736261</v>
      </c>
      <c r="X286" s="2">
        <f t="shared" ref="X286:X385" si="51">SUM(U286-W286)</f>
        <v>13739</v>
      </c>
      <c r="Y286" s="2">
        <f t="shared" si="43"/>
        <v>65533048.039625794</v>
      </c>
      <c r="Z286" s="2" t="str">
        <f t="shared" ref="Z286:Z385" si="52">IF(V286&lt;Y286,"HERE","MEEP")</f>
        <v>MEEP</v>
      </c>
      <c r="AA286" s="2">
        <f>IF(Z286="HERE",Y286,AA285+Graph!$G$1*1000)</f>
        <v>84250817.749441072</v>
      </c>
      <c r="AB286" s="2">
        <f t="shared" si="21"/>
        <v>420000</v>
      </c>
      <c r="AC286" s="2">
        <f t="shared" si="44"/>
        <v>63321804.031904861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214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47"/>
        <v>736261</v>
      </c>
      <c r="H287" s="2">
        <f t="shared" si="45"/>
        <v>160816717.02215093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1127196.3710627854</v>
      </c>
      <c r="Q287" s="2">
        <f t="shared" si="48"/>
        <v>750000</v>
      </c>
      <c r="R287" s="2">
        <f t="shared" si="46"/>
        <v>164517580.06177676</v>
      </c>
      <c r="S287" s="2">
        <f t="shared" ref="S287:S385" si="58">SUM(H287-H286)</f>
        <v>736261</v>
      </c>
      <c r="T287" s="2">
        <f t="shared" ref="T287:T385" si="59">SUM(L287-L286)</f>
        <v>13739</v>
      </c>
      <c r="U287" s="2">
        <f t="shared" ref="U287:U385" si="60">SUM(R287-R286)</f>
        <v>750000</v>
      </c>
      <c r="V287" s="2">
        <f t="shared" si="34"/>
        <v>98970793.022150949</v>
      </c>
      <c r="W287" s="2">
        <f t="shared" ref="W287:W385" si="61">SUM(V287-V286)</f>
        <v>736261</v>
      </c>
      <c r="X287" s="2">
        <f t="shared" si="51"/>
        <v>13739</v>
      </c>
      <c r="Y287" s="2">
        <f t="shared" ref="Y287:Y350" si="62">IF(COUNT($C288)=0,IF(COUNT($C287)=1,C287,SUM(Y286+X287)),C287)</f>
        <v>65546787.039625794</v>
      </c>
      <c r="Z287" s="2" t="str">
        <f t="shared" si="52"/>
        <v>MEEP</v>
      </c>
      <c r="AA287" s="2">
        <f>IF(Z287="HERE",Y287,AA286+Graph!$G$1*1000)</f>
        <v>84670817.749441072</v>
      </c>
      <c r="AB287" s="2">
        <f t="shared" ref="AB287:AB385" si="63">SUM(AA287-AA286)</f>
        <v>420000</v>
      </c>
      <c r="AC287" s="2">
        <f t="shared" ref="AC287:AC350" si="64">IF(Z288="HERE",V287,AC286)</f>
        <v>63321804.031904861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215</v>
      </c>
      <c r="C288" s="7"/>
      <c r="D288" s="2" t="e">
        <f t="shared" si="55"/>
        <v>#N/A</v>
      </c>
      <c r="E288" s="2" t="e">
        <f t="shared" si="22"/>
        <v>#N/A</v>
      </c>
      <c r="F288" s="2">
        <v>1088483.6317821592</v>
      </c>
      <c r="G288" s="2">
        <f t="shared" si="47"/>
        <v>736261</v>
      </c>
      <c r="H288" s="2">
        <f t="shared" ref="H288:H351" si="65">IF(COUNT($C289)=0,IF(COUNT($C288)=1,C288,SUM(H287+G288)),C288)</f>
        <v>161552978.02215093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1130390.7302377522</v>
      </c>
      <c r="Q288" s="2">
        <f t="shared" si="48"/>
        <v>750000</v>
      </c>
      <c r="R288" s="2">
        <f t="shared" ref="R288:R351" si="66">IF(COUNT($C289)=0,IF(COUNT($C288)=1,M288,SUM(R287+Q288)),M288)</f>
        <v>165267580.06177676</v>
      </c>
      <c r="S288" s="2">
        <f t="shared" si="58"/>
        <v>736261</v>
      </c>
      <c r="T288" s="2">
        <f t="shared" si="59"/>
        <v>13739</v>
      </c>
      <c r="U288" s="2">
        <f t="shared" si="60"/>
        <v>750000</v>
      </c>
      <c r="V288" s="2">
        <f t="shared" si="34"/>
        <v>99707054.022150949</v>
      </c>
      <c r="W288" s="2">
        <f t="shared" si="61"/>
        <v>736261</v>
      </c>
      <c r="X288" s="2">
        <f t="shared" si="51"/>
        <v>13739</v>
      </c>
      <c r="Y288" s="2">
        <f t="shared" si="62"/>
        <v>65560526.039625794</v>
      </c>
      <c r="Z288" s="2" t="str">
        <f t="shared" si="52"/>
        <v>MEEP</v>
      </c>
      <c r="AA288" s="2">
        <f>IF(Z288="HERE",Y288,AA287+Graph!$G$1*1000)</f>
        <v>85090817.749441072</v>
      </c>
      <c r="AB288" s="2">
        <f t="shared" si="63"/>
        <v>420000</v>
      </c>
      <c r="AC288" s="2">
        <f t="shared" si="64"/>
        <v>63321804.031904861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216</v>
      </c>
      <c r="C289" s="7"/>
      <c r="D289" s="2" t="e">
        <f t="shared" si="55"/>
        <v>#N/A</v>
      </c>
      <c r="E289" s="2" t="e">
        <f t="shared" si="22"/>
        <v>#N/A</v>
      </c>
      <c r="F289" s="2">
        <v>1091517.656980291</v>
      </c>
      <c r="G289" s="2">
        <f t="shared" si="47"/>
        <v>736261</v>
      </c>
      <c r="H289" s="2">
        <f t="shared" si="65"/>
        <v>162289239.02215093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1133585.089412719</v>
      </c>
      <c r="Q289" s="2">
        <f t="shared" si="48"/>
        <v>750000</v>
      </c>
      <c r="R289" s="2">
        <f t="shared" si="66"/>
        <v>166017580.06177676</v>
      </c>
      <c r="S289" s="2">
        <f t="shared" si="58"/>
        <v>736261</v>
      </c>
      <c r="T289" s="2">
        <f t="shared" si="59"/>
        <v>13739</v>
      </c>
      <c r="U289" s="2">
        <f t="shared" si="60"/>
        <v>750000</v>
      </c>
      <c r="V289" s="2">
        <f t="shared" si="34"/>
        <v>100443315.02215095</v>
      </c>
      <c r="W289" s="2">
        <f t="shared" si="61"/>
        <v>736261</v>
      </c>
      <c r="X289" s="2">
        <f t="shared" si="51"/>
        <v>13739</v>
      </c>
      <c r="Y289" s="2">
        <f t="shared" si="62"/>
        <v>65574265.039625794</v>
      </c>
      <c r="Z289" s="2" t="str">
        <f t="shared" si="52"/>
        <v>MEEP</v>
      </c>
      <c r="AA289" s="2">
        <f>IF(Z289="HERE",Y289,AA288+Graph!$G$1*1000)</f>
        <v>85510817.749441072</v>
      </c>
      <c r="AB289" s="2">
        <f t="shared" si="63"/>
        <v>420000</v>
      </c>
      <c r="AC289" s="2">
        <f t="shared" si="64"/>
        <v>63321804.031904861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217</v>
      </c>
      <c r="C290" s="7"/>
      <c r="D290" s="2" t="e">
        <f t="shared" si="55"/>
        <v>#N/A</v>
      </c>
      <c r="E290" s="2" t="e">
        <f t="shared" si="22"/>
        <v>#N/A</v>
      </c>
      <c r="F290" s="2">
        <v>1094551.6821784228</v>
      </c>
      <c r="G290" s="2">
        <f t="shared" si="47"/>
        <v>736261</v>
      </c>
      <c r="H290" s="2">
        <f t="shared" si="65"/>
        <v>163025500.02215093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1136779.4485876858</v>
      </c>
      <c r="Q290" s="2">
        <f t="shared" si="48"/>
        <v>750000</v>
      </c>
      <c r="R290" s="2">
        <f t="shared" si="66"/>
        <v>166767580.06177676</v>
      </c>
      <c r="S290" s="2">
        <f t="shared" si="58"/>
        <v>736261</v>
      </c>
      <c r="T290" s="2">
        <f t="shared" si="59"/>
        <v>13739</v>
      </c>
      <c r="U290" s="2">
        <f t="shared" si="60"/>
        <v>750000</v>
      </c>
      <c r="V290" s="2">
        <f t="shared" si="34"/>
        <v>101179576.02215095</v>
      </c>
      <c r="W290" s="2">
        <f t="shared" si="61"/>
        <v>736261</v>
      </c>
      <c r="X290" s="2">
        <f t="shared" si="51"/>
        <v>13739</v>
      </c>
      <c r="Y290" s="2">
        <f t="shared" si="62"/>
        <v>65588004.039625794</v>
      </c>
      <c r="Z290" s="2" t="str">
        <f t="shared" si="52"/>
        <v>MEEP</v>
      </c>
      <c r="AA290" s="2">
        <f>IF(Z290="HERE",Y290,AA289+Graph!$G$1*1000)</f>
        <v>85930817.749441072</v>
      </c>
      <c r="AB290" s="2">
        <f t="shared" si="63"/>
        <v>420000</v>
      </c>
      <c r="AC290" s="2">
        <f t="shared" si="64"/>
        <v>63321804.031904861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218</v>
      </c>
      <c r="C291" s="7"/>
      <c r="D291" s="2" t="e">
        <f t="shared" si="55"/>
        <v>#N/A</v>
      </c>
      <c r="E291" s="2" t="e">
        <f t="shared" si="22"/>
        <v>#N/A</v>
      </c>
      <c r="F291" s="2">
        <v>1097585.7073765546</v>
      </c>
      <c r="G291" s="2">
        <f t="shared" si="47"/>
        <v>736261</v>
      </c>
      <c r="H291" s="2">
        <f t="shared" si="65"/>
        <v>163761761.02215093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1139973.8077626526</v>
      </c>
      <c r="Q291" s="2">
        <f t="shared" si="48"/>
        <v>750000</v>
      </c>
      <c r="R291" s="2">
        <f t="shared" si="66"/>
        <v>167517580.06177676</v>
      </c>
      <c r="S291" s="2">
        <f t="shared" si="58"/>
        <v>736261</v>
      </c>
      <c r="T291" s="2">
        <f t="shared" si="59"/>
        <v>13739</v>
      </c>
      <c r="U291" s="2">
        <f t="shared" si="60"/>
        <v>750000</v>
      </c>
      <c r="V291" s="2">
        <f t="shared" si="34"/>
        <v>101915837.02215095</v>
      </c>
      <c r="W291" s="2">
        <f t="shared" si="61"/>
        <v>736261</v>
      </c>
      <c r="X291" s="2">
        <f t="shared" si="51"/>
        <v>13739</v>
      </c>
      <c r="Y291" s="2">
        <f t="shared" si="62"/>
        <v>65601743.039625794</v>
      </c>
      <c r="Z291" s="2" t="str">
        <f t="shared" si="52"/>
        <v>MEEP</v>
      </c>
      <c r="AA291" s="2">
        <f>IF(Z291="HERE",Y291,AA290+Graph!$G$1*1000)</f>
        <v>86350817.749441072</v>
      </c>
      <c r="AB291" s="2">
        <f t="shared" si="63"/>
        <v>420000</v>
      </c>
      <c r="AC291" s="2">
        <f t="shared" si="64"/>
        <v>63321804.031904861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219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1100619.7325746864</v>
      </c>
      <c r="G292" s="2">
        <f t="shared" si="47"/>
        <v>736261</v>
      </c>
      <c r="H292" s="2">
        <f t="shared" si="65"/>
        <v>164498022.02215093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1143168.1669376194</v>
      </c>
      <c r="Q292" s="2">
        <f t="shared" si="48"/>
        <v>750000</v>
      </c>
      <c r="R292" s="2">
        <f t="shared" si="66"/>
        <v>168267580.06177676</v>
      </c>
      <c r="S292" s="2">
        <f t="shared" si="58"/>
        <v>736261</v>
      </c>
      <c r="T292" s="2">
        <f t="shared" si="59"/>
        <v>13739</v>
      </c>
      <c r="U292" s="2">
        <f t="shared" si="60"/>
        <v>750000</v>
      </c>
      <c r="V292" s="2">
        <f t="shared" si="34"/>
        <v>102652098.02215095</v>
      </c>
      <c r="W292" s="2">
        <f t="shared" si="61"/>
        <v>736261</v>
      </c>
      <c r="X292" s="2">
        <f t="shared" si="51"/>
        <v>13739</v>
      </c>
      <c r="Y292" s="2">
        <f t="shared" si="62"/>
        <v>65615482.039625794</v>
      </c>
      <c r="Z292" s="2" t="str">
        <f t="shared" si="52"/>
        <v>MEEP</v>
      </c>
      <c r="AA292" s="2">
        <f>IF(Z292="HERE",Y292,AA291+Graph!$G$1*1000)</f>
        <v>86770817.749441072</v>
      </c>
      <c r="AB292" s="2">
        <f t="shared" si="63"/>
        <v>420000</v>
      </c>
      <c r="AC292" s="2">
        <f t="shared" si="64"/>
        <v>63321804.031904861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220</v>
      </c>
      <c r="C293" s="7"/>
      <c r="D293" s="2" t="e">
        <f t="shared" si="55"/>
        <v>#N/A</v>
      </c>
      <c r="E293" s="2" t="e">
        <f t="shared" si="67"/>
        <v>#N/A</v>
      </c>
      <c r="F293" s="2">
        <v>1103653.7577728182</v>
      </c>
      <c r="G293" s="2">
        <f t="shared" si="47"/>
        <v>736261</v>
      </c>
      <c r="H293" s="2">
        <f t="shared" si="65"/>
        <v>165234283.02215093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1146362.5261125863</v>
      </c>
      <c r="Q293" s="2">
        <f t="shared" si="48"/>
        <v>750000</v>
      </c>
      <c r="R293" s="2">
        <f t="shared" si="66"/>
        <v>169017580.06177676</v>
      </c>
      <c r="S293" s="2">
        <f t="shared" si="58"/>
        <v>736261</v>
      </c>
      <c r="T293" s="2">
        <f t="shared" si="59"/>
        <v>13739</v>
      </c>
      <c r="U293" s="2">
        <f t="shared" si="60"/>
        <v>750000</v>
      </c>
      <c r="V293" s="2">
        <f t="shared" si="34"/>
        <v>103388359.02215095</v>
      </c>
      <c r="W293" s="2">
        <f t="shared" si="61"/>
        <v>736261</v>
      </c>
      <c r="X293" s="2">
        <f t="shared" si="51"/>
        <v>13739</v>
      </c>
      <c r="Y293" s="2">
        <f t="shared" si="62"/>
        <v>65629221.039625794</v>
      </c>
      <c r="Z293" s="2" t="str">
        <f t="shared" si="52"/>
        <v>MEEP</v>
      </c>
      <c r="AA293" s="2">
        <f>IF(Z293="HERE",Y293,AA292+Graph!$G$1*1000)</f>
        <v>87190817.749441072</v>
      </c>
      <c r="AB293" s="2">
        <f t="shared" si="63"/>
        <v>420000</v>
      </c>
      <c r="AC293" s="2">
        <f t="shared" si="64"/>
        <v>63321804.031904861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221</v>
      </c>
      <c r="C294" s="7"/>
      <c r="D294" s="2" t="e">
        <f t="shared" si="55"/>
        <v>#N/A</v>
      </c>
      <c r="E294" s="2" t="e">
        <f t="shared" si="67"/>
        <v>#N/A</v>
      </c>
      <c r="F294" s="2">
        <v>1106687.78297095</v>
      </c>
      <c r="G294" s="2">
        <f t="shared" ref="G294:G357" si="70">IF(F294&gt;750000,$AK$31*1000,F294)</f>
        <v>736261</v>
      </c>
      <c r="H294" s="2">
        <f t="shared" si="65"/>
        <v>165970544.02215093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1149556.8852875531</v>
      </c>
      <c r="Q294" s="2">
        <f t="shared" ref="Q294:Q357" si="71">IF(P294&gt;750000,750000,P294)</f>
        <v>750000</v>
      </c>
      <c r="R294" s="2">
        <f t="shared" si="66"/>
        <v>169767580.06177676</v>
      </c>
      <c r="S294" s="2">
        <f t="shared" si="58"/>
        <v>736261</v>
      </c>
      <c r="T294" s="2">
        <f t="shared" si="59"/>
        <v>13739</v>
      </c>
      <c r="U294" s="2">
        <f t="shared" si="60"/>
        <v>750000</v>
      </c>
      <c r="V294" s="2">
        <f t="shared" si="34"/>
        <v>104124620.02215095</v>
      </c>
      <c r="W294" s="2">
        <f t="shared" si="61"/>
        <v>736261</v>
      </c>
      <c r="X294" s="2">
        <f t="shared" si="51"/>
        <v>13739</v>
      </c>
      <c r="Y294" s="2">
        <f t="shared" si="62"/>
        <v>65642960.039625794</v>
      </c>
      <c r="Z294" s="2" t="str">
        <f t="shared" si="52"/>
        <v>MEEP</v>
      </c>
      <c r="AA294" s="2">
        <f>IF(Z294="HERE",Y294,AA293+Graph!$G$1*1000)</f>
        <v>87610817.749441072</v>
      </c>
      <c r="AB294" s="2">
        <f t="shared" si="63"/>
        <v>420000</v>
      </c>
      <c r="AC294" s="2">
        <f t="shared" si="64"/>
        <v>63321804.031904861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222</v>
      </c>
      <c r="C295" s="7"/>
      <c r="D295" s="2" t="e">
        <f t="shared" si="55"/>
        <v>#N/A</v>
      </c>
      <c r="E295" s="2" t="e">
        <f t="shared" si="67"/>
        <v>#N/A</v>
      </c>
      <c r="F295" s="2">
        <v>1109721.8081690818</v>
      </c>
      <c r="G295" s="2">
        <f t="shared" si="70"/>
        <v>736261</v>
      </c>
      <c r="H295" s="2">
        <f t="shared" si="65"/>
        <v>166706805.02215093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1152751.2444625199</v>
      </c>
      <c r="Q295" s="2">
        <f t="shared" si="71"/>
        <v>750000</v>
      </c>
      <c r="R295" s="2">
        <f t="shared" si="66"/>
        <v>170517580.06177676</v>
      </c>
      <c r="S295" s="2">
        <f t="shared" si="58"/>
        <v>736261</v>
      </c>
      <c r="T295" s="2">
        <f t="shared" si="59"/>
        <v>13739</v>
      </c>
      <c r="U295" s="2">
        <f t="shared" si="60"/>
        <v>750000</v>
      </c>
      <c r="V295" s="2">
        <f t="shared" si="34"/>
        <v>104860881.02215095</v>
      </c>
      <c r="W295" s="2">
        <f t="shared" si="61"/>
        <v>736261</v>
      </c>
      <c r="X295" s="2">
        <f t="shared" si="51"/>
        <v>13739</v>
      </c>
      <c r="Y295" s="2">
        <f t="shared" si="62"/>
        <v>65656699.039625794</v>
      </c>
      <c r="Z295" s="2" t="str">
        <f t="shared" si="52"/>
        <v>MEEP</v>
      </c>
      <c r="AA295" s="2">
        <f>IF(Z295="HERE",Y295,AA294+Graph!$G$1*1000)</f>
        <v>88030817.749441072</v>
      </c>
      <c r="AB295" s="2">
        <f t="shared" si="63"/>
        <v>420000</v>
      </c>
      <c r="AC295" s="2">
        <f t="shared" si="64"/>
        <v>63321804.031904861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223</v>
      </c>
      <c r="C296" s="7"/>
      <c r="D296" s="2" t="e">
        <f t="shared" si="55"/>
        <v>#N/A</v>
      </c>
      <c r="E296" s="2" t="e">
        <f t="shared" si="67"/>
        <v>#N/A</v>
      </c>
      <c r="F296" s="2">
        <v>1112755.8333672136</v>
      </c>
      <c r="G296" s="2">
        <f t="shared" si="70"/>
        <v>736261</v>
      </c>
      <c r="H296" s="2">
        <f t="shared" si="65"/>
        <v>167443066.02215093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1155945.6036374867</v>
      </c>
      <c r="Q296" s="2">
        <f t="shared" si="71"/>
        <v>750000</v>
      </c>
      <c r="R296" s="2">
        <f t="shared" si="66"/>
        <v>171267580.06177676</v>
      </c>
      <c r="S296" s="2">
        <f t="shared" si="58"/>
        <v>736261</v>
      </c>
      <c r="T296" s="2">
        <f t="shared" si="59"/>
        <v>13739</v>
      </c>
      <c r="U296" s="2">
        <f t="shared" si="60"/>
        <v>750000</v>
      </c>
      <c r="V296" s="2">
        <f t="shared" si="34"/>
        <v>105597142.02215095</v>
      </c>
      <c r="W296" s="2">
        <f t="shared" si="61"/>
        <v>736261</v>
      </c>
      <c r="X296" s="2">
        <f t="shared" si="51"/>
        <v>13739</v>
      </c>
      <c r="Y296" s="2">
        <f t="shared" si="62"/>
        <v>65670438.039625794</v>
      </c>
      <c r="Z296" s="2" t="str">
        <f t="shared" si="52"/>
        <v>MEEP</v>
      </c>
      <c r="AA296" s="2">
        <f>IF(Z296="HERE",Y296,AA295+Graph!$G$1*1000)</f>
        <v>88450817.749441072</v>
      </c>
      <c r="AB296" s="2">
        <f t="shared" si="63"/>
        <v>420000</v>
      </c>
      <c r="AC296" s="2">
        <f t="shared" si="64"/>
        <v>63321804.031904861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224</v>
      </c>
      <c r="C297" s="7"/>
      <c r="D297" s="2" t="e">
        <f t="shared" si="55"/>
        <v>#N/A</v>
      </c>
      <c r="E297" s="2" t="e">
        <f t="shared" si="67"/>
        <v>#N/A</v>
      </c>
      <c r="F297" s="2">
        <v>1115789.8585653454</v>
      </c>
      <c r="G297" s="2">
        <f t="shared" si="70"/>
        <v>736261</v>
      </c>
      <c r="H297" s="2">
        <f t="shared" si="65"/>
        <v>168179327.02215093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1159139.9628124535</v>
      </c>
      <c r="Q297" s="2">
        <f t="shared" si="71"/>
        <v>750000</v>
      </c>
      <c r="R297" s="2">
        <f t="shared" si="66"/>
        <v>172017580.06177676</v>
      </c>
      <c r="S297" s="2">
        <f t="shared" si="58"/>
        <v>736261</v>
      </c>
      <c r="T297" s="2">
        <f t="shared" si="59"/>
        <v>13739</v>
      </c>
      <c r="U297" s="2">
        <f t="shared" si="60"/>
        <v>750000</v>
      </c>
      <c r="V297" s="2">
        <f t="shared" si="34"/>
        <v>106333403.02215095</v>
      </c>
      <c r="W297" s="2">
        <f t="shared" si="61"/>
        <v>736261</v>
      </c>
      <c r="X297" s="2">
        <f t="shared" si="51"/>
        <v>13739</v>
      </c>
      <c r="Y297" s="2">
        <f t="shared" si="62"/>
        <v>65684177.039625794</v>
      </c>
      <c r="Z297" s="2" t="str">
        <f t="shared" si="52"/>
        <v>MEEP</v>
      </c>
      <c r="AA297" s="2">
        <f>IF(Z297="HERE",Y297,AA296+Graph!$G$1*1000)</f>
        <v>88870817.749441072</v>
      </c>
      <c r="AB297" s="2">
        <f t="shared" si="63"/>
        <v>420000</v>
      </c>
      <c r="AC297" s="2">
        <f t="shared" si="64"/>
        <v>63321804.031904861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225</v>
      </c>
      <c r="C298" s="7"/>
      <c r="D298" s="2" t="e">
        <f t="shared" si="55"/>
        <v>#N/A</v>
      </c>
      <c r="E298" s="2" t="e">
        <f t="shared" si="67"/>
        <v>#N/A</v>
      </c>
      <c r="F298" s="2">
        <v>1118823.8837634772</v>
      </c>
      <c r="G298" s="2">
        <f t="shared" si="70"/>
        <v>736261</v>
      </c>
      <c r="H298" s="2">
        <f t="shared" si="65"/>
        <v>168915588.02215093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1162334.3219874203</v>
      </c>
      <c r="Q298" s="2">
        <f t="shared" si="71"/>
        <v>750000</v>
      </c>
      <c r="R298" s="2">
        <f t="shared" si="66"/>
        <v>172767580.06177676</v>
      </c>
      <c r="S298" s="2">
        <f t="shared" si="58"/>
        <v>736261</v>
      </c>
      <c r="T298" s="2">
        <f t="shared" si="59"/>
        <v>13739</v>
      </c>
      <c r="U298" s="2">
        <f t="shared" si="60"/>
        <v>750000</v>
      </c>
      <c r="V298" s="2">
        <f t="shared" si="34"/>
        <v>107069664.02215095</v>
      </c>
      <c r="W298" s="2">
        <f t="shared" si="61"/>
        <v>736261</v>
      </c>
      <c r="X298" s="2">
        <f t="shared" si="51"/>
        <v>13739</v>
      </c>
      <c r="Y298" s="2">
        <f t="shared" si="62"/>
        <v>65697916.039625794</v>
      </c>
      <c r="Z298" s="2" t="str">
        <f t="shared" si="52"/>
        <v>MEEP</v>
      </c>
      <c r="AA298" s="2">
        <f>IF(Z298="HERE",Y298,AA297+Graph!$G$1*1000)</f>
        <v>89290817.749441072</v>
      </c>
      <c r="AB298" s="2">
        <f t="shared" si="63"/>
        <v>420000</v>
      </c>
      <c r="AC298" s="2">
        <f t="shared" si="64"/>
        <v>63321804.031904861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226</v>
      </c>
      <c r="C299" s="7"/>
      <c r="D299" s="2" t="e">
        <f t="shared" si="55"/>
        <v>#N/A</v>
      </c>
      <c r="E299" s="2" t="e">
        <f t="shared" si="67"/>
        <v>#N/A</v>
      </c>
      <c r="F299" s="2">
        <v>1121857.908961609</v>
      </c>
      <c r="G299" s="2">
        <f t="shared" si="70"/>
        <v>736261</v>
      </c>
      <c r="H299" s="2">
        <f t="shared" si="65"/>
        <v>169651849.02215093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1165528.6811623871</v>
      </c>
      <c r="Q299" s="2">
        <f t="shared" si="71"/>
        <v>750000</v>
      </c>
      <c r="R299" s="2">
        <f t="shared" si="66"/>
        <v>173517580.06177676</v>
      </c>
      <c r="S299" s="2">
        <f t="shared" si="58"/>
        <v>736261</v>
      </c>
      <c r="T299" s="2">
        <f t="shared" si="59"/>
        <v>13739</v>
      </c>
      <c r="U299" s="2">
        <f t="shared" si="60"/>
        <v>750000</v>
      </c>
      <c r="V299" s="2">
        <f t="shared" si="34"/>
        <v>107805925.02215095</v>
      </c>
      <c r="W299" s="2">
        <f t="shared" si="61"/>
        <v>736261</v>
      </c>
      <c r="X299" s="2">
        <f t="shared" si="51"/>
        <v>13739</v>
      </c>
      <c r="Y299" s="2">
        <f t="shared" si="62"/>
        <v>65711655.039625794</v>
      </c>
      <c r="Z299" s="2" t="str">
        <f t="shared" si="52"/>
        <v>MEEP</v>
      </c>
      <c r="AA299" s="2">
        <f>IF(Z299="HERE",Y299,AA298+Graph!$G$1*1000)</f>
        <v>89710817.749441072</v>
      </c>
      <c r="AB299" s="2">
        <f t="shared" si="63"/>
        <v>420000</v>
      </c>
      <c r="AC299" s="2">
        <f t="shared" si="64"/>
        <v>63321804.031904861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227</v>
      </c>
      <c r="C300" s="7"/>
      <c r="D300" s="2" t="e">
        <f t="shared" si="55"/>
        <v>#N/A</v>
      </c>
      <c r="E300" s="2" t="e">
        <f t="shared" si="67"/>
        <v>#N/A</v>
      </c>
      <c r="F300" s="2">
        <v>1124891.9341597408</v>
      </c>
      <c r="G300" s="2">
        <f t="shared" si="70"/>
        <v>736261</v>
      </c>
      <c r="H300" s="2">
        <f t="shared" si="65"/>
        <v>170388110.02215093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1168723.0403373241</v>
      </c>
      <c r="Q300" s="2">
        <f t="shared" si="71"/>
        <v>750000</v>
      </c>
      <c r="R300" s="2">
        <f t="shared" si="66"/>
        <v>174267580.06177676</v>
      </c>
      <c r="S300" s="2">
        <f t="shared" si="58"/>
        <v>736261</v>
      </c>
      <c r="T300" s="2">
        <f t="shared" si="59"/>
        <v>13739</v>
      </c>
      <c r="U300" s="2">
        <f t="shared" si="60"/>
        <v>750000</v>
      </c>
      <c r="V300" s="2">
        <f t="shared" si="34"/>
        <v>108542186.02215095</v>
      </c>
      <c r="W300" s="2">
        <f t="shared" si="61"/>
        <v>736261</v>
      </c>
      <c r="X300" s="2">
        <f t="shared" si="51"/>
        <v>13739</v>
      </c>
      <c r="Y300" s="2">
        <f t="shared" si="62"/>
        <v>65725394.039625794</v>
      </c>
      <c r="Z300" s="2" t="str">
        <f t="shared" si="52"/>
        <v>MEEP</v>
      </c>
      <c r="AA300" s="2">
        <f>IF(Z300="HERE",Y300,AA299+Graph!$G$1*1000)</f>
        <v>90130817.749441072</v>
      </c>
      <c r="AB300" s="2">
        <f t="shared" si="63"/>
        <v>420000</v>
      </c>
      <c r="AC300" s="2">
        <f t="shared" si="64"/>
        <v>63321804.031904861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228</v>
      </c>
      <c r="C301" s="7"/>
      <c r="D301" s="2" t="e">
        <f t="shared" si="55"/>
        <v>#N/A</v>
      </c>
      <c r="E301" s="2" t="e">
        <f t="shared" si="67"/>
        <v>#N/A</v>
      </c>
      <c r="F301" s="2">
        <v>1127925.9593578726</v>
      </c>
      <c r="G301" s="2">
        <f t="shared" si="70"/>
        <v>736261</v>
      </c>
      <c r="H301" s="2">
        <f t="shared" si="65"/>
        <v>171124371.02215093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1171917.399512291</v>
      </c>
      <c r="Q301" s="2">
        <f t="shared" si="71"/>
        <v>750000</v>
      </c>
      <c r="R301" s="2">
        <f t="shared" si="66"/>
        <v>175017580.06177676</v>
      </c>
      <c r="S301" s="2">
        <f t="shared" si="58"/>
        <v>736261</v>
      </c>
      <c r="T301" s="2">
        <f t="shared" si="59"/>
        <v>13739</v>
      </c>
      <c r="U301" s="2">
        <f t="shared" si="60"/>
        <v>750000</v>
      </c>
      <c r="V301" s="2">
        <f t="shared" si="34"/>
        <v>109278447.02215095</v>
      </c>
      <c r="W301" s="2">
        <f t="shared" si="61"/>
        <v>736261</v>
      </c>
      <c r="X301" s="2">
        <f t="shared" si="51"/>
        <v>13739</v>
      </c>
      <c r="Y301" s="2">
        <f t="shared" si="62"/>
        <v>65739133.039625794</v>
      </c>
      <c r="Z301" s="2" t="str">
        <f t="shared" si="52"/>
        <v>MEEP</v>
      </c>
      <c r="AA301" s="2">
        <f>IF(Z301="HERE",Y301,AA300+Graph!$G$1*1000)</f>
        <v>90550817.749441072</v>
      </c>
      <c r="AB301" s="2">
        <f t="shared" si="63"/>
        <v>420000</v>
      </c>
      <c r="AC301" s="2">
        <f t="shared" si="64"/>
        <v>63321804.031904861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229</v>
      </c>
      <c r="C302" s="7"/>
      <c r="D302" s="2" t="e">
        <f t="shared" si="55"/>
        <v>#N/A</v>
      </c>
      <c r="E302" s="2" t="e">
        <f t="shared" si="67"/>
        <v>#N/A</v>
      </c>
      <c r="F302" s="2">
        <v>1130959.9845560044</v>
      </c>
      <c r="G302" s="2">
        <f t="shared" si="70"/>
        <v>736261</v>
      </c>
      <c r="H302" s="2">
        <f t="shared" si="65"/>
        <v>171860632.02215093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1175111.7586872578</v>
      </c>
      <c r="Q302" s="2">
        <f t="shared" si="71"/>
        <v>750000</v>
      </c>
      <c r="R302" s="2">
        <f t="shared" si="66"/>
        <v>175767580.06177676</v>
      </c>
      <c r="S302" s="2">
        <f t="shared" si="58"/>
        <v>736261</v>
      </c>
      <c r="T302" s="2">
        <f t="shared" si="59"/>
        <v>13739</v>
      </c>
      <c r="U302" s="2">
        <f t="shared" si="60"/>
        <v>750000</v>
      </c>
      <c r="V302" s="2">
        <f t="shared" si="34"/>
        <v>110014708.02215095</v>
      </c>
      <c r="W302" s="2">
        <f t="shared" si="61"/>
        <v>736261</v>
      </c>
      <c r="X302" s="2">
        <f t="shared" si="51"/>
        <v>13739</v>
      </c>
      <c r="Y302" s="2">
        <f t="shared" si="62"/>
        <v>65752872.039625794</v>
      </c>
      <c r="Z302" s="2" t="str">
        <f t="shared" si="52"/>
        <v>MEEP</v>
      </c>
      <c r="AA302" s="2">
        <f>IF(Z302="HERE",Y302,AA301+Graph!$G$1*1000)</f>
        <v>90970817.749441072</v>
      </c>
      <c r="AB302" s="2">
        <f t="shared" si="63"/>
        <v>420000</v>
      </c>
      <c r="AC302" s="2">
        <f t="shared" si="64"/>
        <v>63321804.031904861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230</v>
      </c>
      <c r="C303" s="7"/>
      <c r="D303" s="2" t="e">
        <f t="shared" si="55"/>
        <v>#N/A</v>
      </c>
      <c r="E303" s="2" t="e">
        <f t="shared" si="67"/>
        <v>#N/A</v>
      </c>
      <c r="F303" s="2">
        <v>1133994.0097541362</v>
      </c>
      <c r="G303" s="2">
        <f t="shared" si="70"/>
        <v>736261</v>
      </c>
      <c r="H303" s="2">
        <f t="shared" si="65"/>
        <v>172596893.02215093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1178306.1178622246</v>
      </c>
      <c r="Q303" s="2">
        <f t="shared" si="71"/>
        <v>750000</v>
      </c>
      <c r="R303" s="2">
        <f t="shared" si="66"/>
        <v>176517580.06177676</v>
      </c>
      <c r="S303" s="2">
        <f t="shared" si="58"/>
        <v>736261</v>
      </c>
      <c r="T303" s="2">
        <f t="shared" si="59"/>
        <v>13739</v>
      </c>
      <c r="U303" s="2">
        <f t="shared" si="60"/>
        <v>750000</v>
      </c>
      <c r="V303" s="2">
        <f t="shared" si="34"/>
        <v>110750969.02215095</v>
      </c>
      <c r="W303" s="2">
        <f t="shared" si="61"/>
        <v>736261</v>
      </c>
      <c r="X303" s="2">
        <f t="shared" si="51"/>
        <v>13739</v>
      </c>
      <c r="Y303" s="2">
        <f t="shared" si="62"/>
        <v>65766611.039625794</v>
      </c>
      <c r="Z303" s="2" t="str">
        <f t="shared" si="52"/>
        <v>MEEP</v>
      </c>
      <c r="AA303" s="2">
        <f>IF(Z303="HERE",Y303,AA302+Graph!$G$1*1000)</f>
        <v>91390817.749441072</v>
      </c>
      <c r="AB303" s="2">
        <f t="shared" si="63"/>
        <v>420000</v>
      </c>
      <c r="AC303" s="2">
        <f t="shared" si="64"/>
        <v>63321804.031904861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231</v>
      </c>
      <c r="C304" s="7"/>
      <c r="D304" s="2" t="e">
        <f t="shared" si="55"/>
        <v>#N/A</v>
      </c>
      <c r="E304" s="2" t="e">
        <f t="shared" si="67"/>
        <v>#N/A</v>
      </c>
      <c r="F304" s="2">
        <v>1137028.034952268</v>
      </c>
      <c r="G304" s="2">
        <f t="shared" si="70"/>
        <v>736261</v>
      </c>
      <c r="H304" s="2">
        <f t="shared" si="65"/>
        <v>173333154.02215093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1181500.4770371914</v>
      </c>
      <c r="Q304" s="2">
        <f t="shared" si="71"/>
        <v>750000</v>
      </c>
      <c r="R304" s="2">
        <f t="shared" si="66"/>
        <v>177267580.06177676</v>
      </c>
      <c r="S304" s="2">
        <f t="shared" si="58"/>
        <v>736261</v>
      </c>
      <c r="T304" s="2">
        <f t="shared" si="59"/>
        <v>13739</v>
      </c>
      <c r="U304" s="2">
        <f t="shared" si="60"/>
        <v>750000</v>
      </c>
      <c r="V304" s="2">
        <f t="shared" si="34"/>
        <v>111487230.02215095</v>
      </c>
      <c r="W304" s="2">
        <f t="shared" si="61"/>
        <v>736261</v>
      </c>
      <c r="X304" s="2">
        <f t="shared" si="51"/>
        <v>13739</v>
      </c>
      <c r="Y304" s="2">
        <f t="shared" si="62"/>
        <v>65780350.039625794</v>
      </c>
      <c r="Z304" s="2" t="str">
        <f t="shared" si="52"/>
        <v>MEEP</v>
      </c>
      <c r="AA304" s="2">
        <f>IF(Z304="HERE",Y304,AA303+Graph!$G$1*1000)</f>
        <v>91810817.749441072</v>
      </c>
      <c r="AB304" s="2">
        <f t="shared" si="63"/>
        <v>420000</v>
      </c>
      <c r="AC304" s="2">
        <f t="shared" si="64"/>
        <v>63321804.031904861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232</v>
      </c>
      <c r="C305" s="7"/>
      <c r="D305" s="2" t="e">
        <f t="shared" si="55"/>
        <v>#N/A</v>
      </c>
      <c r="E305" s="2" t="e">
        <f t="shared" si="67"/>
        <v>#N/A</v>
      </c>
      <c r="F305" s="2">
        <v>1140062.0601503998</v>
      </c>
      <c r="G305" s="2">
        <f t="shared" si="70"/>
        <v>736261</v>
      </c>
      <c r="H305" s="2">
        <f t="shared" si="65"/>
        <v>174069415.02215093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1184694.8362121582</v>
      </c>
      <c r="Q305" s="2">
        <f t="shared" si="71"/>
        <v>750000</v>
      </c>
      <c r="R305" s="2">
        <f t="shared" si="66"/>
        <v>178017580.06177676</v>
      </c>
      <c r="S305" s="2">
        <f t="shared" si="58"/>
        <v>736261</v>
      </c>
      <c r="T305" s="2">
        <f t="shared" si="59"/>
        <v>13739</v>
      </c>
      <c r="U305" s="2">
        <f t="shared" si="60"/>
        <v>750000</v>
      </c>
      <c r="V305" s="2">
        <f t="shared" si="34"/>
        <v>112223491.02215095</v>
      </c>
      <c r="W305" s="2">
        <f t="shared" si="61"/>
        <v>736261</v>
      </c>
      <c r="X305" s="2">
        <f t="shared" si="51"/>
        <v>13739</v>
      </c>
      <c r="Y305" s="2">
        <f t="shared" si="62"/>
        <v>65794089.039625794</v>
      </c>
      <c r="Z305" s="2" t="str">
        <f t="shared" si="52"/>
        <v>MEEP</v>
      </c>
      <c r="AA305" s="2">
        <f>IF(Z305="HERE",Y305,AA304+Graph!$G$1*1000)</f>
        <v>92230817.749441072</v>
      </c>
      <c r="AB305" s="2">
        <f t="shared" si="63"/>
        <v>420000</v>
      </c>
      <c r="AC305" s="2">
        <f t="shared" si="64"/>
        <v>63321804.031904861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233</v>
      </c>
      <c r="C306" s="7"/>
      <c r="D306" s="2" t="e">
        <f t="shared" si="55"/>
        <v>#N/A</v>
      </c>
      <c r="E306" s="2" t="e">
        <f t="shared" si="67"/>
        <v>#N/A</v>
      </c>
      <c r="F306" s="2">
        <v>1143096.0853485018</v>
      </c>
      <c r="G306" s="2">
        <f t="shared" si="70"/>
        <v>736261</v>
      </c>
      <c r="H306" s="2">
        <f t="shared" si="65"/>
        <v>174805676.02215093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1187889.195387125</v>
      </c>
      <c r="Q306" s="2">
        <f t="shared" si="71"/>
        <v>750000</v>
      </c>
      <c r="R306" s="2">
        <f t="shared" si="66"/>
        <v>178767580.06177676</v>
      </c>
      <c r="S306" s="2">
        <f t="shared" si="58"/>
        <v>736261</v>
      </c>
      <c r="T306" s="2">
        <f t="shared" si="59"/>
        <v>13739</v>
      </c>
      <c r="U306" s="2">
        <f t="shared" si="60"/>
        <v>750000</v>
      </c>
      <c r="V306" s="2">
        <f t="shared" si="34"/>
        <v>112959752.02215095</v>
      </c>
      <c r="W306" s="2">
        <f t="shared" si="61"/>
        <v>736261</v>
      </c>
      <c r="X306" s="2">
        <f t="shared" si="51"/>
        <v>13739</v>
      </c>
      <c r="Y306" s="2">
        <f t="shared" si="62"/>
        <v>65807828.039625794</v>
      </c>
      <c r="Z306" s="2" t="str">
        <f t="shared" si="52"/>
        <v>MEEP</v>
      </c>
      <c r="AA306" s="2">
        <f>IF(Z306="HERE",Y306,AA305+Graph!$G$1*1000)</f>
        <v>92650817.749441072</v>
      </c>
      <c r="AB306" s="2">
        <f t="shared" si="63"/>
        <v>420000</v>
      </c>
      <c r="AC306" s="2">
        <f t="shared" si="64"/>
        <v>63321804.031904861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234</v>
      </c>
      <c r="C307" s="7"/>
      <c r="D307" s="2" t="e">
        <f t="shared" si="55"/>
        <v>#N/A</v>
      </c>
      <c r="E307" s="2" t="e">
        <f t="shared" si="67"/>
        <v>#N/A</v>
      </c>
      <c r="F307" s="2">
        <v>1146130.1105466336</v>
      </c>
      <c r="G307" s="2">
        <f t="shared" si="70"/>
        <v>736261</v>
      </c>
      <c r="H307" s="2">
        <f t="shared" si="65"/>
        <v>175541937.02215093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1191083.5545620918</v>
      </c>
      <c r="Q307" s="2">
        <f t="shared" si="71"/>
        <v>750000</v>
      </c>
      <c r="R307" s="2">
        <f t="shared" si="66"/>
        <v>179517580.06177676</v>
      </c>
      <c r="S307" s="2">
        <f t="shared" si="58"/>
        <v>736261</v>
      </c>
      <c r="T307" s="2">
        <f t="shared" si="59"/>
        <v>13739</v>
      </c>
      <c r="U307" s="2">
        <f t="shared" si="60"/>
        <v>750000</v>
      </c>
      <c r="V307" s="2">
        <f t="shared" si="34"/>
        <v>113696013.02215095</v>
      </c>
      <c r="W307" s="2">
        <f t="shared" si="61"/>
        <v>736261</v>
      </c>
      <c r="X307" s="2">
        <f t="shared" si="51"/>
        <v>13739</v>
      </c>
      <c r="Y307" s="2">
        <f t="shared" si="62"/>
        <v>65821567.039625794</v>
      </c>
      <c r="Z307" s="2" t="str">
        <f t="shared" si="52"/>
        <v>MEEP</v>
      </c>
      <c r="AA307" s="2">
        <f>IF(Z307="HERE",Y307,AA306+Graph!$G$1*1000)</f>
        <v>93070817.749441072</v>
      </c>
      <c r="AB307" s="2">
        <f t="shared" si="63"/>
        <v>420000</v>
      </c>
      <c r="AC307" s="2">
        <f t="shared" si="64"/>
        <v>63321804.031904861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235</v>
      </c>
      <c r="C308" s="7"/>
      <c r="D308" s="2" t="e">
        <f t="shared" si="55"/>
        <v>#N/A</v>
      </c>
      <c r="E308" s="2" t="e">
        <f t="shared" si="67"/>
        <v>#N/A</v>
      </c>
      <c r="F308" s="2">
        <v>1149164.1357447654</v>
      </c>
      <c r="G308" s="2">
        <f t="shared" si="70"/>
        <v>736261</v>
      </c>
      <c r="H308" s="2">
        <f t="shared" si="65"/>
        <v>176278198.02215093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1194277.9137370586</v>
      </c>
      <c r="Q308" s="2">
        <f t="shared" si="71"/>
        <v>750000</v>
      </c>
      <c r="R308" s="2">
        <f t="shared" si="66"/>
        <v>180267580.06177676</v>
      </c>
      <c r="S308" s="2">
        <f t="shared" si="58"/>
        <v>736261</v>
      </c>
      <c r="T308" s="2">
        <f t="shared" si="59"/>
        <v>13739</v>
      </c>
      <c r="U308" s="2">
        <f t="shared" si="60"/>
        <v>750000</v>
      </c>
      <c r="V308" s="2">
        <f t="shared" si="34"/>
        <v>114432274.02215095</v>
      </c>
      <c r="W308" s="2">
        <f t="shared" si="61"/>
        <v>736261</v>
      </c>
      <c r="X308" s="2">
        <f t="shared" si="51"/>
        <v>13739</v>
      </c>
      <c r="Y308" s="2">
        <f t="shared" si="62"/>
        <v>65835306.039625794</v>
      </c>
      <c r="Z308" s="2" t="str">
        <f t="shared" si="52"/>
        <v>MEEP</v>
      </c>
      <c r="AA308" s="2">
        <f>IF(Z308="HERE",Y308,AA307+Graph!$G$1*1000)</f>
        <v>93490817.749441072</v>
      </c>
      <c r="AB308" s="2">
        <f t="shared" si="63"/>
        <v>420000</v>
      </c>
      <c r="AC308" s="2">
        <f t="shared" si="64"/>
        <v>63321804.031904861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236</v>
      </c>
      <c r="C309" s="7"/>
      <c r="D309" s="2" t="e">
        <f t="shared" si="55"/>
        <v>#N/A</v>
      </c>
      <c r="E309" s="2" t="e">
        <f t="shared" si="67"/>
        <v>#N/A</v>
      </c>
      <c r="F309" s="2">
        <v>1152198.1609428972</v>
      </c>
      <c r="G309" s="2">
        <f t="shared" si="70"/>
        <v>736261</v>
      </c>
      <c r="H309" s="2">
        <f t="shared" si="65"/>
        <v>177014459.02215093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1197472.2729120255</v>
      </c>
      <c r="Q309" s="2">
        <f t="shared" si="71"/>
        <v>750000</v>
      </c>
      <c r="R309" s="2">
        <f t="shared" si="66"/>
        <v>181017580.06177676</v>
      </c>
      <c r="S309" s="2">
        <f t="shared" si="58"/>
        <v>736261</v>
      </c>
      <c r="T309" s="2">
        <f t="shared" si="59"/>
        <v>13739</v>
      </c>
      <c r="U309" s="2">
        <f t="shared" si="60"/>
        <v>750000</v>
      </c>
      <c r="V309" s="2">
        <f t="shared" si="34"/>
        <v>115168535.02215095</v>
      </c>
      <c r="W309" s="2">
        <f t="shared" si="61"/>
        <v>736261</v>
      </c>
      <c r="X309" s="2">
        <f t="shared" si="51"/>
        <v>13739</v>
      </c>
      <c r="Y309" s="2">
        <f t="shared" si="62"/>
        <v>65849045.039625794</v>
      </c>
      <c r="Z309" s="2" t="str">
        <f t="shared" si="52"/>
        <v>MEEP</v>
      </c>
      <c r="AA309" s="2">
        <f>IF(Z309="HERE",Y309,AA308+Graph!$G$1*1000)</f>
        <v>93910817.749441072</v>
      </c>
      <c r="AB309" s="2">
        <f t="shared" si="63"/>
        <v>420000</v>
      </c>
      <c r="AC309" s="2">
        <f t="shared" si="64"/>
        <v>63321804.031904861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237</v>
      </c>
      <c r="C310" s="7"/>
      <c r="D310" s="2" t="e">
        <f t="shared" si="55"/>
        <v>#N/A</v>
      </c>
      <c r="E310" s="2" t="e">
        <f t="shared" si="67"/>
        <v>#N/A</v>
      </c>
      <c r="F310" s="2">
        <v>1155232.186141029</v>
      </c>
      <c r="G310" s="2">
        <f t="shared" si="70"/>
        <v>736261</v>
      </c>
      <c r="H310" s="2">
        <f t="shared" si="65"/>
        <v>177750720.02215093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1200666.6320869923</v>
      </c>
      <c r="Q310" s="2">
        <f t="shared" si="71"/>
        <v>750000</v>
      </c>
      <c r="R310" s="2">
        <f t="shared" si="66"/>
        <v>181767580.06177676</v>
      </c>
      <c r="S310" s="2">
        <f t="shared" si="58"/>
        <v>736261</v>
      </c>
      <c r="T310" s="2">
        <f t="shared" si="59"/>
        <v>13739</v>
      </c>
      <c r="U310" s="2">
        <f t="shared" si="60"/>
        <v>750000</v>
      </c>
      <c r="V310" s="2">
        <f t="shared" si="34"/>
        <v>115904796.02215095</v>
      </c>
      <c r="W310" s="2">
        <f t="shared" si="61"/>
        <v>736261</v>
      </c>
      <c r="X310" s="2">
        <f t="shared" si="51"/>
        <v>13739</v>
      </c>
      <c r="Y310" s="2">
        <f t="shared" si="62"/>
        <v>65862784.039625794</v>
      </c>
      <c r="Z310" s="2" t="str">
        <f t="shared" si="52"/>
        <v>MEEP</v>
      </c>
      <c r="AA310" s="2">
        <f>IF(Z310="HERE",Y310,AA309+Graph!$G$1*1000)</f>
        <v>94330817.749441072</v>
      </c>
      <c r="AB310" s="2">
        <f t="shared" si="63"/>
        <v>420000</v>
      </c>
      <c r="AC310" s="2">
        <f t="shared" si="64"/>
        <v>63321804.031904861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238</v>
      </c>
      <c r="C311" s="7"/>
      <c r="D311" s="2" t="e">
        <f t="shared" si="55"/>
        <v>#N/A</v>
      </c>
      <c r="E311" s="2" t="e">
        <f t="shared" si="67"/>
        <v>#N/A</v>
      </c>
      <c r="F311" s="2">
        <v>1158266.2113391608</v>
      </c>
      <c r="G311" s="2">
        <f t="shared" si="70"/>
        <v>736261</v>
      </c>
      <c r="H311" s="2">
        <f t="shared" si="65"/>
        <v>178486981.02215093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1203860.9912619591</v>
      </c>
      <c r="Q311" s="2">
        <f t="shared" si="71"/>
        <v>750000</v>
      </c>
      <c r="R311" s="2">
        <f t="shared" si="66"/>
        <v>182517580.06177676</v>
      </c>
      <c r="S311" s="2">
        <f t="shared" si="58"/>
        <v>736261</v>
      </c>
      <c r="T311" s="2">
        <f t="shared" si="59"/>
        <v>13739</v>
      </c>
      <c r="U311" s="2">
        <f t="shared" si="60"/>
        <v>750000</v>
      </c>
      <c r="V311" s="2">
        <f t="shared" si="34"/>
        <v>116641057.02215095</v>
      </c>
      <c r="W311" s="2">
        <f t="shared" si="61"/>
        <v>736261</v>
      </c>
      <c r="X311" s="2">
        <f t="shared" si="51"/>
        <v>13739</v>
      </c>
      <c r="Y311" s="2">
        <f t="shared" si="62"/>
        <v>65876523.039625794</v>
      </c>
      <c r="Z311" s="2" t="str">
        <f t="shared" si="52"/>
        <v>MEEP</v>
      </c>
      <c r="AA311" s="2">
        <f>IF(Z311="HERE",Y311,AA310+Graph!$G$1*1000)</f>
        <v>94750817.749441072</v>
      </c>
      <c r="AB311" s="2">
        <f t="shared" si="63"/>
        <v>420000</v>
      </c>
      <c r="AC311" s="2">
        <f t="shared" si="64"/>
        <v>63321804.031904861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239</v>
      </c>
      <c r="C312" s="7"/>
      <c r="D312" s="2" t="e">
        <f t="shared" si="55"/>
        <v>#N/A</v>
      </c>
      <c r="E312" s="2" t="e">
        <f t="shared" si="67"/>
        <v>#N/A</v>
      </c>
      <c r="F312" s="2">
        <v>1161300.2365372926</v>
      </c>
      <c r="G312" s="2">
        <f t="shared" si="70"/>
        <v>736261</v>
      </c>
      <c r="H312" s="2">
        <f t="shared" si="65"/>
        <v>179223242.02215093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1207055.3504368961</v>
      </c>
      <c r="Q312" s="2">
        <f t="shared" si="71"/>
        <v>750000</v>
      </c>
      <c r="R312" s="2">
        <f t="shared" si="66"/>
        <v>183267580.06177676</v>
      </c>
      <c r="S312" s="2">
        <f t="shared" si="58"/>
        <v>736261</v>
      </c>
      <c r="T312" s="2">
        <f t="shared" si="59"/>
        <v>13739</v>
      </c>
      <c r="U312" s="2">
        <f t="shared" si="60"/>
        <v>750000</v>
      </c>
      <c r="V312" s="2">
        <f t="shared" si="34"/>
        <v>117377318.02215095</v>
      </c>
      <c r="W312" s="2">
        <f t="shared" si="61"/>
        <v>736261</v>
      </c>
      <c r="X312" s="2">
        <f t="shared" si="51"/>
        <v>13739</v>
      </c>
      <c r="Y312" s="2">
        <f t="shared" si="62"/>
        <v>65890262.039625794</v>
      </c>
      <c r="Z312" s="2" t="str">
        <f t="shared" si="52"/>
        <v>MEEP</v>
      </c>
      <c r="AA312" s="2">
        <f>IF(Z312="HERE",Y312,AA311+Graph!$G$1*1000)</f>
        <v>95170817.749441072</v>
      </c>
      <c r="AB312" s="2">
        <f t="shared" si="63"/>
        <v>420000</v>
      </c>
      <c r="AC312" s="2">
        <f t="shared" si="64"/>
        <v>63321804.031904861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240</v>
      </c>
      <c r="C313" s="7"/>
      <c r="D313" s="2" t="e">
        <f t="shared" si="55"/>
        <v>#N/A</v>
      </c>
      <c r="E313" s="2" t="e">
        <f t="shared" si="67"/>
        <v>#N/A</v>
      </c>
      <c r="F313" s="2">
        <v>1164334.2617354244</v>
      </c>
      <c r="G313" s="2">
        <f t="shared" si="70"/>
        <v>736261</v>
      </c>
      <c r="H313" s="2">
        <f t="shared" si="65"/>
        <v>179959503.02215093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1210249.7096118629</v>
      </c>
      <c r="Q313" s="2">
        <f t="shared" si="71"/>
        <v>750000</v>
      </c>
      <c r="R313" s="2">
        <f t="shared" si="66"/>
        <v>184017580.06177676</v>
      </c>
      <c r="S313" s="2">
        <f t="shared" si="58"/>
        <v>736261</v>
      </c>
      <c r="T313" s="2">
        <f t="shared" si="59"/>
        <v>13739</v>
      </c>
      <c r="U313" s="2">
        <f t="shared" si="60"/>
        <v>750000</v>
      </c>
      <c r="V313" s="2">
        <f t="shared" si="34"/>
        <v>118113579.02215095</v>
      </c>
      <c r="W313" s="2">
        <f t="shared" si="61"/>
        <v>736261</v>
      </c>
      <c r="X313" s="2">
        <f t="shared" si="51"/>
        <v>13739</v>
      </c>
      <c r="Y313" s="2">
        <f t="shared" si="62"/>
        <v>65904001.039625794</v>
      </c>
      <c r="Z313" s="2" t="str">
        <f t="shared" si="52"/>
        <v>MEEP</v>
      </c>
      <c r="AA313" s="2">
        <f>IF(Z313="HERE",Y313,AA312+Graph!$G$1*1000)</f>
        <v>95590817.749441072</v>
      </c>
      <c r="AB313" s="2">
        <f t="shared" si="63"/>
        <v>420000</v>
      </c>
      <c r="AC313" s="2">
        <f t="shared" si="64"/>
        <v>63321804.031904861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241</v>
      </c>
      <c r="C314" s="7"/>
      <c r="D314" s="2" t="e">
        <f t="shared" si="55"/>
        <v>#N/A</v>
      </c>
      <c r="E314" s="2" t="e">
        <f t="shared" si="67"/>
        <v>#N/A</v>
      </c>
      <c r="F314" s="2">
        <v>1167368.2869335562</v>
      </c>
      <c r="G314" s="2">
        <f t="shared" si="70"/>
        <v>736261</v>
      </c>
      <c r="H314" s="2">
        <f t="shared" si="65"/>
        <v>180695764.02215093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1213444.0687868297</v>
      </c>
      <c r="Q314" s="2">
        <f t="shared" si="71"/>
        <v>750000</v>
      </c>
      <c r="R314" s="2">
        <f t="shared" si="66"/>
        <v>184767580.06177676</v>
      </c>
      <c r="S314" s="2">
        <f t="shared" si="58"/>
        <v>736261</v>
      </c>
      <c r="T314" s="2">
        <f t="shared" si="59"/>
        <v>13739</v>
      </c>
      <c r="U314" s="2">
        <f t="shared" si="60"/>
        <v>750000</v>
      </c>
      <c r="V314" s="2">
        <f t="shared" si="34"/>
        <v>118849840.02215095</v>
      </c>
      <c r="W314" s="2">
        <f t="shared" si="61"/>
        <v>736261</v>
      </c>
      <c r="X314" s="2">
        <f t="shared" si="51"/>
        <v>13739</v>
      </c>
      <c r="Y314" s="2">
        <f t="shared" si="62"/>
        <v>65917740.039625794</v>
      </c>
      <c r="Z314" s="2" t="str">
        <f t="shared" si="52"/>
        <v>MEEP</v>
      </c>
      <c r="AA314" s="2">
        <f>IF(Z314="HERE",Y314,AA313+Graph!$G$1*1000)</f>
        <v>96010817.749441072</v>
      </c>
      <c r="AB314" s="2">
        <f t="shared" si="63"/>
        <v>420000</v>
      </c>
      <c r="AC314" s="2">
        <f t="shared" si="64"/>
        <v>63321804.031904861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242</v>
      </c>
      <c r="C315" s="7"/>
      <c r="D315" s="2" t="e">
        <f t="shared" si="55"/>
        <v>#N/A</v>
      </c>
      <c r="E315" s="2" t="e">
        <f t="shared" si="67"/>
        <v>#N/A</v>
      </c>
      <c r="F315" s="2">
        <v>1170402.312131688</v>
      </c>
      <c r="G315" s="2">
        <f t="shared" si="70"/>
        <v>736261</v>
      </c>
      <c r="H315" s="2">
        <f t="shared" si="65"/>
        <v>181432025.02215093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1216638.4279617965</v>
      </c>
      <c r="Q315" s="2">
        <f t="shared" si="71"/>
        <v>750000</v>
      </c>
      <c r="R315" s="2">
        <f t="shared" si="66"/>
        <v>185517580.06177676</v>
      </c>
      <c r="S315" s="2">
        <f t="shared" si="58"/>
        <v>736261</v>
      </c>
      <c r="T315" s="2">
        <f t="shared" si="59"/>
        <v>13739</v>
      </c>
      <c r="U315" s="2">
        <f t="shared" si="60"/>
        <v>750000</v>
      </c>
      <c r="V315" s="2">
        <f t="shared" si="34"/>
        <v>119586101.02215095</v>
      </c>
      <c r="W315" s="2">
        <f t="shared" si="61"/>
        <v>736261</v>
      </c>
      <c r="X315" s="2">
        <f t="shared" si="51"/>
        <v>13739</v>
      </c>
      <c r="Y315" s="2">
        <f t="shared" si="62"/>
        <v>65931479.039625794</v>
      </c>
      <c r="Z315" s="2" t="str">
        <f t="shared" si="52"/>
        <v>MEEP</v>
      </c>
      <c r="AA315" s="2">
        <f>IF(Z315="HERE",Y315,AA314+Graph!$G$1*1000)</f>
        <v>96430817.749441072</v>
      </c>
      <c r="AB315" s="2">
        <f t="shared" si="63"/>
        <v>420000</v>
      </c>
      <c r="AC315" s="2">
        <f t="shared" si="64"/>
        <v>63321804.031904861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243</v>
      </c>
      <c r="C316" s="7"/>
      <c r="D316" s="2" t="e">
        <f t="shared" si="55"/>
        <v>#N/A</v>
      </c>
      <c r="E316" s="2" t="e">
        <f t="shared" si="67"/>
        <v>#N/A</v>
      </c>
      <c r="F316" s="2">
        <v>1173436.3373298198</v>
      </c>
      <c r="G316" s="2">
        <f t="shared" si="70"/>
        <v>736261</v>
      </c>
      <c r="H316" s="2">
        <f t="shared" si="65"/>
        <v>182168286.02215093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1219832.7871367633</v>
      </c>
      <c r="Q316" s="2">
        <f t="shared" si="71"/>
        <v>750000</v>
      </c>
      <c r="R316" s="2">
        <f t="shared" si="66"/>
        <v>186267580.06177676</v>
      </c>
      <c r="S316" s="2">
        <f t="shared" si="58"/>
        <v>736261</v>
      </c>
      <c r="T316" s="2">
        <f t="shared" si="59"/>
        <v>13739</v>
      </c>
      <c r="U316" s="2">
        <f t="shared" si="60"/>
        <v>750000</v>
      </c>
      <c r="V316" s="2">
        <f t="shared" si="34"/>
        <v>120322362.02215095</v>
      </c>
      <c r="W316" s="2">
        <f t="shared" si="61"/>
        <v>736261</v>
      </c>
      <c r="X316" s="2">
        <f t="shared" si="51"/>
        <v>13739</v>
      </c>
      <c r="Y316" s="2">
        <f t="shared" si="62"/>
        <v>65945218.039625794</v>
      </c>
      <c r="Z316" s="2" t="str">
        <f t="shared" si="52"/>
        <v>MEEP</v>
      </c>
      <c r="AA316" s="2">
        <f>IF(Z316="HERE",Y316,AA315+Graph!$G$1*1000)</f>
        <v>96850817.749441072</v>
      </c>
      <c r="AB316" s="2">
        <f t="shared" si="63"/>
        <v>420000</v>
      </c>
      <c r="AC316" s="2">
        <f t="shared" si="64"/>
        <v>63321804.031904861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244</v>
      </c>
      <c r="C317" s="7"/>
      <c r="D317" s="2" t="e">
        <f t="shared" si="55"/>
        <v>#N/A</v>
      </c>
      <c r="E317" s="2" t="e">
        <f t="shared" si="67"/>
        <v>#N/A</v>
      </c>
      <c r="F317" s="2">
        <v>1176470.3625279516</v>
      </c>
      <c r="G317" s="2">
        <f t="shared" si="70"/>
        <v>736261</v>
      </c>
      <c r="H317" s="2">
        <f t="shared" si="65"/>
        <v>182904547.02215093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1223027.1463117301</v>
      </c>
      <c r="Q317" s="2">
        <f t="shared" si="71"/>
        <v>750000</v>
      </c>
      <c r="R317" s="2">
        <f t="shared" si="66"/>
        <v>187017580.06177676</v>
      </c>
      <c r="S317" s="2">
        <f t="shared" si="58"/>
        <v>736261</v>
      </c>
      <c r="T317" s="2">
        <f t="shared" si="59"/>
        <v>13739</v>
      </c>
      <c r="U317" s="2">
        <f t="shared" si="60"/>
        <v>750000</v>
      </c>
      <c r="V317" s="2">
        <f t="shared" si="34"/>
        <v>121058623.02215095</v>
      </c>
      <c r="W317" s="2">
        <f t="shared" si="61"/>
        <v>736261</v>
      </c>
      <c r="X317" s="2">
        <f t="shared" si="51"/>
        <v>13739</v>
      </c>
      <c r="Y317" s="2">
        <f t="shared" si="62"/>
        <v>65958957.039625794</v>
      </c>
      <c r="Z317" s="2" t="str">
        <f t="shared" si="52"/>
        <v>MEEP</v>
      </c>
      <c r="AA317" s="2">
        <f>IF(Z317="HERE",Y317,AA316+Graph!$G$1*1000)</f>
        <v>97270817.749441072</v>
      </c>
      <c r="AB317" s="2">
        <f t="shared" si="63"/>
        <v>420000</v>
      </c>
      <c r="AC317" s="2">
        <f t="shared" si="64"/>
        <v>63321804.031904861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245</v>
      </c>
      <c r="C318" s="7"/>
      <c r="D318" s="2" t="e">
        <f t="shared" si="55"/>
        <v>#N/A</v>
      </c>
      <c r="E318" s="2" t="e">
        <f t="shared" si="67"/>
        <v>#N/A</v>
      </c>
      <c r="F318" s="2">
        <v>1179504.3877260834</v>
      </c>
      <c r="G318" s="2">
        <f t="shared" si="70"/>
        <v>736261</v>
      </c>
      <c r="H318" s="2">
        <f t="shared" si="65"/>
        <v>183640808.02215093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1226221.505486697</v>
      </c>
      <c r="Q318" s="2">
        <f t="shared" si="71"/>
        <v>750000</v>
      </c>
      <c r="R318" s="2">
        <f t="shared" si="66"/>
        <v>187767580.06177676</v>
      </c>
      <c r="S318" s="2">
        <f t="shared" si="58"/>
        <v>736261</v>
      </c>
      <c r="T318" s="2">
        <f t="shared" si="59"/>
        <v>13739</v>
      </c>
      <c r="U318" s="2">
        <f t="shared" si="60"/>
        <v>750000</v>
      </c>
      <c r="V318" s="2">
        <f t="shared" si="34"/>
        <v>121794884.02215095</v>
      </c>
      <c r="W318" s="2">
        <f t="shared" si="61"/>
        <v>736261</v>
      </c>
      <c r="X318" s="2">
        <f t="shared" si="51"/>
        <v>13739</v>
      </c>
      <c r="Y318" s="2">
        <f t="shared" si="62"/>
        <v>65972696.039625794</v>
      </c>
      <c r="Z318" s="2" t="str">
        <f t="shared" si="52"/>
        <v>MEEP</v>
      </c>
      <c r="AA318" s="2">
        <f>IF(Z318="HERE",Y318,AA317+Graph!$G$1*1000)</f>
        <v>97690817.749441072</v>
      </c>
      <c r="AB318" s="2">
        <f t="shared" si="63"/>
        <v>420000</v>
      </c>
      <c r="AC318" s="2">
        <f t="shared" si="64"/>
        <v>63321804.031904861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246</v>
      </c>
      <c r="C319" s="7"/>
      <c r="D319" s="2" t="e">
        <f t="shared" si="55"/>
        <v>#N/A</v>
      </c>
      <c r="E319" s="2" t="e">
        <f t="shared" si="67"/>
        <v>#N/A</v>
      </c>
      <c r="F319" s="2">
        <v>1182538.4129242152</v>
      </c>
      <c r="G319" s="2">
        <f t="shared" si="70"/>
        <v>736261</v>
      </c>
      <c r="H319" s="2">
        <f t="shared" si="65"/>
        <v>184377069.02215093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1229415.8646616638</v>
      </c>
      <c r="Q319" s="2">
        <f t="shared" si="71"/>
        <v>750000</v>
      </c>
      <c r="R319" s="2">
        <f t="shared" si="66"/>
        <v>188517580.06177676</v>
      </c>
      <c r="S319" s="2">
        <f t="shared" si="58"/>
        <v>736261</v>
      </c>
      <c r="T319" s="2">
        <f t="shared" si="59"/>
        <v>13739</v>
      </c>
      <c r="U319" s="2">
        <f t="shared" si="60"/>
        <v>750000</v>
      </c>
      <c r="V319" s="2">
        <f t="shared" si="34"/>
        <v>122531145.02215095</v>
      </c>
      <c r="W319" s="2">
        <f t="shared" si="61"/>
        <v>736261</v>
      </c>
      <c r="X319" s="2">
        <f t="shared" si="51"/>
        <v>13739</v>
      </c>
      <c r="Y319" s="2">
        <f t="shared" si="62"/>
        <v>65986435.039625794</v>
      </c>
      <c r="Z319" s="2" t="str">
        <f t="shared" si="52"/>
        <v>MEEP</v>
      </c>
      <c r="AA319" s="2">
        <f>IF(Z319="HERE",Y319,AA318+Graph!$G$1*1000)</f>
        <v>98110817.749441072</v>
      </c>
      <c r="AB319" s="2">
        <f t="shared" si="63"/>
        <v>420000</v>
      </c>
      <c r="AC319" s="2">
        <f t="shared" si="64"/>
        <v>63321804.031904861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247</v>
      </c>
      <c r="C320" s="7"/>
      <c r="D320" s="2" t="e">
        <f t="shared" si="55"/>
        <v>#N/A</v>
      </c>
      <c r="E320" s="2" t="e">
        <f t="shared" si="67"/>
        <v>#N/A</v>
      </c>
      <c r="F320" s="2">
        <v>1185572.438122347</v>
      </c>
      <c r="G320" s="2">
        <f t="shared" si="70"/>
        <v>736261</v>
      </c>
      <c r="H320" s="2">
        <f t="shared" si="65"/>
        <v>185113330.02215093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1232610.2238366306</v>
      </c>
      <c r="Q320" s="2">
        <f t="shared" si="71"/>
        <v>750000</v>
      </c>
      <c r="R320" s="2">
        <f t="shared" si="66"/>
        <v>189267580.06177676</v>
      </c>
      <c r="S320" s="2">
        <f t="shared" si="58"/>
        <v>736261</v>
      </c>
      <c r="T320" s="2">
        <f t="shared" si="59"/>
        <v>13739</v>
      </c>
      <c r="U320" s="2">
        <f t="shared" si="60"/>
        <v>750000</v>
      </c>
      <c r="V320" s="2">
        <f t="shared" si="34"/>
        <v>123267406.02215095</v>
      </c>
      <c r="W320" s="2">
        <f t="shared" si="61"/>
        <v>736261</v>
      </c>
      <c r="X320" s="2">
        <f t="shared" si="51"/>
        <v>13739</v>
      </c>
      <c r="Y320" s="2">
        <f t="shared" si="62"/>
        <v>66000174.039625794</v>
      </c>
      <c r="Z320" s="2" t="str">
        <f t="shared" si="52"/>
        <v>MEEP</v>
      </c>
      <c r="AA320" s="2">
        <f>IF(Z320="HERE",Y320,AA319+Graph!$G$1*1000)</f>
        <v>98530817.749441072</v>
      </c>
      <c r="AB320" s="2">
        <f t="shared" si="63"/>
        <v>420000</v>
      </c>
      <c r="AC320" s="2">
        <f t="shared" si="64"/>
        <v>63321804.031904861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248</v>
      </c>
      <c r="C321" s="7"/>
      <c r="D321" s="2" t="e">
        <f t="shared" si="55"/>
        <v>#N/A</v>
      </c>
      <c r="E321" s="2" t="e">
        <f t="shared" si="67"/>
        <v>#N/A</v>
      </c>
      <c r="F321" s="2">
        <v>1188606.4633204788</v>
      </c>
      <c r="G321" s="2">
        <f t="shared" si="70"/>
        <v>736261</v>
      </c>
      <c r="H321" s="2">
        <f t="shared" si="65"/>
        <v>185849591.02215093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1235804.5830115974</v>
      </c>
      <c r="Q321" s="2">
        <f t="shared" si="71"/>
        <v>750000</v>
      </c>
      <c r="R321" s="2">
        <f t="shared" si="66"/>
        <v>190017580.06177676</v>
      </c>
      <c r="S321" s="2">
        <f t="shared" si="58"/>
        <v>736261</v>
      </c>
      <c r="T321" s="2">
        <f t="shared" si="59"/>
        <v>13739</v>
      </c>
      <c r="U321" s="2">
        <f t="shared" si="60"/>
        <v>750000</v>
      </c>
      <c r="V321" s="2">
        <f t="shared" si="34"/>
        <v>124003667.02215095</v>
      </c>
      <c r="W321" s="2">
        <f t="shared" si="61"/>
        <v>736261</v>
      </c>
      <c r="X321" s="2">
        <f t="shared" si="51"/>
        <v>13739</v>
      </c>
      <c r="Y321" s="2">
        <f t="shared" si="62"/>
        <v>66013913.039625794</v>
      </c>
      <c r="Z321" s="2" t="str">
        <f t="shared" si="52"/>
        <v>MEEP</v>
      </c>
      <c r="AA321" s="2">
        <f>IF(Z321="HERE",Y321,AA320+Graph!$G$1*1000)</f>
        <v>98950817.749441072</v>
      </c>
      <c r="AB321" s="2">
        <f t="shared" si="63"/>
        <v>420000</v>
      </c>
      <c r="AC321" s="2">
        <f t="shared" si="64"/>
        <v>63321804.031904861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249</v>
      </c>
      <c r="C322" s="7"/>
      <c r="D322" s="2" t="e">
        <f t="shared" si="55"/>
        <v>#N/A</v>
      </c>
      <c r="E322" s="2" t="e">
        <f t="shared" si="67"/>
        <v>#N/A</v>
      </c>
      <c r="F322" s="2">
        <v>1191640.4885186106</v>
      </c>
      <c r="G322" s="2">
        <f t="shared" si="70"/>
        <v>736261</v>
      </c>
      <c r="H322" s="2">
        <f t="shared" si="65"/>
        <v>186585852.02215093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1238998.9421865642</v>
      </c>
      <c r="Q322" s="2">
        <f t="shared" si="71"/>
        <v>750000</v>
      </c>
      <c r="R322" s="2">
        <f t="shared" si="66"/>
        <v>190767580.06177676</v>
      </c>
      <c r="S322" s="2">
        <f t="shared" si="58"/>
        <v>736261</v>
      </c>
      <c r="T322" s="2">
        <f t="shared" si="59"/>
        <v>13739</v>
      </c>
      <c r="U322" s="2">
        <f t="shared" si="60"/>
        <v>750000</v>
      </c>
      <c r="V322" s="2">
        <f t="shared" si="34"/>
        <v>124739928.02215095</v>
      </c>
      <c r="W322" s="2">
        <f t="shared" si="61"/>
        <v>736261</v>
      </c>
      <c r="X322" s="2">
        <f t="shared" si="51"/>
        <v>13739</v>
      </c>
      <c r="Y322" s="2">
        <f t="shared" si="62"/>
        <v>66027652.039625794</v>
      </c>
      <c r="Z322" s="2" t="str">
        <f t="shared" si="52"/>
        <v>MEEP</v>
      </c>
      <c r="AA322" s="2">
        <f>IF(Z322="HERE",Y322,AA321+Graph!$G$1*1000)</f>
        <v>99370817.749441072</v>
      </c>
      <c r="AB322" s="2">
        <f t="shared" si="63"/>
        <v>420000</v>
      </c>
      <c r="AC322" s="2">
        <f t="shared" si="64"/>
        <v>63321804.031904861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250</v>
      </c>
      <c r="C323" s="7"/>
      <c r="D323" s="2" t="e">
        <f t="shared" si="55"/>
        <v>#N/A</v>
      </c>
      <c r="E323" s="2" t="e">
        <f t="shared" si="67"/>
        <v>#N/A</v>
      </c>
      <c r="F323" s="2">
        <v>1194674.5137167424</v>
      </c>
      <c r="G323" s="2">
        <f t="shared" si="70"/>
        <v>736261</v>
      </c>
      <c r="H323" s="2">
        <f t="shared" si="65"/>
        <v>187322113.02215093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1242193.301361531</v>
      </c>
      <c r="Q323" s="2">
        <f t="shared" si="71"/>
        <v>750000</v>
      </c>
      <c r="R323" s="2">
        <f t="shared" si="66"/>
        <v>191517580.06177676</v>
      </c>
      <c r="S323" s="2">
        <f t="shared" si="58"/>
        <v>736261</v>
      </c>
      <c r="T323" s="2">
        <f t="shared" si="59"/>
        <v>13739</v>
      </c>
      <c r="U323" s="2">
        <f t="shared" si="60"/>
        <v>750000</v>
      </c>
      <c r="V323" s="2">
        <f t="shared" si="34"/>
        <v>125476189.02215095</v>
      </c>
      <c r="W323" s="2">
        <f t="shared" si="61"/>
        <v>736261</v>
      </c>
      <c r="X323" s="2">
        <f t="shared" si="51"/>
        <v>13739</v>
      </c>
      <c r="Y323" s="2">
        <f t="shared" si="62"/>
        <v>66041391.039625794</v>
      </c>
      <c r="Z323" s="2" t="str">
        <f t="shared" si="52"/>
        <v>MEEP</v>
      </c>
      <c r="AA323" s="2">
        <f>IF(Z323="HERE",Y323,AA322+Graph!$G$1*1000)</f>
        <v>99790817.749441072</v>
      </c>
      <c r="AB323" s="2">
        <f t="shared" si="63"/>
        <v>420000</v>
      </c>
      <c r="AC323" s="2">
        <f t="shared" si="64"/>
        <v>63321804.031904861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251</v>
      </c>
      <c r="C324" s="7"/>
      <c r="D324" s="2" t="e">
        <f t="shared" si="55"/>
        <v>#N/A</v>
      </c>
      <c r="E324" s="2" t="e">
        <f t="shared" si="67"/>
        <v>#N/A</v>
      </c>
      <c r="F324" s="2">
        <v>1197708.5389148742</v>
      </c>
      <c r="G324" s="2">
        <f t="shared" si="70"/>
        <v>736261</v>
      </c>
      <c r="H324" s="2">
        <f t="shared" si="65"/>
        <v>188058374.02215093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1245387.6605364978</v>
      </c>
      <c r="Q324" s="2">
        <f t="shared" si="71"/>
        <v>750000</v>
      </c>
      <c r="R324" s="2">
        <f t="shared" si="66"/>
        <v>192267580.06177676</v>
      </c>
      <c r="S324" s="2">
        <f t="shared" si="58"/>
        <v>736261</v>
      </c>
      <c r="T324" s="2">
        <f t="shared" si="59"/>
        <v>13739</v>
      </c>
      <c r="U324" s="2">
        <f t="shared" si="60"/>
        <v>750000</v>
      </c>
      <c r="V324" s="2">
        <f t="shared" si="34"/>
        <v>126212450.02215095</v>
      </c>
      <c r="W324" s="2">
        <f t="shared" si="61"/>
        <v>736261</v>
      </c>
      <c r="X324" s="2">
        <f t="shared" si="51"/>
        <v>13739</v>
      </c>
      <c r="Y324" s="2">
        <f t="shared" si="62"/>
        <v>66055130.039625794</v>
      </c>
      <c r="Z324" s="2" t="str">
        <f t="shared" si="52"/>
        <v>MEEP</v>
      </c>
      <c r="AA324" s="2">
        <f>IF(Z324="HERE",Y324,AA323+Graph!$G$1*1000)</f>
        <v>100210817.74944107</v>
      </c>
      <c r="AB324" s="2">
        <f t="shared" si="63"/>
        <v>420000</v>
      </c>
      <c r="AC324" s="2">
        <f t="shared" si="64"/>
        <v>63321804.031904861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252</v>
      </c>
      <c r="C325" s="7"/>
      <c r="D325" s="2" t="e">
        <f t="shared" si="55"/>
        <v>#N/A</v>
      </c>
      <c r="E325" s="2" t="e">
        <f t="shared" si="67"/>
        <v>#N/A</v>
      </c>
      <c r="F325" s="2">
        <v>1200742.564113006</v>
      </c>
      <c r="G325" s="2">
        <f t="shared" si="70"/>
        <v>736261</v>
      </c>
      <c r="H325" s="2">
        <f t="shared" si="65"/>
        <v>188794635.02215093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1248582.0197114348</v>
      </c>
      <c r="Q325" s="2">
        <f t="shared" si="71"/>
        <v>750000</v>
      </c>
      <c r="R325" s="2">
        <f t="shared" si="66"/>
        <v>193017580.06177676</v>
      </c>
      <c r="S325" s="2">
        <f t="shared" si="58"/>
        <v>736261</v>
      </c>
      <c r="T325" s="2">
        <f t="shared" si="59"/>
        <v>13739</v>
      </c>
      <c r="U325" s="2">
        <f t="shared" si="60"/>
        <v>750000</v>
      </c>
      <c r="V325" s="2">
        <f t="shared" si="34"/>
        <v>126948711.02215095</v>
      </c>
      <c r="W325" s="2">
        <f t="shared" si="61"/>
        <v>736261</v>
      </c>
      <c r="X325" s="2">
        <f t="shared" si="51"/>
        <v>13739</v>
      </c>
      <c r="Y325" s="2">
        <f t="shared" si="62"/>
        <v>66068869.039625794</v>
      </c>
      <c r="Z325" s="2" t="str">
        <f t="shared" si="52"/>
        <v>MEEP</v>
      </c>
      <c r="AA325" s="2">
        <f>IF(Z325="HERE",Y325,AA324+Graph!$G$1*1000)</f>
        <v>100630817.74944107</v>
      </c>
      <c r="AB325" s="2">
        <f t="shared" si="63"/>
        <v>420000</v>
      </c>
      <c r="AC325" s="2">
        <f t="shared" si="64"/>
        <v>63321804.031904861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253</v>
      </c>
      <c r="C326" s="7"/>
      <c r="D326" s="2" t="e">
        <f t="shared" si="55"/>
        <v>#N/A</v>
      </c>
      <c r="E326" s="2" t="e">
        <f t="shared" si="67"/>
        <v>#N/A</v>
      </c>
      <c r="F326" s="2">
        <v>1203776.5893111378</v>
      </c>
      <c r="G326" s="2">
        <f t="shared" si="70"/>
        <v>736261</v>
      </c>
      <c r="H326" s="2">
        <f t="shared" si="65"/>
        <v>189530896.02215093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1251776.3788864017</v>
      </c>
      <c r="Q326" s="2">
        <f t="shared" si="71"/>
        <v>750000</v>
      </c>
      <c r="R326" s="2">
        <f t="shared" si="66"/>
        <v>193767580.06177676</v>
      </c>
      <c r="S326" s="2">
        <f t="shared" si="58"/>
        <v>736261</v>
      </c>
      <c r="T326" s="2">
        <f t="shared" si="59"/>
        <v>13739</v>
      </c>
      <c r="U326" s="2">
        <f t="shared" si="60"/>
        <v>750000</v>
      </c>
      <c r="V326" s="2">
        <f t="shared" si="34"/>
        <v>127684972.02215095</v>
      </c>
      <c r="W326" s="2">
        <f t="shared" si="61"/>
        <v>736261</v>
      </c>
      <c r="X326" s="2">
        <f t="shared" si="51"/>
        <v>13739</v>
      </c>
      <c r="Y326" s="2">
        <f t="shared" si="62"/>
        <v>66082608.039625794</v>
      </c>
      <c r="Z326" s="2" t="str">
        <f t="shared" si="52"/>
        <v>MEEP</v>
      </c>
      <c r="AA326" s="2">
        <f>IF(Z326="HERE",Y326,AA325+Graph!$G$1*1000)</f>
        <v>101050817.74944107</v>
      </c>
      <c r="AB326" s="2">
        <f t="shared" si="63"/>
        <v>420000</v>
      </c>
      <c r="AC326" s="2">
        <f t="shared" si="64"/>
        <v>63321804.031904861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254</v>
      </c>
      <c r="C327" s="7"/>
      <c r="D327" s="2" t="e">
        <f t="shared" si="55"/>
        <v>#N/A</v>
      </c>
      <c r="E327" s="2" t="e">
        <f t="shared" si="67"/>
        <v>#N/A</v>
      </c>
      <c r="F327" s="2">
        <v>1206810.6145092696</v>
      </c>
      <c r="G327" s="2">
        <f t="shared" si="70"/>
        <v>736261</v>
      </c>
      <c r="H327" s="2">
        <f t="shared" si="65"/>
        <v>190267157.02215093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1254970.7380613685</v>
      </c>
      <c r="Q327" s="2">
        <f t="shared" si="71"/>
        <v>750000</v>
      </c>
      <c r="R327" s="2">
        <f t="shared" si="66"/>
        <v>194517580.06177676</v>
      </c>
      <c r="S327" s="2">
        <f t="shared" si="58"/>
        <v>736261</v>
      </c>
      <c r="T327" s="2">
        <f t="shared" si="59"/>
        <v>13739</v>
      </c>
      <c r="U327" s="2">
        <f t="shared" si="60"/>
        <v>750000</v>
      </c>
      <c r="V327" s="2">
        <f t="shared" si="34"/>
        <v>128421233.02215095</v>
      </c>
      <c r="W327" s="2">
        <f t="shared" si="61"/>
        <v>736261</v>
      </c>
      <c r="X327" s="2">
        <f t="shared" si="51"/>
        <v>13739</v>
      </c>
      <c r="Y327" s="2">
        <f t="shared" si="62"/>
        <v>66096347.039625794</v>
      </c>
      <c r="Z327" s="2" t="str">
        <f t="shared" si="52"/>
        <v>MEEP</v>
      </c>
      <c r="AA327" s="2">
        <f>IF(Z327="HERE",Y327,AA326+Graph!$G$1*1000)</f>
        <v>101470817.74944107</v>
      </c>
      <c r="AB327" s="2">
        <f t="shared" si="63"/>
        <v>420000</v>
      </c>
      <c r="AC327" s="2">
        <f t="shared" si="64"/>
        <v>63321804.031904861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255</v>
      </c>
      <c r="C328" s="7"/>
      <c r="D328" s="2" t="e">
        <f t="shared" si="55"/>
        <v>#N/A</v>
      </c>
      <c r="E328" s="2" t="e">
        <f t="shared" si="67"/>
        <v>#N/A</v>
      </c>
      <c r="F328" s="2">
        <v>1209844.6397073716</v>
      </c>
      <c r="G328" s="2">
        <f t="shared" si="70"/>
        <v>736261</v>
      </c>
      <c r="H328" s="2">
        <f t="shared" si="65"/>
        <v>191003418.02215093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1258165.0972363353</v>
      </c>
      <c r="Q328" s="2">
        <f t="shared" si="71"/>
        <v>750000</v>
      </c>
      <c r="R328" s="2">
        <f t="shared" si="66"/>
        <v>195267580.06177676</v>
      </c>
      <c r="S328" s="2">
        <f t="shared" si="58"/>
        <v>736261</v>
      </c>
      <c r="T328" s="2">
        <f t="shared" si="59"/>
        <v>13739</v>
      </c>
      <c r="U328" s="2">
        <f t="shared" si="60"/>
        <v>750000</v>
      </c>
      <c r="V328" s="2">
        <f t="shared" si="34"/>
        <v>129157494.02215095</v>
      </c>
      <c r="W328" s="2">
        <f t="shared" si="61"/>
        <v>736261</v>
      </c>
      <c r="X328" s="2">
        <f t="shared" si="51"/>
        <v>13739</v>
      </c>
      <c r="Y328" s="2">
        <f t="shared" si="62"/>
        <v>66110086.039625794</v>
      </c>
      <c r="Z328" s="2" t="str">
        <f t="shared" si="52"/>
        <v>MEEP</v>
      </c>
      <c r="AA328" s="2">
        <f>IF(Z328="HERE",Y328,AA327+Graph!$G$1*1000)</f>
        <v>101890817.74944107</v>
      </c>
      <c r="AB328" s="2">
        <f t="shared" si="63"/>
        <v>420000</v>
      </c>
      <c r="AC328" s="2">
        <f t="shared" si="64"/>
        <v>63321804.031904861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256</v>
      </c>
      <c r="C329" s="7"/>
      <c r="D329" s="2" t="e">
        <f t="shared" si="55"/>
        <v>#N/A</v>
      </c>
      <c r="E329" s="2" t="e">
        <f t="shared" si="67"/>
        <v>#N/A</v>
      </c>
      <c r="F329" s="2">
        <v>1212878.6649055034</v>
      </c>
      <c r="G329" s="2">
        <f t="shared" si="70"/>
        <v>736261</v>
      </c>
      <c r="H329" s="2">
        <f t="shared" si="65"/>
        <v>191739679.02215093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1261359.4564113021</v>
      </c>
      <c r="Q329" s="2">
        <f t="shared" si="71"/>
        <v>750000</v>
      </c>
      <c r="R329" s="2">
        <f t="shared" si="66"/>
        <v>196017580.06177676</v>
      </c>
      <c r="S329" s="2">
        <f t="shared" si="58"/>
        <v>736261</v>
      </c>
      <c r="T329" s="2">
        <f t="shared" si="59"/>
        <v>13739</v>
      </c>
      <c r="U329" s="2">
        <f t="shared" si="60"/>
        <v>750000</v>
      </c>
      <c r="V329" s="2">
        <f t="shared" si="34"/>
        <v>129893755.02215095</v>
      </c>
      <c r="W329" s="2">
        <f t="shared" si="61"/>
        <v>736261</v>
      </c>
      <c r="X329" s="2">
        <f t="shared" si="51"/>
        <v>13739</v>
      </c>
      <c r="Y329" s="2">
        <f t="shared" si="62"/>
        <v>66123825.039625794</v>
      </c>
      <c r="Z329" s="2" t="str">
        <f t="shared" si="52"/>
        <v>MEEP</v>
      </c>
      <c r="AA329" s="2">
        <f>IF(Z329="HERE",Y329,AA328+Graph!$G$1*1000)</f>
        <v>102310817.74944107</v>
      </c>
      <c r="AB329" s="2">
        <f t="shared" si="63"/>
        <v>420000</v>
      </c>
      <c r="AC329" s="2">
        <f t="shared" si="64"/>
        <v>63321804.031904861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257</v>
      </c>
      <c r="C330" s="7"/>
      <c r="D330" s="2" t="e">
        <f t="shared" si="55"/>
        <v>#N/A</v>
      </c>
      <c r="E330" s="2" t="e">
        <f t="shared" si="67"/>
        <v>#N/A</v>
      </c>
      <c r="F330" s="2">
        <v>1215912.6901036352</v>
      </c>
      <c r="G330" s="2">
        <f t="shared" si="70"/>
        <v>736261</v>
      </c>
      <c r="H330" s="2">
        <f t="shared" si="65"/>
        <v>192475940.02215093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1264553.8155862689</v>
      </c>
      <c r="Q330" s="2">
        <f t="shared" si="71"/>
        <v>750000</v>
      </c>
      <c r="R330" s="2">
        <f t="shared" si="66"/>
        <v>196767580.06177676</v>
      </c>
      <c r="S330" s="2">
        <f t="shared" si="58"/>
        <v>736261</v>
      </c>
      <c r="T330" s="2">
        <f t="shared" si="59"/>
        <v>13739</v>
      </c>
      <c r="U330" s="2">
        <f t="shared" si="60"/>
        <v>750000</v>
      </c>
      <c r="V330" s="2">
        <f t="shared" si="34"/>
        <v>130630016.02215095</v>
      </c>
      <c r="W330" s="2">
        <f t="shared" si="61"/>
        <v>736261</v>
      </c>
      <c r="X330" s="2">
        <f t="shared" si="51"/>
        <v>13739</v>
      </c>
      <c r="Y330" s="2">
        <f t="shared" si="62"/>
        <v>66137564.039625794</v>
      </c>
      <c r="Z330" s="2" t="str">
        <f t="shared" si="52"/>
        <v>MEEP</v>
      </c>
      <c r="AA330" s="2">
        <f>IF(Z330="HERE",Y330,AA329+Graph!$G$1*1000)</f>
        <v>102730817.74944107</v>
      </c>
      <c r="AB330" s="2">
        <f t="shared" si="63"/>
        <v>420000</v>
      </c>
      <c r="AC330" s="2">
        <f t="shared" si="64"/>
        <v>63321804.031904861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258</v>
      </c>
      <c r="C331" s="7"/>
      <c r="D331" s="2" t="e">
        <f t="shared" si="55"/>
        <v>#N/A</v>
      </c>
      <c r="E331" s="2" t="e">
        <f t="shared" si="67"/>
        <v>#N/A</v>
      </c>
      <c r="F331" s="2">
        <v>1218946.715301767</v>
      </c>
      <c r="G331" s="2">
        <f t="shared" si="70"/>
        <v>736261</v>
      </c>
      <c r="H331" s="2">
        <f t="shared" si="65"/>
        <v>193212201.02215093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1267748.1747612357</v>
      </c>
      <c r="Q331" s="2">
        <f t="shared" si="71"/>
        <v>750000</v>
      </c>
      <c r="R331" s="2">
        <f t="shared" si="66"/>
        <v>197517580.06177676</v>
      </c>
      <c r="S331" s="2">
        <f t="shared" si="58"/>
        <v>736261</v>
      </c>
      <c r="T331" s="2">
        <f t="shared" si="59"/>
        <v>13739</v>
      </c>
      <c r="U331" s="2">
        <f t="shared" si="60"/>
        <v>750000</v>
      </c>
      <c r="V331" s="2">
        <f t="shared" si="34"/>
        <v>131366277.02215095</v>
      </c>
      <c r="W331" s="2">
        <f t="shared" si="61"/>
        <v>736261</v>
      </c>
      <c r="X331" s="2">
        <f t="shared" si="51"/>
        <v>13739</v>
      </c>
      <c r="Y331" s="2">
        <f t="shared" si="62"/>
        <v>66151303.039625794</v>
      </c>
      <c r="Z331" s="2" t="str">
        <f t="shared" si="52"/>
        <v>MEEP</v>
      </c>
      <c r="AA331" s="2">
        <f>IF(Z331="HERE",Y331,AA330+Graph!$G$1*1000)</f>
        <v>103150817.74944107</v>
      </c>
      <c r="AB331" s="2">
        <f t="shared" si="63"/>
        <v>420000</v>
      </c>
      <c r="AC331" s="2">
        <f t="shared" si="64"/>
        <v>63321804.031904861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259</v>
      </c>
      <c r="C332" s="7"/>
      <c r="D332" s="2" t="e">
        <f t="shared" si="55"/>
        <v>#N/A</v>
      </c>
      <c r="E332" s="2" t="e">
        <f t="shared" si="67"/>
        <v>#N/A</v>
      </c>
      <c r="F332" s="2">
        <v>1221980.7404998988</v>
      </c>
      <c r="G332" s="2">
        <f t="shared" si="70"/>
        <v>736261</v>
      </c>
      <c r="H332" s="2">
        <f t="shared" si="65"/>
        <v>193948462.02215093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1270942.5339362025</v>
      </c>
      <c r="Q332" s="2">
        <f t="shared" si="71"/>
        <v>750000</v>
      </c>
      <c r="R332" s="2">
        <f t="shared" si="66"/>
        <v>198267580.06177676</v>
      </c>
      <c r="S332" s="2">
        <f t="shared" si="58"/>
        <v>736261</v>
      </c>
      <c r="T332" s="2">
        <f t="shared" si="59"/>
        <v>13739</v>
      </c>
      <c r="U332" s="2">
        <f t="shared" si="60"/>
        <v>750000</v>
      </c>
      <c r="V332" s="2">
        <f t="shared" si="34"/>
        <v>132102538.02215095</v>
      </c>
      <c r="W332" s="2">
        <f t="shared" si="61"/>
        <v>736261</v>
      </c>
      <c r="X332" s="2">
        <f t="shared" si="51"/>
        <v>13739</v>
      </c>
      <c r="Y332" s="2">
        <f t="shared" si="62"/>
        <v>66165042.039625794</v>
      </c>
      <c r="Z332" s="2" t="str">
        <f t="shared" si="52"/>
        <v>MEEP</v>
      </c>
      <c r="AA332" s="2">
        <f>IF(Z332="HERE",Y332,AA331+Graph!$G$1*1000)</f>
        <v>103570817.74944107</v>
      </c>
      <c r="AB332" s="2">
        <f t="shared" si="63"/>
        <v>420000</v>
      </c>
      <c r="AC332" s="2">
        <f t="shared" si="64"/>
        <v>63321804.031904861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260</v>
      </c>
      <c r="C333" s="7"/>
      <c r="D333" s="2" t="e">
        <f t="shared" si="55"/>
        <v>#N/A</v>
      </c>
      <c r="E333" s="2" t="e">
        <f t="shared" si="67"/>
        <v>#N/A</v>
      </c>
      <c r="F333" s="2">
        <v>1225014.7656980306</v>
      </c>
      <c r="G333" s="2">
        <f t="shared" si="70"/>
        <v>736261</v>
      </c>
      <c r="H333" s="2">
        <f t="shared" si="65"/>
        <v>194684723.02215093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1274136.8931111693</v>
      </c>
      <c r="Q333" s="2">
        <f t="shared" si="71"/>
        <v>750000</v>
      </c>
      <c r="R333" s="2">
        <f t="shared" si="66"/>
        <v>199017580.06177676</v>
      </c>
      <c r="S333" s="2">
        <f t="shared" si="58"/>
        <v>736261</v>
      </c>
      <c r="T333" s="2">
        <f t="shared" si="59"/>
        <v>13739</v>
      </c>
      <c r="U333" s="2">
        <f t="shared" si="60"/>
        <v>750000</v>
      </c>
      <c r="V333" s="2">
        <f t="shared" si="34"/>
        <v>132838799.02215095</v>
      </c>
      <c r="W333" s="2">
        <f t="shared" si="61"/>
        <v>736261</v>
      </c>
      <c r="X333" s="2">
        <f t="shared" si="51"/>
        <v>13739</v>
      </c>
      <c r="Y333" s="2">
        <f t="shared" si="62"/>
        <v>66178781.039625794</v>
      </c>
      <c r="Z333" s="2" t="str">
        <f t="shared" si="52"/>
        <v>MEEP</v>
      </c>
      <c r="AA333" s="2">
        <f>IF(Z333="HERE",Y333,AA332+Graph!$G$1*1000)</f>
        <v>103990817.74944107</v>
      </c>
      <c r="AB333" s="2">
        <f t="shared" si="63"/>
        <v>420000</v>
      </c>
      <c r="AC333" s="2">
        <f t="shared" si="64"/>
        <v>63321804.031904861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261</v>
      </c>
      <c r="C334" s="7"/>
      <c r="D334" s="2" t="e">
        <f t="shared" si="55"/>
        <v>#N/A</v>
      </c>
      <c r="E334" s="2" t="e">
        <f t="shared" si="67"/>
        <v>#N/A</v>
      </c>
      <c r="F334" s="2">
        <v>1228048.7908961624</v>
      </c>
      <c r="G334" s="2">
        <f t="shared" si="70"/>
        <v>736261</v>
      </c>
      <c r="H334" s="2">
        <f t="shared" si="65"/>
        <v>195420984.02215093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1277331.2522861362</v>
      </c>
      <c r="Q334" s="2">
        <f t="shared" si="71"/>
        <v>750000</v>
      </c>
      <c r="R334" s="2">
        <f t="shared" si="66"/>
        <v>199767580.06177676</v>
      </c>
      <c r="S334" s="2">
        <f t="shared" si="58"/>
        <v>736261</v>
      </c>
      <c r="T334" s="2">
        <f t="shared" si="59"/>
        <v>13739</v>
      </c>
      <c r="U334" s="2">
        <f t="shared" si="60"/>
        <v>750000</v>
      </c>
      <c r="V334" s="2">
        <f t="shared" si="34"/>
        <v>133575060.02215095</v>
      </c>
      <c r="W334" s="2">
        <f t="shared" si="61"/>
        <v>736261</v>
      </c>
      <c r="X334" s="2">
        <f t="shared" si="51"/>
        <v>13739</v>
      </c>
      <c r="Y334" s="2">
        <f t="shared" si="62"/>
        <v>66192520.039625794</v>
      </c>
      <c r="Z334" s="2" t="str">
        <f t="shared" si="52"/>
        <v>MEEP</v>
      </c>
      <c r="AA334" s="2">
        <f>IF(Z334="HERE",Y334,AA333+Graph!$G$1*1000)</f>
        <v>104410817.74944107</v>
      </c>
      <c r="AB334" s="2">
        <f t="shared" si="63"/>
        <v>420000</v>
      </c>
      <c r="AC334" s="2">
        <f t="shared" si="64"/>
        <v>63321804.031904861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262</v>
      </c>
      <c r="C335" s="7"/>
      <c r="D335" s="2" t="e">
        <f t="shared" si="55"/>
        <v>#N/A</v>
      </c>
      <c r="E335" s="2" t="e">
        <f t="shared" si="67"/>
        <v>#N/A</v>
      </c>
      <c r="F335" s="2">
        <v>1231082.8160942942</v>
      </c>
      <c r="G335" s="2">
        <f t="shared" si="70"/>
        <v>736261</v>
      </c>
      <c r="H335" s="2">
        <f t="shared" si="65"/>
        <v>196157245.02215093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1280525.611461103</v>
      </c>
      <c r="Q335" s="2">
        <f t="shared" si="71"/>
        <v>750000</v>
      </c>
      <c r="R335" s="2">
        <f t="shared" si="66"/>
        <v>200517580.06177676</v>
      </c>
      <c r="S335" s="2">
        <f t="shared" si="58"/>
        <v>736261</v>
      </c>
      <c r="T335" s="2">
        <f t="shared" si="59"/>
        <v>13739</v>
      </c>
      <c r="U335" s="2">
        <f t="shared" si="60"/>
        <v>750000</v>
      </c>
      <c r="V335" s="2">
        <f t="shared" si="34"/>
        <v>134311321.02215093</v>
      </c>
      <c r="W335" s="2">
        <f t="shared" si="61"/>
        <v>736260.9999999851</v>
      </c>
      <c r="X335" s="2">
        <f t="shared" si="51"/>
        <v>13739.000000014901</v>
      </c>
      <c r="Y335" s="2">
        <f t="shared" si="62"/>
        <v>66206259.039625809</v>
      </c>
      <c r="Z335" s="2" t="str">
        <f t="shared" si="52"/>
        <v>MEEP</v>
      </c>
      <c r="AA335" s="2">
        <f>IF(Z335="HERE",Y335,AA334+Graph!$G$1*1000)</f>
        <v>104830817.74944107</v>
      </c>
      <c r="AB335" s="2">
        <f t="shared" si="63"/>
        <v>420000</v>
      </c>
      <c r="AC335" s="2">
        <f t="shared" si="64"/>
        <v>63321804.031904861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263</v>
      </c>
      <c r="C336" s="7"/>
      <c r="D336" s="2" t="e">
        <f t="shared" si="55"/>
        <v>#N/A</v>
      </c>
      <c r="E336" s="2" t="e">
        <f t="shared" si="67"/>
        <v>#N/A</v>
      </c>
      <c r="F336" s="2">
        <v>1234116.841292426</v>
      </c>
      <c r="G336" s="2">
        <f t="shared" si="70"/>
        <v>736261</v>
      </c>
      <c r="H336" s="2">
        <f t="shared" si="65"/>
        <v>196893506.02215093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1283719.9706360698</v>
      </c>
      <c r="Q336" s="2">
        <f t="shared" si="71"/>
        <v>750000</v>
      </c>
      <c r="R336" s="2">
        <f t="shared" si="66"/>
        <v>201267580.06177676</v>
      </c>
      <c r="S336" s="2">
        <f t="shared" si="58"/>
        <v>736261</v>
      </c>
      <c r="T336" s="2">
        <f t="shared" si="59"/>
        <v>13739</v>
      </c>
      <c r="U336" s="2">
        <f t="shared" si="60"/>
        <v>750000</v>
      </c>
      <c r="V336" s="2">
        <f t="shared" si="34"/>
        <v>135047582.02215093</v>
      </c>
      <c r="W336" s="2">
        <f t="shared" si="61"/>
        <v>736261</v>
      </c>
      <c r="X336" s="2">
        <f t="shared" si="51"/>
        <v>13739</v>
      </c>
      <c r="Y336" s="2">
        <f t="shared" si="62"/>
        <v>66219998.039625809</v>
      </c>
      <c r="Z336" s="2" t="str">
        <f t="shared" si="52"/>
        <v>MEEP</v>
      </c>
      <c r="AA336" s="2">
        <f>IF(Z336="HERE",Y336,AA335+Graph!$G$1*1000)</f>
        <v>105250817.74944107</v>
      </c>
      <c r="AB336" s="2">
        <f t="shared" si="63"/>
        <v>420000</v>
      </c>
      <c r="AC336" s="2">
        <f t="shared" si="64"/>
        <v>63321804.031904861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264</v>
      </c>
      <c r="C337" s="7"/>
      <c r="D337" s="2" t="e">
        <f t="shared" si="55"/>
        <v>#N/A</v>
      </c>
      <c r="E337" s="2" t="e">
        <f t="shared" si="67"/>
        <v>#N/A</v>
      </c>
      <c r="F337" s="2">
        <v>1237150.8664905578</v>
      </c>
      <c r="G337" s="2">
        <f t="shared" si="70"/>
        <v>736261</v>
      </c>
      <c r="H337" s="2">
        <f t="shared" si="65"/>
        <v>197629767.02215093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1286914.3298110366</v>
      </c>
      <c r="Q337" s="2">
        <f t="shared" si="71"/>
        <v>750000</v>
      </c>
      <c r="R337" s="2">
        <f t="shared" si="66"/>
        <v>202017580.06177676</v>
      </c>
      <c r="S337" s="2">
        <f t="shared" si="58"/>
        <v>736261</v>
      </c>
      <c r="T337" s="2">
        <f t="shared" si="59"/>
        <v>13739</v>
      </c>
      <c r="U337" s="2">
        <f t="shared" si="60"/>
        <v>750000</v>
      </c>
      <c r="V337" s="2">
        <f t="shared" si="34"/>
        <v>135783843.02215093</v>
      </c>
      <c r="W337" s="2">
        <f t="shared" si="61"/>
        <v>736261</v>
      </c>
      <c r="X337" s="2">
        <f t="shared" si="51"/>
        <v>13739</v>
      </c>
      <c r="Y337" s="2">
        <f t="shared" si="62"/>
        <v>66233737.039625809</v>
      </c>
      <c r="Z337" s="2" t="str">
        <f t="shared" si="52"/>
        <v>MEEP</v>
      </c>
      <c r="AA337" s="2">
        <f>IF(Z337="HERE",Y337,AA336+Graph!$G$1*1000)</f>
        <v>105670817.74944107</v>
      </c>
      <c r="AB337" s="2">
        <f t="shared" si="63"/>
        <v>420000</v>
      </c>
      <c r="AC337" s="2">
        <f t="shared" si="64"/>
        <v>63321804.031904861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265</v>
      </c>
      <c r="C338" s="7"/>
      <c r="D338" s="2" t="e">
        <f t="shared" si="55"/>
        <v>#N/A</v>
      </c>
      <c r="E338" s="2" t="e">
        <f t="shared" si="67"/>
        <v>#N/A</v>
      </c>
      <c r="F338" s="2">
        <v>1240184.8916886896</v>
      </c>
      <c r="G338" s="2">
        <f t="shared" si="70"/>
        <v>736261</v>
      </c>
      <c r="H338" s="2">
        <f t="shared" si="65"/>
        <v>198366028.02215093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1290108.6889859736</v>
      </c>
      <c r="Q338" s="2">
        <f t="shared" si="71"/>
        <v>750000</v>
      </c>
      <c r="R338" s="2">
        <f t="shared" si="66"/>
        <v>202767580.06177676</v>
      </c>
      <c r="S338" s="2">
        <f t="shared" si="58"/>
        <v>736261</v>
      </c>
      <c r="T338" s="2">
        <f t="shared" si="59"/>
        <v>13739</v>
      </c>
      <c r="U338" s="2">
        <f t="shared" si="60"/>
        <v>750000</v>
      </c>
      <c r="V338" s="2">
        <f t="shared" si="34"/>
        <v>136520104.02215093</v>
      </c>
      <c r="W338" s="2">
        <f t="shared" si="61"/>
        <v>736261</v>
      </c>
      <c r="X338" s="2">
        <f t="shared" si="51"/>
        <v>13739</v>
      </c>
      <c r="Y338" s="2">
        <f t="shared" si="62"/>
        <v>66247476.039625809</v>
      </c>
      <c r="Z338" s="2" t="str">
        <f t="shared" si="52"/>
        <v>MEEP</v>
      </c>
      <c r="AA338" s="2">
        <f>IF(Z338="HERE",Y338,AA337+Graph!$G$1*1000)</f>
        <v>106090817.74944107</v>
      </c>
      <c r="AB338" s="2">
        <f t="shared" si="63"/>
        <v>420000</v>
      </c>
      <c r="AC338" s="2">
        <f t="shared" si="64"/>
        <v>63321804.031904861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266</v>
      </c>
      <c r="C339" s="7"/>
      <c r="D339" s="2" t="e">
        <f t="shared" si="55"/>
        <v>#N/A</v>
      </c>
      <c r="E339" s="2" t="e">
        <f t="shared" si="67"/>
        <v>#N/A</v>
      </c>
      <c r="F339" s="2">
        <v>1243218.9168868214</v>
      </c>
      <c r="G339" s="2">
        <f t="shared" si="70"/>
        <v>736261</v>
      </c>
      <c r="H339" s="2">
        <f t="shared" si="65"/>
        <v>199102289.02215093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1293303.0481609404</v>
      </c>
      <c r="Q339" s="2">
        <f t="shared" si="71"/>
        <v>750000</v>
      </c>
      <c r="R339" s="2">
        <f t="shared" si="66"/>
        <v>203517580.06177676</v>
      </c>
      <c r="S339" s="2">
        <f t="shared" si="58"/>
        <v>736261</v>
      </c>
      <c r="T339" s="2">
        <f t="shared" si="59"/>
        <v>13739</v>
      </c>
      <c r="U339" s="2">
        <f t="shared" si="60"/>
        <v>750000</v>
      </c>
      <c r="V339" s="2">
        <f t="shared" si="34"/>
        <v>137256365.02215093</v>
      </c>
      <c r="W339" s="2">
        <f t="shared" si="61"/>
        <v>736261</v>
      </c>
      <c r="X339" s="2">
        <f t="shared" si="51"/>
        <v>13739</v>
      </c>
      <c r="Y339" s="2">
        <f t="shared" si="62"/>
        <v>66261215.039625809</v>
      </c>
      <c r="Z339" s="2" t="str">
        <f t="shared" si="52"/>
        <v>MEEP</v>
      </c>
      <c r="AA339" s="2">
        <f>IF(Z339="HERE",Y339,AA338+Graph!$G$1*1000)</f>
        <v>106510817.74944107</v>
      </c>
      <c r="AB339" s="2">
        <f t="shared" si="63"/>
        <v>420000</v>
      </c>
      <c r="AC339" s="2">
        <f t="shared" si="64"/>
        <v>63321804.031904861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267</v>
      </c>
      <c r="C340" s="7"/>
      <c r="D340" s="2" t="e">
        <f t="shared" si="55"/>
        <v>#N/A</v>
      </c>
      <c r="E340" s="2" t="e">
        <f t="shared" si="67"/>
        <v>#N/A</v>
      </c>
      <c r="F340" s="2">
        <v>1246252.9420849532</v>
      </c>
      <c r="G340" s="2">
        <f t="shared" si="70"/>
        <v>736261</v>
      </c>
      <c r="H340" s="2">
        <f t="shared" si="65"/>
        <v>199838550.02215093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1296497.4073359072</v>
      </c>
      <c r="Q340" s="2">
        <f t="shared" si="71"/>
        <v>750000</v>
      </c>
      <c r="R340" s="2">
        <f t="shared" si="66"/>
        <v>204267580.06177676</v>
      </c>
      <c r="S340" s="2">
        <f t="shared" si="58"/>
        <v>736261</v>
      </c>
      <c r="T340" s="2">
        <f t="shared" si="59"/>
        <v>13739</v>
      </c>
      <c r="U340" s="2">
        <f t="shared" si="60"/>
        <v>750000</v>
      </c>
      <c r="V340" s="2">
        <f t="shared" si="34"/>
        <v>137992626.02215093</v>
      </c>
      <c r="W340" s="2">
        <f t="shared" si="61"/>
        <v>736261</v>
      </c>
      <c r="X340" s="2">
        <f t="shared" si="51"/>
        <v>13739</v>
      </c>
      <c r="Y340" s="2">
        <f t="shared" si="62"/>
        <v>66274954.039625809</v>
      </c>
      <c r="Z340" s="2" t="str">
        <f t="shared" si="52"/>
        <v>MEEP</v>
      </c>
      <c r="AA340" s="2">
        <f>IF(Z340="HERE",Y340,AA339+Graph!$G$1*1000)</f>
        <v>106930817.74944107</v>
      </c>
      <c r="AB340" s="2">
        <f t="shared" si="63"/>
        <v>420000</v>
      </c>
      <c r="AC340" s="2">
        <f t="shared" si="64"/>
        <v>63321804.031904861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268</v>
      </c>
      <c r="C341" s="7"/>
      <c r="D341" s="2" t="e">
        <f t="shared" si="55"/>
        <v>#N/A</v>
      </c>
      <c r="E341" s="2" t="e">
        <f t="shared" si="67"/>
        <v>#N/A</v>
      </c>
      <c r="F341" s="2">
        <v>1249286.967283085</v>
      </c>
      <c r="G341" s="2">
        <f t="shared" si="70"/>
        <v>736261</v>
      </c>
      <c r="H341" s="2">
        <f t="shared" si="65"/>
        <v>200574811.02215093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1299691.766510874</v>
      </c>
      <c r="Q341" s="2">
        <f t="shared" si="71"/>
        <v>750000</v>
      </c>
      <c r="R341" s="2">
        <f t="shared" si="66"/>
        <v>205017580.06177676</v>
      </c>
      <c r="S341" s="2">
        <f t="shared" si="58"/>
        <v>736261</v>
      </c>
      <c r="T341" s="2">
        <f t="shared" si="59"/>
        <v>13739</v>
      </c>
      <c r="U341" s="2">
        <f t="shared" si="60"/>
        <v>750000</v>
      </c>
      <c r="V341" s="2">
        <f t="shared" si="34"/>
        <v>138728887.02215093</v>
      </c>
      <c r="W341" s="2">
        <f t="shared" si="61"/>
        <v>736261</v>
      </c>
      <c r="X341" s="2">
        <f t="shared" si="51"/>
        <v>13739</v>
      </c>
      <c r="Y341" s="2">
        <f t="shared" si="62"/>
        <v>66288693.039625809</v>
      </c>
      <c r="Z341" s="2" t="str">
        <f t="shared" si="52"/>
        <v>MEEP</v>
      </c>
      <c r="AA341" s="2">
        <f>IF(Z341="HERE",Y341,AA340+Graph!$G$1*1000)</f>
        <v>107350817.74944107</v>
      </c>
      <c r="AB341" s="2">
        <f t="shared" si="63"/>
        <v>420000</v>
      </c>
      <c r="AC341" s="2">
        <f t="shared" si="64"/>
        <v>63321804.031904861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269</v>
      </c>
      <c r="C342" s="7"/>
      <c r="D342" s="2" t="e">
        <f t="shared" si="55"/>
        <v>#N/A</v>
      </c>
      <c r="E342" s="2" t="e">
        <f t="shared" si="67"/>
        <v>#N/A</v>
      </c>
      <c r="F342" s="2">
        <v>1252320.9924812168</v>
      </c>
      <c r="G342" s="2">
        <f t="shared" si="70"/>
        <v>736261</v>
      </c>
      <c r="H342" s="2">
        <f t="shared" si="65"/>
        <v>201311072.02215093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1302886.1256858408</v>
      </c>
      <c r="Q342" s="2">
        <f t="shared" si="71"/>
        <v>750000</v>
      </c>
      <c r="R342" s="2">
        <f t="shared" si="66"/>
        <v>205767580.06177676</v>
      </c>
      <c r="S342" s="2">
        <f t="shared" si="58"/>
        <v>736261</v>
      </c>
      <c r="T342" s="2">
        <f t="shared" si="59"/>
        <v>13739</v>
      </c>
      <c r="U342" s="2">
        <f t="shared" si="60"/>
        <v>750000</v>
      </c>
      <c r="V342" s="2">
        <f t="shared" si="34"/>
        <v>139465148.02215093</v>
      </c>
      <c r="W342" s="2">
        <f t="shared" si="61"/>
        <v>736261</v>
      </c>
      <c r="X342" s="2">
        <f t="shared" si="51"/>
        <v>13739</v>
      </c>
      <c r="Y342" s="2">
        <f t="shared" si="62"/>
        <v>66302432.039625809</v>
      </c>
      <c r="Z342" s="2" t="str">
        <f t="shared" si="52"/>
        <v>MEEP</v>
      </c>
      <c r="AA342" s="2">
        <f>IF(Z342="HERE",Y342,AA341+Graph!$G$1*1000)</f>
        <v>107770817.74944107</v>
      </c>
      <c r="AB342" s="2">
        <f t="shared" si="63"/>
        <v>420000</v>
      </c>
      <c r="AC342" s="2">
        <f t="shared" si="64"/>
        <v>63321804.031904861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270</v>
      </c>
      <c r="C343" s="7"/>
      <c r="D343" s="2" t="e">
        <f t="shared" si="55"/>
        <v>#N/A</v>
      </c>
      <c r="E343" s="2" t="e">
        <f t="shared" si="67"/>
        <v>#N/A</v>
      </c>
      <c r="F343" s="2">
        <v>1255355.0176793486</v>
      </c>
      <c r="G343" s="2">
        <f t="shared" si="70"/>
        <v>736261</v>
      </c>
      <c r="H343" s="2">
        <f t="shared" si="65"/>
        <v>202047333.02215093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1306080.4848608077</v>
      </c>
      <c r="Q343" s="2">
        <f t="shared" si="71"/>
        <v>750000</v>
      </c>
      <c r="R343" s="2">
        <f t="shared" si="66"/>
        <v>206517580.06177676</v>
      </c>
      <c r="S343" s="2">
        <f t="shared" si="58"/>
        <v>736261</v>
      </c>
      <c r="T343" s="2">
        <f t="shared" si="59"/>
        <v>13739</v>
      </c>
      <c r="U343" s="2">
        <f t="shared" si="60"/>
        <v>750000</v>
      </c>
      <c r="V343" s="2">
        <f t="shared" si="34"/>
        <v>140201409.02215093</v>
      </c>
      <c r="W343" s="2">
        <f t="shared" si="61"/>
        <v>736261</v>
      </c>
      <c r="X343" s="2">
        <f t="shared" si="51"/>
        <v>13739</v>
      </c>
      <c r="Y343" s="2">
        <f t="shared" si="62"/>
        <v>66316171.039625809</v>
      </c>
      <c r="Z343" s="2" t="str">
        <f t="shared" si="52"/>
        <v>MEEP</v>
      </c>
      <c r="AA343" s="2">
        <f>IF(Z343="HERE",Y343,AA342+Graph!$G$1*1000)</f>
        <v>108190817.74944107</v>
      </c>
      <c r="AB343" s="2">
        <f t="shared" si="63"/>
        <v>420000</v>
      </c>
      <c r="AC343" s="2">
        <f t="shared" si="64"/>
        <v>63321804.031904861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271</v>
      </c>
      <c r="C344" s="7"/>
      <c r="D344" s="2" t="e">
        <f t="shared" si="55"/>
        <v>#N/A</v>
      </c>
      <c r="E344" s="2" t="e">
        <f t="shared" si="67"/>
        <v>#N/A</v>
      </c>
      <c r="F344" s="2">
        <v>1258389.0428774804</v>
      </c>
      <c r="G344" s="2">
        <f t="shared" si="70"/>
        <v>736261</v>
      </c>
      <c r="H344" s="2">
        <f t="shared" si="65"/>
        <v>202783594.02215093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1309274.8440357745</v>
      </c>
      <c r="Q344" s="2">
        <f t="shared" si="71"/>
        <v>750000</v>
      </c>
      <c r="R344" s="2">
        <f t="shared" si="66"/>
        <v>207267580.06177676</v>
      </c>
      <c r="S344" s="2">
        <f t="shared" si="58"/>
        <v>736261</v>
      </c>
      <c r="T344" s="2">
        <f t="shared" si="59"/>
        <v>13739</v>
      </c>
      <c r="U344" s="2">
        <f t="shared" si="60"/>
        <v>750000</v>
      </c>
      <c r="V344" s="2">
        <f t="shared" si="34"/>
        <v>140937670.02215093</v>
      </c>
      <c r="W344" s="2">
        <f t="shared" si="61"/>
        <v>736261</v>
      </c>
      <c r="X344" s="2">
        <f t="shared" si="51"/>
        <v>13739</v>
      </c>
      <c r="Y344" s="2">
        <f t="shared" si="62"/>
        <v>66329910.039625809</v>
      </c>
      <c r="Z344" s="2" t="str">
        <f t="shared" si="52"/>
        <v>MEEP</v>
      </c>
      <c r="AA344" s="2">
        <f>IF(Z344="HERE",Y344,AA343+Graph!$G$1*1000)</f>
        <v>108610817.74944107</v>
      </c>
      <c r="AB344" s="2">
        <f t="shared" si="63"/>
        <v>420000</v>
      </c>
      <c r="AC344" s="2">
        <f t="shared" si="64"/>
        <v>63321804.031904861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272</v>
      </c>
      <c r="C345" s="7"/>
      <c r="D345" s="2" t="e">
        <f t="shared" si="55"/>
        <v>#N/A</v>
      </c>
      <c r="E345" s="2" t="e">
        <f t="shared" si="67"/>
        <v>#N/A</v>
      </c>
      <c r="F345" s="2">
        <v>1261423.0680756122</v>
      </c>
      <c r="G345" s="2">
        <f t="shared" si="70"/>
        <v>736261</v>
      </c>
      <c r="H345" s="2">
        <f t="shared" si="65"/>
        <v>203519855.02215093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1312469.2032107413</v>
      </c>
      <c r="Q345" s="2">
        <f t="shared" si="71"/>
        <v>750000</v>
      </c>
      <c r="R345" s="2">
        <f t="shared" si="66"/>
        <v>208017580.06177676</v>
      </c>
      <c r="S345" s="2">
        <f t="shared" si="58"/>
        <v>736261</v>
      </c>
      <c r="T345" s="2">
        <f t="shared" si="59"/>
        <v>13739</v>
      </c>
      <c r="U345" s="2">
        <f t="shared" si="60"/>
        <v>750000</v>
      </c>
      <c r="V345" s="2">
        <f t="shared" si="34"/>
        <v>141673931.02215093</v>
      </c>
      <c r="W345" s="2">
        <f t="shared" si="61"/>
        <v>736261</v>
      </c>
      <c r="X345" s="2">
        <f t="shared" si="51"/>
        <v>13739</v>
      </c>
      <c r="Y345" s="2">
        <f t="shared" si="62"/>
        <v>66343649.039625809</v>
      </c>
      <c r="Z345" s="2" t="str">
        <f t="shared" si="52"/>
        <v>MEEP</v>
      </c>
      <c r="AA345" s="2">
        <f>IF(Z345="HERE",Y345,AA344+Graph!$G$1*1000)</f>
        <v>109030817.74944107</v>
      </c>
      <c r="AB345" s="2">
        <f t="shared" si="63"/>
        <v>420000</v>
      </c>
      <c r="AC345" s="2">
        <f t="shared" si="64"/>
        <v>63321804.031904861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273</v>
      </c>
      <c r="C346" s="7"/>
      <c r="D346" s="2" t="e">
        <f t="shared" si="55"/>
        <v>#N/A</v>
      </c>
      <c r="E346" s="2" t="e">
        <f t="shared" si="67"/>
        <v>#N/A</v>
      </c>
      <c r="F346" s="2">
        <v>1264457.093273744</v>
      </c>
      <c r="G346" s="2">
        <f t="shared" si="70"/>
        <v>736261</v>
      </c>
      <c r="H346" s="2">
        <f t="shared" si="65"/>
        <v>204256116.02215093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1315663.5623857081</v>
      </c>
      <c r="Q346" s="2">
        <f t="shared" si="71"/>
        <v>750000</v>
      </c>
      <c r="R346" s="2">
        <f t="shared" si="66"/>
        <v>208767580.06177676</v>
      </c>
      <c r="S346" s="2">
        <f t="shared" si="58"/>
        <v>736261</v>
      </c>
      <c r="T346" s="2">
        <f t="shared" si="59"/>
        <v>13739</v>
      </c>
      <c r="U346" s="2">
        <f t="shared" si="60"/>
        <v>750000</v>
      </c>
      <c r="V346" s="2">
        <f t="shared" si="34"/>
        <v>142410192.02215093</v>
      </c>
      <c r="W346" s="2">
        <f t="shared" si="61"/>
        <v>736261</v>
      </c>
      <c r="X346" s="2">
        <f t="shared" si="51"/>
        <v>13739</v>
      </c>
      <c r="Y346" s="2">
        <f t="shared" si="62"/>
        <v>66357388.039625809</v>
      </c>
      <c r="Z346" s="2" t="str">
        <f t="shared" si="52"/>
        <v>MEEP</v>
      </c>
      <c r="AA346" s="2">
        <f>IF(Z346="HERE",Y346,AA345+Graph!$G$1*1000)</f>
        <v>109450817.74944107</v>
      </c>
      <c r="AB346" s="2">
        <f t="shared" si="63"/>
        <v>420000</v>
      </c>
      <c r="AC346" s="2">
        <f t="shared" si="64"/>
        <v>63321804.031904861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274</v>
      </c>
      <c r="C347" s="7"/>
      <c r="D347" s="2" t="e">
        <f t="shared" si="55"/>
        <v>#N/A</v>
      </c>
      <c r="E347" s="2" t="e">
        <f t="shared" si="67"/>
        <v>#N/A</v>
      </c>
      <c r="F347" s="2">
        <v>1267491.1184718758</v>
      </c>
      <c r="G347" s="2">
        <f t="shared" si="70"/>
        <v>736261</v>
      </c>
      <c r="H347" s="2">
        <f t="shared" si="65"/>
        <v>204992377.02215093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1318857.9215606749</v>
      </c>
      <c r="Q347" s="2">
        <f t="shared" si="71"/>
        <v>750000</v>
      </c>
      <c r="R347" s="2">
        <f t="shared" si="66"/>
        <v>209517580.06177676</v>
      </c>
      <c r="S347" s="2">
        <f t="shared" si="58"/>
        <v>736261</v>
      </c>
      <c r="T347" s="2">
        <f t="shared" si="59"/>
        <v>13739</v>
      </c>
      <c r="U347" s="2">
        <f t="shared" si="60"/>
        <v>750000</v>
      </c>
      <c r="V347" s="2">
        <f t="shared" si="34"/>
        <v>143146453.02215093</v>
      </c>
      <c r="W347" s="2">
        <f t="shared" si="61"/>
        <v>736261</v>
      </c>
      <c r="X347" s="2">
        <f t="shared" si="51"/>
        <v>13739</v>
      </c>
      <c r="Y347" s="2">
        <f t="shared" si="62"/>
        <v>66371127.039625809</v>
      </c>
      <c r="Z347" s="2" t="str">
        <f t="shared" si="52"/>
        <v>MEEP</v>
      </c>
      <c r="AA347" s="2">
        <f>IF(Z347="HERE",Y347,AA346+Graph!$G$1*1000)</f>
        <v>109870817.74944107</v>
      </c>
      <c r="AB347" s="2">
        <f t="shared" si="63"/>
        <v>420000</v>
      </c>
      <c r="AC347" s="2">
        <f t="shared" si="64"/>
        <v>63321804.031904861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275</v>
      </c>
      <c r="C348" s="7"/>
      <c r="D348" s="2" t="e">
        <f t="shared" si="55"/>
        <v>#N/A</v>
      </c>
      <c r="E348" s="2" t="e">
        <f t="shared" si="67"/>
        <v>#N/A</v>
      </c>
      <c r="F348" s="2">
        <v>1270525.1436700076</v>
      </c>
      <c r="G348" s="2">
        <f t="shared" si="70"/>
        <v>736261</v>
      </c>
      <c r="H348" s="2">
        <f t="shared" si="65"/>
        <v>205728638.02215093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1322052.2807356417</v>
      </c>
      <c r="Q348" s="2">
        <f t="shared" si="71"/>
        <v>750000</v>
      </c>
      <c r="R348" s="2">
        <f t="shared" si="66"/>
        <v>210267580.06177676</v>
      </c>
      <c r="S348" s="2">
        <f t="shared" si="58"/>
        <v>736261</v>
      </c>
      <c r="T348" s="2">
        <f t="shared" si="59"/>
        <v>13739</v>
      </c>
      <c r="U348" s="2">
        <f t="shared" si="60"/>
        <v>750000</v>
      </c>
      <c r="V348" s="2">
        <f t="shared" si="34"/>
        <v>143882714.02215093</v>
      </c>
      <c r="W348" s="2">
        <f t="shared" si="61"/>
        <v>736261</v>
      </c>
      <c r="X348" s="2">
        <f t="shared" si="51"/>
        <v>13739</v>
      </c>
      <c r="Y348" s="2">
        <f t="shared" si="62"/>
        <v>66384866.039625809</v>
      </c>
      <c r="Z348" s="2" t="str">
        <f t="shared" si="52"/>
        <v>MEEP</v>
      </c>
      <c r="AA348" s="2">
        <f>IF(Z348="HERE",Y348,AA347+Graph!$G$1*1000)</f>
        <v>110290817.74944107</v>
      </c>
      <c r="AB348" s="2">
        <f t="shared" si="63"/>
        <v>420000</v>
      </c>
      <c r="AC348" s="2">
        <f t="shared" si="64"/>
        <v>63321804.031904861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276</v>
      </c>
      <c r="C349" s="7"/>
      <c r="D349" s="2" t="e">
        <f t="shared" si="55"/>
        <v>#N/A</v>
      </c>
      <c r="E349" s="2" t="e">
        <f t="shared" si="67"/>
        <v>#N/A</v>
      </c>
      <c r="F349" s="2">
        <v>1273559.1688681394</v>
      </c>
      <c r="G349" s="2">
        <f t="shared" si="70"/>
        <v>736261</v>
      </c>
      <c r="H349" s="2">
        <f t="shared" si="65"/>
        <v>206464899.02215093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1325246.6399106085</v>
      </c>
      <c r="Q349" s="2">
        <f t="shared" si="71"/>
        <v>750000</v>
      </c>
      <c r="R349" s="2">
        <f t="shared" si="66"/>
        <v>211017580.06177676</v>
      </c>
      <c r="S349" s="2">
        <f t="shared" si="58"/>
        <v>736261</v>
      </c>
      <c r="T349" s="2">
        <f t="shared" si="59"/>
        <v>13739</v>
      </c>
      <c r="U349" s="2">
        <f t="shared" si="60"/>
        <v>750000</v>
      </c>
      <c r="V349" s="2">
        <f t="shared" si="34"/>
        <v>144618975.02215093</v>
      </c>
      <c r="W349" s="2">
        <f t="shared" si="61"/>
        <v>736261</v>
      </c>
      <c r="X349" s="2">
        <f t="shared" si="51"/>
        <v>13739</v>
      </c>
      <c r="Y349" s="2">
        <f t="shared" si="62"/>
        <v>66398605.039625809</v>
      </c>
      <c r="Z349" s="2" t="str">
        <f t="shared" si="52"/>
        <v>MEEP</v>
      </c>
      <c r="AA349" s="2">
        <f>IF(Z349="HERE",Y349,AA348+Graph!$G$1*1000)</f>
        <v>110710817.74944107</v>
      </c>
      <c r="AB349" s="2">
        <f t="shared" si="63"/>
        <v>420000</v>
      </c>
      <c r="AC349" s="2">
        <f t="shared" si="64"/>
        <v>63321804.031904861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277</v>
      </c>
      <c r="C350" s="7"/>
      <c r="D350" s="2" t="e">
        <f t="shared" si="55"/>
        <v>#N/A</v>
      </c>
      <c r="E350" s="2" t="e">
        <f t="shared" si="67"/>
        <v>#N/A</v>
      </c>
      <c r="F350" s="2">
        <v>1276593.1940662414</v>
      </c>
      <c r="G350" s="2">
        <f t="shared" si="70"/>
        <v>736261</v>
      </c>
      <c r="H350" s="2">
        <f t="shared" si="65"/>
        <v>207201160.02215093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1328440.9990855455</v>
      </c>
      <c r="Q350" s="2">
        <f t="shared" si="71"/>
        <v>750000</v>
      </c>
      <c r="R350" s="2">
        <f t="shared" si="66"/>
        <v>211767580.06177676</v>
      </c>
      <c r="S350" s="2">
        <f t="shared" si="58"/>
        <v>736261</v>
      </c>
      <c r="T350" s="2">
        <f t="shared" si="59"/>
        <v>13739</v>
      </c>
      <c r="U350" s="2">
        <f t="shared" si="60"/>
        <v>750000</v>
      </c>
      <c r="V350" s="2">
        <f t="shared" si="34"/>
        <v>145355236.02215093</v>
      </c>
      <c r="W350" s="2">
        <f t="shared" si="61"/>
        <v>736261</v>
      </c>
      <c r="X350" s="2">
        <f t="shared" si="51"/>
        <v>13739</v>
      </c>
      <c r="Y350" s="2">
        <f t="shared" si="62"/>
        <v>66412344.039625809</v>
      </c>
      <c r="Z350" s="2" t="str">
        <f t="shared" si="52"/>
        <v>MEEP</v>
      </c>
      <c r="AA350" s="2">
        <f>IF(Z350="HERE",Y350,AA349+Graph!$G$1*1000)</f>
        <v>111130817.74944107</v>
      </c>
      <c r="AB350" s="2">
        <f t="shared" si="63"/>
        <v>420000</v>
      </c>
      <c r="AC350" s="2">
        <f t="shared" si="64"/>
        <v>63321804.031904861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278</v>
      </c>
      <c r="C351" s="7"/>
      <c r="D351" s="2" t="e">
        <f t="shared" si="55"/>
        <v>#N/A</v>
      </c>
      <c r="E351" s="2" t="e">
        <f t="shared" si="67"/>
        <v>#N/A</v>
      </c>
      <c r="F351" s="2">
        <v>1279627.2192643732</v>
      </c>
      <c r="G351" s="2">
        <f t="shared" si="70"/>
        <v>736261</v>
      </c>
      <c r="H351" s="2">
        <f t="shared" si="65"/>
        <v>207937421.02215093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1331635.3582605124</v>
      </c>
      <c r="Q351" s="2">
        <f t="shared" si="71"/>
        <v>750000</v>
      </c>
      <c r="R351" s="2">
        <f t="shared" si="66"/>
        <v>212517580.06177676</v>
      </c>
      <c r="S351" s="2">
        <f t="shared" si="58"/>
        <v>736261</v>
      </c>
      <c r="T351" s="2">
        <f t="shared" si="59"/>
        <v>13739</v>
      </c>
      <c r="U351" s="2">
        <f t="shared" si="60"/>
        <v>750000</v>
      </c>
      <c r="V351" s="2">
        <f t="shared" si="34"/>
        <v>146091497.02215093</v>
      </c>
      <c r="W351" s="2">
        <f t="shared" si="61"/>
        <v>736261</v>
      </c>
      <c r="X351" s="2">
        <f t="shared" si="51"/>
        <v>13739</v>
      </c>
      <c r="Y351" s="2">
        <f t="shared" ref="Y351:Y385" si="74">IF(COUNT($C352)=0,IF(COUNT($C351)=1,C351,SUM(Y350+X351)),C351)</f>
        <v>66426083.039625809</v>
      </c>
      <c r="Z351" s="2" t="str">
        <f t="shared" si="52"/>
        <v>MEEP</v>
      </c>
      <c r="AA351" s="2">
        <f>IF(Z351="HERE",Y351,AA350+Graph!$G$1*1000)</f>
        <v>111550817.74944107</v>
      </c>
      <c r="AB351" s="2">
        <f t="shared" si="63"/>
        <v>420000</v>
      </c>
      <c r="AC351" s="2">
        <f t="shared" ref="AC351:AC385" si="75">IF(Z352="HERE",V351,AC350)</f>
        <v>63321804.031904861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279</v>
      </c>
      <c r="C352" s="7"/>
      <c r="D352" s="2" t="e">
        <f t="shared" si="55"/>
        <v>#N/A</v>
      </c>
      <c r="E352" s="2" t="e">
        <f t="shared" si="67"/>
        <v>#N/A</v>
      </c>
      <c r="F352" s="2">
        <v>1282661.244462505</v>
      </c>
      <c r="G352" s="2">
        <f t="shared" si="70"/>
        <v>736261</v>
      </c>
      <c r="H352" s="2">
        <f t="shared" ref="H352:H385" si="76">IF(COUNT($C353)=0,IF(COUNT($C352)=1,C352,SUM(H351+G352)),C352)</f>
        <v>208673682.02215093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1334829.7174354792</v>
      </c>
      <c r="Q352" s="2">
        <f t="shared" si="71"/>
        <v>750000</v>
      </c>
      <c r="R352" s="2">
        <f t="shared" ref="R352:R385" si="77">IF(COUNT($C353)=0,IF(COUNT($C352)=1,M352,SUM(R351+Q352)),M352)</f>
        <v>213267580.06177676</v>
      </c>
      <c r="S352" s="2">
        <f t="shared" si="58"/>
        <v>736261</v>
      </c>
      <c r="T352" s="2">
        <f t="shared" si="59"/>
        <v>13739</v>
      </c>
      <c r="U352" s="2">
        <f t="shared" si="60"/>
        <v>750000</v>
      </c>
      <c r="V352" s="2">
        <f t="shared" si="34"/>
        <v>146827758.02215093</v>
      </c>
      <c r="W352" s="2">
        <f t="shared" si="61"/>
        <v>736261</v>
      </c>
      <c r="X352" s="2">
        <f t="shared" si="51"/>
        <v>13739</v>
      </c>
      <c r="Y352" s="2">
        <f t="shared" si="74"/>
        <v>66439822.039625809</v>
      </c>
      <c r="Z352" s="2" t="str">
        <f t="shared" si="52"/>
        <v>MEEP</v>
      </c>
      <c r="AA352" s="2">
        <f>IF(Z352="HERE",Y352,AA351+Graph!$G$1*1000)</f>
        <v>111970817.74944107</v>
      </c>
      <c r="AB352" s="2">
        <f t="shared" si="63"/>
        <v>420000</v>
      </c>
      <c r="AC352" s="2">
        <f t="shared" si="75"/>
        <v>63321804.031904861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280</v>
      </c>
      <c r="C353" s="7"/>
      <c r="D353" s="2" t="e">
        <f t="shared" si="55"/>
        <v>#N/A</v>
      </c>
      <c r="E353" s="2" t="e">
        <f t="shared" si="67"/>
        <v>#N/A</v>
      </c>
      <c r="F353" s="2">
        <v>1285695.2696606368</v>
      </c>
      <c r="G353" s="2">
        <f t="shared" si="70"/>
        <v>736261</v>
      </c>
      <c r="H353" s="2">
        <f t="shared" si="76"/>
        <v>209409943.02215093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1338024.076610446</v>
      </c>
      <c r="Q353" s="2">
        <f t="shared" si="71"/>
        <v>750000</v>
      </c>
      <c r="R353" s="2">
        <f t="shared" si="77"/>
        <v>214017580.06177676</v>
      </c>
      <c r="S353" s="2">
        <f t="shared" si="58"/>
        <v>736261</v>
      </c>
      <c r="T353" s="2">
        <f t="shared" si="59"/>
        <v>13739</v>
      </c>
      <c r="U353" s="2">
        <f t="shared" si="60"/>
        <v>750000</v>
      </c>
      <c r="V353" s="2">
        <f t="shared" si="34"/>
        <v>147564019.02215093</v>
      </c>
      <c r="W353" s="2">
        <f t="shared" si="61"/>
        <v>736261</v>
      </c>
      <c r="X353" s="2">
        <f t="shared" si="51"/>
        <v>13739</v>
      </c>
      <c r="Y353" s="2">
        <f t="shared" si="74"/>
        <v>66453561.039625809</v>
      </c>
      <c r="Z353" s="2" t="str">
        <f t="shared" si="52"/>
        <v>MEEP</v>
      </c>
      <c r="AA353" s="2">
        <f>IF(Z353="HERE",Y353,AA352+Graph!$G$1*1000)</f>
        <v>112390817.74944107</v>
      </c>
      <c r="AB353" s="2">
        <f t="shared" si="63"/>
        <v>420000</v>
      </c>
      <c r="AC353" s="2">
        <f t="shared" si="75"/>
        <v>63321804.031904861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281</v>
      </c>
      <c r="C354" s="7"/>
      <c r="D354" s="2" t="e">
        <f t="shared" si="55"/>
        <v>#N/A</v>
      </c>
      <c r="E354" s="2" t="e">
        <f t="shared" si="67"/>
        <v>#N/A</v>
      </c>
      <c r="F354" s="2">
        <v>1288729.2948587686</v>
      </c>
      <c r="G354" s="2">
        <f t="shared" si="70"/>
        <v>736261</v>
      </c>
      <c r="H354" s="2">
        <f t="shared" si="76"/>
        <v>210146204.02215093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1341218.4357854128</v>
      </c>
      <c r="Q354" s="2">
        <f t="shared" si="71"/>
        <v>750000</v>
      </c>
      <c r="R354" s="2">
        <f t="shared" si="77"/>
        <v>214767580.06177676</v>
      </c>
      <c r="S354" s="2">
        <f t="shared" si="58"/>
        <v>736261</v>
      </c>
      <c r="T354" s="2">
        <f t="shared" si="59"/>
        <v>13739</v>
      </c>
      <c r="U354" s="2">
        <f t="shared" si="60"/>
        <v>750000</v>
      </c>
      <c r="V354" s="2">
        <f t="shared" si="34"/>
        <v>148300280.02215093</v>
      </c>
      <c r="W354" s="2">
        <f t="shared" si="61"/>
        <v>736261</v>
      </c>
      <c r="X354" s="2">
        <f t="shared" si="51"/>
        <v>13739</v>
      </c>
      <c r="Y354" s="2">
        <f t="shared" si="74"/>
        <v>66467300.039625809</v>
      </c>
      <c r="Z354" s="2" t="str">
        <f t="shared" si="52"/>
        <v>MEEP</v>
      </c>
      <c r="AA354" s="2">
        <f>IF(Z354="HERE",Y354,AA353+Graph!$G$1*1000)</f>
        <v>112810817.74944107</v>
      </c>
      <c r="AB354" s="2">
        <f t="shared" si="63"/>
        <v>420000</v>
      </c>
      <c r="AC354" s="2">
        <f t="shared" si="75"/>
        <v>63321804.031904861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282</v>
      </c>
      <c r="C355" s="7"/>
      <c r="D355" s="2" t="e">
        <f t="shared" si="55"/>
        <v>#N/A</v>
      </c>
      <c r="E355" s="2" t="e">
        <f t="shared" si="67"/>
        <v>#N/A</v>
      </c>
      <c r="F355" s="2">
        <v>1291763.3200569004</v>
      </c>
      <c r="G355" s="2">
        <f t="shared" si="70"/>
        <v>736261</v>
      </c>
      <c r="H355" s="2">
        <f t="shared" si="76"/>
        <v>210882465.02215093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1344412.7949603796</v>
      </c>
      <c r="Q355" s="2">
        <f t="shared" si="71"/>
        <v>750000</v>
      </c>
      <c r="R355" s="2">
        <f t="shared" si="77"/>
        <v>215517580.06177676</v>
      </c>
      <c r="S355" s="2">
        <f t="shared" si="58"/>
        <v>736261</v>
      </c>
      <c r="T355" s="2">
        <f t="shared" si="59"/>
        <v>13739</v>
      </c>
      <c r="U355" s="2">
        <f t="shared" si="60"/>
        <v>750000</v>
      </c>
      <c r="V355" s="2">
        <f t="shared" si="34"/>
        <v>149036541.02215093</v>
      </c>
      <c r="W355" s="2">
        <f t="shared" si="61"/>
        <v>736261</v>
      </c>
      <c r="X355" s="2">
        <f t="shared" si="51"/>
        <v>13739</v>
      </c>
      <c r="Y355" s="2">
        <f t="shared" si="74"/>
        <v>66481039.039625809</v>
      </c>
      <c r="Z355" s="2" t="str">
        <f t="shared" si="52"/>
        <v>MEEP</v>
      </c>
      <c r="AA355" s="2">
        <f>IF(Z355="HERE",Y355,AA354+Graph!$G$1*1000)</f>
        <v>113230817.74944107</v>
      </c>
      <c r="AB355" s="2">
        <f t="shared" si="63"/>
        <v>420000</v>
      </c>
      <c r="AC355" s="2">
        <f t="shared" si="75"/>
        <v>63321804.031904861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283</v>
      </c>
      <c r="C356" s="7"/>
      <c r="D356" s="2" t="e">
        <f t="shared" si="55"/>
        <v>#N/A</v>
      </c>
      <c r="E356" s="2" t="e">
        <f t="shared" si="67"/>
        <v>#N/A</v>
      </c>
      <c r="F356" s="2">
        <v>1294797.3452550322</v>
      </c>
      <c r="G356" s="2">
        <f t="shared" si="70"/>
        <v>736261</v>
      </c>
      <c r="H356" s="2">
        <f t="shared" si="76"/>
        <v>211618726.02215093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1347607.1541353464</v>
      </c>
      <c r="Q356" s="2">
        <f t="shared" si="71"/>
        <v>750000</v>
      </c>
      <c r="R356" s="2">
        <f t="shared" si="77"/>
        <v>216267580.06177676</v>
      </c>
      <c r="S356" s="2">
        <f t="shared" si="58"/>
        <v>736261</v>
      </c>
      <c r="T356" s="2">
        <f t="shared" si="59"/>
        <v>13739</v>
      </c>
      <c r="U356" s="2">
        <f t="shared" si="60"/>
        <v>750000</v>
      </c>
      <c r="V356" s="2">
        <f t="shared" ref="V356:V385" si="78">H272</f>
        <v>149772802.02215093</v>
      </c>
      <c r="W356" s="2">
        <f t="shared" si="61"/>
        <v>736261</v>
      </c>
      <c r="X356" s="2">
        <f t="shared" si="51"/>
        <v>13739</v>
      </c>
      <c r="Y356" s="2">
        <f t="shared" si="74"/>
        <v>66494778.039625809</v>
      </c>
      <c r="Z356" s="2" t="str">
        <f t="shared" si="52"/>
        <v>MEEP</v>
      </c>
      <c r="AA356" s="2">
        <f>IF(Z356="HERE",Y356,AA355+Graph!$G$1*1000)</f>
        <v>113650817.74944107</v>
      </c>
      <c r="AB356" s="2">
        <f t="shared" si="63"/>
        <v>420000</v>
      </c>
      <c r="AC356" s="2">
        <f t="shared" si="75"/>
        <v>63321804.031904861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284</v>
      </c>
      <c r="C357" s="7"/>
      <c r="D357" s="2" t="e">
        <f t="shared" si="55"/>
        <v>#N/A</v>
      </c>
      <c r="E357" s="2" t="e">
        <f t="shared" si="67"/>
        <v>#N/A</v>
      </c>
      <c r="F357" s="2">
        <v>1297831.370453164</v>
      </c>
      <c r="G357" s="2">
        <f t="shared" si="70"/>
        <v>736261</v>
      </c>
      <c r="H357" s="2">
        <f t="shared" si="76"/>
        <v>212354987.02215093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1350801.5133103132</v>
      </c>
      <c r="Q357" s="2">
        <f t="shared" si="71"/>
        <v>750000</v>
      </c>
      <c r="R357" s="2">
        <f t="shared" si="77"/>
        <v>217017580.06177676</v>
      </c>
      <c r="S357" s="2">
        <f t="shared" si="58"/>
        <v>736261</v>
      </c>
      <c r="T357" s="2">
        <f t="shared" si="59"/>
        <v>13739</v>
      </c>
      <c r="U357" s="2">
        <f t="shared" si="60"/>
        <v>750000</v>
      </c>
      <c r="V357" s="2">
        <f t="shared" si="78"/>
        <v>150509063.02215093</v>
      </c>
      <c r="W357" s="2">
        <f t="shared" si="61"/>
        <v>736261</v>
      </c>
      <c r="X357" s="2">
        <f t="shared" si="51"/>
        <v>13739</v>
      </c>
      <c r="Y357" s="2">
        <f t="shared" si="74"/>
        <v>66508517.039625809</v>
      </c>
      <c r="Z357" s="2" t="str">
        <f t="shared" si="52"/>
        <v>MEEP</v>
      </c>
      <c r="AA357" s="2">
        <f>IF(Z357="HERE",Y357,AA356+Graph!$G$1*1000)</f>
        <v>114070817.74944107</v>
      </c>
      <c r="AB357" s="2">
        <f t="shared" si="63"/>
        <v>420000</v>
      </c>
      <c r="AC357" s="2">
        <f t="shared" si="75"/>
        <v>63321804.031904861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285</v>
      </c>
      <c r="C358" s="7"/>
      <c r="D358" s="2" t="e">
        <f t="shared" si="55"/>
        <v>#N/A</v>
      </c>
      <c r="E358" s="2" t="e">
        <f t="shared" si="67"/>
        <v>#N/A</v>
      </c>
      <c r="F358" s="2">
        <v>1300865.3956512958</v>
      </c>
      <c r="G358" s="2">
        <f t="shared" ref="G358:G385" si="79">IF(F358&gt;750000,$AK$31*1000,F358)</f>
        <v>736261</v>
      </c>
      <c r="H358" s="2">
        <f t="shared" si="76"/>
        <v>213091248.02215093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1353995.87248528</v>
      </c>
      <c r="Q358" s="2">
        <f t="shared" ref="Q358:Q385" si="80">IF(P358&gt;750000,750000,P358)</f>
        <v>750000</v>
      </c>
      <c r="R358" s="2">
        <f t="shared" si="77"/>
        <v>217767580.06177676</v>
      </c>
      <c r="S358" s="2">
        <f t="shared" si="58"/>
        <v>736261</v>
      </c>
      <c r="T358" s="2">
        <f t="shared" si="59"/>
        <v>13739</v>
      </c>
      <c r="U358" s="2">
        <f t="shared" si="60"/>
        <v>750000</v>
      </c>
      <c r="V358" s="2">
        <f t="shared" si="78"/>
        <v>151245324.02215093</v>
      </c>
      <c r="W358" s="2">
        <f t="shared" si="61"/>
        <v>736261</v>
      </c>
      <c r="X358" s="2">
        <f t="shared" si="51"/>
        <v>13739</v>
      </c>
      <c r="Y358" s="2">
        <f t="shared" si="74"/>
        <v>66522256.039625809</v>
      </c>
      <c r="Z358" s="2" t="str">
        <f t="shared" si="52"/>
        <v>MEEP</v>
      </c>
      <c r="AA358" s="2">
        <f>IF(Z358="HERE",Y358,AA357+Graph!$G$1*1000)</f>
        <v>114490817.74944107</v>
      </c>
      <c r="AB358" s="2">
        <f t="shared" si="63"/>
        <v>420000</v>
      </c>
      <c r="AC358" s="2">
        <f t="shared" si="75"/>
        <v>63321804.031904861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286</v>
      </c>
      <c r="C359" s="7"/>
      <c r="D359" s="2" t="e">
        <f t="shared" si="55"/>
        <v>#N/A</v>
      </c>
      <c r="E359" s="2" t="e">
        <f t="shared" si="67"/>
        <v>#N/A</v>
      </c>
      <c r="F359" s="2">
        <v>1303899.4208494276</v>
      </c>
      <c r="G359" s="2">
        <f t="shared" si="79"/>
        <v>736261</v>
      </c>
      <c r="H359" s="2">
        <f t="shared" si="76"/>
        <v>213827509.02215093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1357190.2316602468</v>
      </c>
      <c r="Q359" s="2">
        <f t="shared" si="80"/>
        <v>750000</v>
      </c>
      <c r="R359" s="2">
        <f t="shared" si="77"/>
        <v>218517580.06177676</v>
      </c>
      <c r="S359" s="2">
        <f t="shared" si="58"/>
        <v>736261</v>
      </c>
      <c r="T359" s="2">
        <f t="shared" si="59"/>
        <v>13739</v>
      </c>
      <c r="U359" s="2">
        <f t="shared" si="60"/>
        <v>750000</v>
      </c>
      <c r="V359" s="2">
        <f t="shared" si="78"/>
        <v>151981585.02215093</v>
      </c>
      <c r="W359" s="2">
        <f t="shared" si="61"/>
        <v>736261</v>
      </c>
      <c r="X359" s="2">
        <f t="shared" si="51"/>
        <v>13739</v>
      </c>
      <c r="Y359" s="2">
        <f t="shared" si="74"/>
        <v>66535995.039625809</v>
      </c>
      <c r="Z359" s="2" t="str">
        <f t="shared" si="52"/>
        <v>MEEP</v>
      </c>
      <c r="AA359" s="2">
        <f>IF(Z359="HERE",Y359,AA358+Graph!$G$1*1000)</f>
        <v>114910817.74944107</v>
      </c>
      <c r="AB359" s="2">
        <f t="shared" si="63"/>
        <v>420000</v>
      </c>
      <c r="AC359" s="2">
        <f t="shared" si="75"/>
        <v>63321804.031904861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287</v>
      </c>
      <c r="C360" s="7"/>
      <c r="D360" s="2" t="e">
        <f t="shared" si="55"/>
        <v>#N/A</v>
      </c>
      <c r="E360" s="2" t="e">
        <f t="shared" si="67"/>
        <v>#N/A</v>
      </c>
      <c r="F360" s="2">
        <v>1306933.4460475594</v>
      </c>
      <c r="G360" s="2">
        <f t="shared" si="79"/>
        <v>736261</v>
      </c>
      <c r="H360" s="2">
        <f t="shared" si="76"/>
        <v>214563770.02215093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1360384.5908352137</v>
      </c>
      <c r="Q360" s="2">
        <f t="shared" si="80"/>
        <v>750000</v>
      </c>
      <c r="R360" s="2">
        <f t="shared" si="77"/>
        <v>219267580.06177676</v>
      </c>
      <c r="S360" s="2">
        <f t="shared" si="58"/>
        <v>736261</v>
      </c>
      <c r="T360" s="2">
        <f t="shared" si="59"/>
        <v>13739</v>
      </c>
      <c r="U360" s="2">
        <f t="shared" si="60"/>
        <v>750000</v>
      </c>
      <c r="V360" s="2">
        <f t="shared" si="78"/>
        <v>152717846.02215093</v>
      </c>
      <c r="W360" s="2">
        <f t="shared" si="61"/>
        <v>736261</v>
      </c>
      <c r="X360" s="2">
        <f t="shared" si="51"/>
        <v>13739</v>
      </c>
      <c r="Y360" s="2">
        <f t="shared" si="74"/>
        <v>66549734.039625809</v>
      </c>
      <c r="Z360" s="2" t="str">
        <f t="shared" si="52"/>
        <v>MEEP</v>
      </c>
      <c r="AA360" s="2">
        <f>IF(Z360="HERE",Y360,AA359+Graph!$G$1*1000)</f>
        <v>115330817.74944107</v>
      </c>
      <c r="AB360" s="2">
        <f t="shared" si="63"/>
        <v>420000</v>
      </c>
      <c r="AC360" s="2">
        <f t="shared" si="75"/>
        <v>63321804.031904861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288</v>
      </c>
      <c r="C361" s="7"/>
      <c r="D361" s="2" t="e">
        <f t="shared" si="55"/>
        <v>#N/A</v>
      </c>
      <c r="E361" s="2" t="e">
        <f t="shared" si="67"/>
        <v>#N/A</v>
      </c>
      <c r="F361" s="2">
        <v>1309967.4712456912</v>
      </c>
      <c r="G361" s="2">
        <f t="shared" si="79"/>
        <v>736261</v>
      </c>
      <c r="H361" s="2">
        <f t="shared" si="76"/>
        <v>215300031.02215093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1363578.9500101805</v>
      </c>
      <c r="Q361" s="2">
        <f t="shared" si="80"/>
        <v>750000</v>
      </c>
      <c r="R361" s="2">
        <f t="shared" si="77"/>
        <v>220017580.06177676</v>
      </c>
      <c r="S361" s="2">
        <f t="shared" si="58"/>
        <v>736261</v>
      </c>
      <c r="T361" s="2">
        <f t="shared" si="59"/>
        <v>13739</v>
      </c>
      <c r="U361" s="2">
        <f t="shared" si="60"/>
        <v>750000</v>
      </c>
      <c r="V361" s="2">
        <f t="shared" si="78"/>
        <v>153454107.02215093</v>
      </c>
      <c r="W361" s="2">
        <f t="shared" si="61"/>
        <v>736261</v>
      </c>
      <c r="X361" s="2">
        <f t="shared" si="51"/>
        <v>13739</v>
      </c>
      <c r="Y361" s="2">
        <f t="shared" si="74"/>
        <v>66563473.039625809</v>
      </c>
      <c r="Z361" s="2" t="str">
        <f t="shared" si="52"/>
        <v>MEEP</v>
      </c>
      <c r="AA361" s="2">
        <f>IF(Z361="HERE",Y361,AA360+Graph!$G$1*1000)</f>
        <v>115750817.74944107</v>
      </c>
      <c r="AB361" s="2">
        <f t="shared" si="63"/>
        <v>420000</v>
      </c>
      <c r="AC361" s="2">
        <f t="shared" si="75"/>
        <v>63321804.031904861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289</v>
      </c>
      <c r="C362" s="7"/>
      <c r="D362" s="2" t="e">
        <f t="shared" si="55"/>
        <v>#N/A</v>
      </c>
      <c r="E362" s="2" t="e">
        <f t="shared" si="67"/>
        <v>#N/A</v>
      </c>
      <c r="F362" s="2">
        <v>1313001.496443823</v>
      </c>
      <c r="G362" s="2">
        <f t="shared" si="79"/>
        <v>736261</v>
      </c>
      <c r="H362" s="2">
        <f t="shared" si="76"/>
        <v>216036292.02215093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1366773.3091851473</v>
      </c>
      <c r="Q362" s="2">
        <f t="shared" si="80"/>
        <v>750000</v>
      </c>
      <c r="R362" s="2">
        <f t="shared" si="77"/>
        <v>220767580.06177676</v>
      </c>
      <c r="S362" s="2">
        <f t="shared" si="58"/>
        <v>736261</v>
      </c>
      <c r="T362" s="2">
        <f t="shared" si="59"/>
        <v>13739</v>
      </c>
      <c r="U362" s="2">
        <f t="shared" si="60"/>
        <v>750000</v>
      </c>
      <c r="V362" s="2">
        <f t="shared" si="78"/>
        <v>154190368.02215093</v>
      </c>
      <c r="W362" s="2">
        <f t="shared" si="61"/>
        <v>736261</v>
      </c>
      <c r="X362" s="2">
        <f t="shared" si="51"/>
        <v>13739</v>
      </c>
      <c r="Y362" s="2">
        <f t="shared" si="74"/>
        <v>66577212.039625809</v>
      </c>
      <c r="Z362" s="2" t="str">
        <f t="shared" si="52"/>
        <v>MEEP</v>
      </c>
      <c r="AA362" s="2">
        <f>IF(Z362="HERE",Y362,AA361+Graph!$G$1*1000)</f>
        <v>116170817.74944107</v>
      </c>
      <c r="AB362" s="2">
        <f t="shared" si="63"/>
        <v>420000</v>
      </c>
      <c r="AC362" s="2">
        <f t="shared" si="75"/>
        <v>63321804.031904861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290</v>
      </c>
      <c r="C363" s="7"/>
      <c r="D363" s="2" t="e">
        <f t="shared" si="55"/>
        <v>#N/A</v>
      </c>
      <c r="E363" s="2" t="e">
        <f t="shared" si="67"/>
        <v>#N/A</v>
      </c>
      <c r="F363" s="2">
        <v>1316035.5216419548</v>
      </c>
      <c r="G363" s="2">
        <f t="shared" si="79"/>
        <v>736261</v>
      </c>
      <c r="H363" s="2">
        <f t="shared" si="76"/>
        <v>216772553.02215093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1369967.6683600843</v>
      </c>
      <c r="Q363" s="2">
        <f t="shared" si="80"/>
        <v>750000</v>
      </c>
      <c r="R363" s="2">
        <f t="shared" si="77"/>
        <v>221517580.06177676</v>
      </c>
      <c r="S363" s="2">
        <f t="shared" si="58"/>
        <v>736261</v>
      </c>
      <c r="T363" s="2">
        <f t="shared" si="59"/>
        <v>13739</v>
      </c>
      <c r="U363" s="2">
        <f t="shared" si="60"/>
        <v>750000</v>
      </c>
      <c r="V363" s="2">
        <f t="shared" si="78"/>
        <v>154926629.02215093</v>
      </c>
      <c r="W363" s="2">
        <f t="shared" si="61"/>
        <v>736261</v>
      </c>
      <c r="X363" s="2">
        <f t="shared" si="51"/>
        <v>13739</v>
      </c>
      <c r="Y363" s="2">
        <f t="shared" si="74"/>
        <v>66590951.039625809</v>
      </c>
      <c r="Z363" s="2" t="str">
        <f t="shared" si="52"/>
        <v>MEEP</v>
      </c>
      <c r="AA363" s="2">
        <f>IF(Z363="HERE",Y363,AA362+Graph!$G$1*1000)</f>
        <v>116590817.74944107</v>
      </c>
      <c r="AB363" s="2">
        <f t="shared" si="63"/>
        <v>420000</v>
      </c>
      <c r="AC363" s="2">
        <f t="shared" si="75"/>
        <v>63321804.031904861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291</v>
      </c>
      <c r="C364" s="7"/>
      <c r="D364" s="2" t="e">
        <f t="shared" si="55"/>
        <v>#N/A</v>
      </c>
      <c r="E364" s="2" t="e">
        <f t="shared" si="67"/>
        <v>#N/A</v>
      </c>
      <c r="F364" s="2">
        <v>1319069.5468400866</v>
      </c>
      <c r="G364" s="2">
        <f t="shared" si="79"/>
        <v>736261</v>
      </c>
      <c r="H364" s="2">
        <f t="shared" si="76"/>
        <v>217508814.02215093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1373162.0275350511</v>
      </c>
      <c r="Q364" s="2">
        <f t="shared" si="80"/>
        <v>750000</v>
      </c>
      <c r="R364" s="2">
        <f t="shared" si="77"/>
        <v>222267580.06177676</v>
      </c>
      <c r="S364" s="2">
        <f t="shared" si="58"/>
        <v>736261</v>
      </c>
      <c r="T364" s="2">
        <f t="shared" si="59"/>
        <v>13739</v>
      </c>
      <c r="U364" s="2">
        <f t="shared" si="60"/>
        <v>750000</v>
      </c>
      <c r="V364" s="2">
        <f t="shared" si="78"/>
        <v>155662890.02215093</v>
      </c>
      <c r="W364" s="2">
        <f t="shared" si="61"/>
        <v>736261</v>
      </c>
      <c r="X364" s="2">
        <f t="shared" si="51"/>
        <v>13739</v>
      </c>
      <c r="Y364" s="2">
        <f t="shared" si="74"/>
        <v>66604690.039625809</v>
      </c>
      <c r="Z364" s="2" t="str">
        <f t="shared" si="52"/>
        <v>MEEP</v>
      </c>
      <c r="AA364" s="2">
        <f>IF(Z364="HERE",Y364,AA363+Graph!$G$1*1000)</f>
        <v>117010817.74944107</v>
      </c>
      <c r="AB364" s="2">
        <f t="shared" si="63"/>
        <v>420000</v>
      </c>
      <c r="AC364" s="2">
        <f t="shared" si="75"/>
        <v>63321804.031904861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292</v>
      </c>
      <c r="C365" s="7"/>
      <c r="D365" s="2" t="e">
        <f t="shared" si="55"/>
        <v>#N/A</v>
      </c>
      <c r="E365" s="2" t="e">
        <f t="shared" si="67"/>
        <v>#N/A</v>
      </c>
      <c r="F365" s="2">
        <v>1322103.5720382184</v>
      </c>
      <c r="G365" s="2">
        <f t="shared" si="79"/>
        <v>736261</v>
      </c>
      <c r="H365" s="2">
        <f t="shared" si="76"/>
        <v>218245075.02215093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1376356.3867100179</v>
      </c>
      <c r="Q365" s="2">
        <f t="shared" si="80"/>
        <v>750000</v>
      </c>
      <c r="R365" s="2">
        <f t="shared" si="77"/>
        <v>223017580.06177676</v>
      </c>
      <c r="S365" s="2">
        <f t="shared" si="58"/>
        <v>736261</v>
      </c>
      <c r="T365" s="2">
        <f t="shared" si="59"/>
        <v>13739</v>
      </c>
      <c r="U365" s="2">
        <f t="shared" si="60"/>
        <v>750000</v>
      </c>
      <c r="V365" s="2">
        <f t="shared" si="78"/>
        <v>156399151.02215093</v>
      </c>
      <c r="W365" s="2">
        <f t="shared" si="61"/>
        <v>736261</v>
      </c>
      <c r="X365" s="2">
        <f t="shared" si="51"/>
        <v>13739</v>
      </c>
      <c r="Y365" s="2">
        <f t="shared" si="74"/>
        <v>66618429.039625809</v>
      </c>
      <c r="Z365" s="2" t="str">
        <f t="shared" si="52"/>
        <v>MEEP</v>
      </c>
      <c r="AA365" s="2">
        <f>IF(Z365="HERE",Y365,AA364+Graph!$G$1*1000)</f>
        <v>117430817.74944107</v>
      </c>
      <c r="AB365" s="2">
        <f t="shared" si="63"/>
        <v>420000</v>
      </c>
      <c r="AC365" s="2">
        <f t="shared" si="75"/>
        <v>63321804.031904861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293</v>
      </c>
      <c r="C366" s="7"/>
      <c r="D366" s="2" t="e">
        <f t="shared" si="55"/>
        <v>#N/A</v>
      </c>
      <c r="E366" s="2" t="e">
        <f t="shared" si="67"/>
        <v>#N/A</v>
      </c>
      <c r="F366" s="2">
        <v>1325137.5972363502</v>
      </c>
      <c r="G366" s="2">
        <f t="shared" si="79"/>
        <v>736261</v>
      </c>
      <c r="H366" s="2">
        <f t="shared" si="76"/>
        <v>218981336.02215093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1379550.7458849847</v>
      </c>
      <c r="Q366" s="2">
        <f t="shared" si="80"/>
        <v>750000</v>
      </c>
      <c r="R366" s="2">
        <f t="shared" si="77"/>
        <v>223767580.06177676</v>
      </c>
      <c r="S366" s="2">
        <f t="shared" si="58"/>
        <v>736261</v>
      </c>
      <c r="T366" s="2">
        <f t="shared" si="59"/>
        <v>13739</v>
      </c>
      <c r="U366" s="2">
        <f t="shared" si="60"/>
        <v>750000</v>
      </c>
      <c r="V366" s="2">
        <f t="shared" si="78"/>
        <v>157135412.02215093</v>
      </c>
      <c r="W366" s="2">
        <f t="shared" si="61"/>
        <v>736261</v>
      </c>
      <c r="X366" s="2">
        <f t="shared" si="51"/>
        <v>13739</v>
      </c>
      <c r="Y366" s="2">
        <f t="shared" si="74"/>
        <v>66632168.039625809</v>
      </c>
      <c r="Z366" s="2" t="str">
        <f t="shared" si="52"/>
        <v>MEEP</v>
      </c>
      <c r="AA366" s="2">
        <f>IF(Z366="HERE",Y366,AA365+Graph!$G$1*1000)</f>
        <v>117850817.74944107</v>
      </c>
      <c r="AB366" s="2">
        <f t="shared" si="63"/>
        <v>420000</v>
      </c>
      <c r="AC366" s="2">
        <f t="shared" si="75"/>
        <v>63321804.031904861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294</v>
      </c>
      <c r="C367" s="7"/>
      <c r="D367" s="2" t="e">
        <f t="shared" si="55"/>
        <v>#N/A</v>
      </c>
      <c r="E367" s="2" t="e">
        <f t="shared" si="67"/>
        <v>#N/A</v>
      </c>
      <c r="F367" s="2">
        <v>1328171.622434482</v>
      </c>
      <c r="G367" s="2">
        <f t="shared" si="79"/>
        <v>736261</v>
      </c>
      <c r="H367" s="2">
        <f t="shared" si="76"/>
        <v>219717597.02215093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1382745.1050599515</v>
      </c>
      <c r="Q367" s="2">
        <f t="shared" si="80"/>
        <v>750000</v>
      </c>
      <c r="R367" s="2">
        <f t="shared" si="77"/>
        <v>224517580.06177676</v>
      </c>
      <c r="S367" s="2">
        <f t="shared" si="58"/>
        <v>736261</v>
      </c>
      <c r="T367" s="2">
        <f t="shared" si="59"/>
        <v>13739</v>
      </c>
      <c r="U367" s="2">
        <f t="shared" si="60"/>
        <v>750000</v>
      </c>
      <c r="V367" s="2">
        <f t="shared" si="78"/>
        <v>157871673.02215093</v>
      </c>
      <c r="W367" s="2">
        <f t="shared" si="61"/>
        <v>736261</v>
      </c>
      <c r="X367" s="2">
        <f t="shared" si="51"/>
        <v>13739</v>
      </c>
      <c r="Y367" s="2">
        <f t="shared" si="74"/>
        <v>66645907.039625809</v>
      </c>
      <c r="Z367" s="2" t="str">
        <f t="shared" si="52"/>
        <v>MEEP</v>
      </c>
      <c r="AA367" s="2">
        <f>IF(Z367="HERE",Y367,AA366+Graph!$G$1*1000)</f>
        <v>118270817.74944107</v>
      </c>
      <c r="AB367" s="2">
        <f t="shared" si="63"/>
        <v>420000</v>
      </c>
      <c r="AC367" s="2">
        <f t="shared" si="75"/>
        <v>63321804.031904861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295</v>
      </c>
      <c r="C368" s="7"/>
      <c r="D368" s="2" t="e">
        <f t="shared" si="55"/>
        <v>#N/A</v>
      </c>
      <c r="E368" s="2" t="e">
        <f t="shared" si="67"/>
        <v>#N/A</v>
      </c>
      <c r="F368" s="2">
        <v>1331205.6476326138</v>
      </c>
      <c r="G368" s="2">
        <f t="shared" si="79"/>
        <v>736261</v>
      </c>
      <c r="H368" s="2">
        <f t="shared" si="76"/>
        <v>220453858.02215093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1385939.4642349184</v>
      </c>
      <c r="Q368" s="2">
        <f t="shared" si="80"/>
        <v>750000</v>
      </c>
      <c r="R368" s="2">
        <f t="shared" si="77"/>
        <v>225267580.06177676</v>
      </c>
      <c r="S368" s="2">
        <f t="shared" si="58"/>
        <v>736261</v>
      </c>
      <c r="T368" s="2">
        <f t="shared" si="59"/>
        <v>13739</v>
      </c>
      <c r="U368" s="2">
        <f t="shared" si="60"/>
        <v>750000</v>
      </c>
      <c r="V368" s="2">
        <f t="shared" si="78"/>
        <v>158607934.02215093</v>
      </c>
      <c r="W368" s="2">
        <f t="shared" si="61"/>
        <v>736261</v>
      </c>
      <c r="X368" s="2">
        <f t="shared" si="51"/>
        <v>13739</v>
      </c>
      <c r="Y368" s="2">
        <f t="shared" si="74"/>
        <v>66659646.039625809</v>
      </c>
      <c r="Z368" s="2" t="str">
        <f t="shared" si="52"/>
        <v>MEEP</v>
      </c>
      <c r="AA368" s="2">
        <f>IF(Z368="HERE",Y368,AA367+Graph!$G$1*1000)</f>
        <v>118690817.74944107</v>
      </c>
      <c r="AB368" s="2">
        <f t="shared" si="63"/>
        <v>420000</v>
      </c>
      <c r="AC368" s="2">
        <f t="shared" si="75"/>
        <v>63321804.031904861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296</v>
      </c>
      <c r="C369" s="7"/>
      <c r="D369" s="2" t="e">
        <f t="shared" si="55"/>
        <v>#N/A</v>
      </c>
      <c r="E369" s="2" t="e">
        <f t="shared" si="67"/>
        <v>#N/A</v>
      </c>
      <c r="F369" s="2">
        <v>1334239.6728307456</v>
      </c>
      <c r="G369" s="2">
        <f t="shared" si="79"/>
        <v>736261</v>
      </c>
      <c r="H369" s="2">
        <f t="shared" si="76"/>
        <v>221190119.02215093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1389133.8234098852</v>
      </c>
      <c r="Q369" s="2">
        <f t="shared" si="80"/>
        <v>750000</v>
      </c>
      <c r="R369" s="2">
        <f t="shared" si="77"/>
        <v>226017580.06177676</v>
      </c>
      <c r="S369" s="2">
        <f t="shared" si="58"/>
        <v>736261</v>
      </c>
      <c r="T369" s="2">
        <f t="shared" si="59"/>
        <v>13739</v>
      </c>
      <c r="U369" s="2">
        <f t="shared" si="60"/>
        <v>750000</v>
      </c>
      <c r="V369" s="2">
        <f t="shared" si="78"/>
        <v>159344195.02215093</v>
      </c>
      <c r="W369" s="2">
        <f t="shared" si="61"/>
        <v>736261</v>
      </c>
      <c r="X369" s="2">
        <f t="shared" si="51"/>
        <v>13739</v>
      </c>
      <c r="Y369" s="2">
        <f t="shared" si="74"/>
        <v>66673385.039625809</v>
      </c>
      <c r="Z369" s="2" t="str">
        <f t="shared" si="52"/>
        <v>MEEP</v>
      </c>
      <c r="AA369" s="2">
        <f>IF(Z369="HERE",Y369,AA368+Graph!$G$1*1000)</f>
        <v>119110817.74944107</v>
      </c>
      <c r="AB369" s="2">
        <f t="shared" si="63"/>
        <v>420000</v>
      </c>
      <c r="AC369" s="2">
        <f t="shared" si="75"/>
        <v>63321804.031904861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297</v>
      </c>
      <c r="C370" s="7"/>
      <c r="D370" s="2" t="e">
        <f t="shared" si="55"/>
        <v>#N/A</v>
      </c>
      <c r="E370" s="2" t="e">
        <f t="shared" si="67"/>
        <v>#N/A</v>
      </c>
      <c r="F370" s="2">
        <v>1337273.6980288774</v>
      </c>
      <c r="G370" s="2">
        <f t="shared" si="79"/>
        <v>736261</v>
      </c>
      <c r="H370" s="2">
        <f t="shared" si="76"/>
        <v>221926380.02215093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1392328.182584852</v>
      </c>
      <c r="Q370" s="2">
        <f t="shared" si="80"/>
        <v>750000</v>
      </c>
      <c r="R370" s="2">
        <f t="shared" si="77"/>
        <v>226767580.06177676</v>
      </c>
      <c r="S370" s="2">
        <f t="shared" si="58"/>
        <v>736261</v>
      </c>
      <c r="T370" s="2">
        <f t="shared" si="59"/>
        <v>13739</v>
      </c>
      <c r="U370" s="2">
        <f t="shared" si="60"/>
        <v>750000</v>
      </c>
      <c r="V370" s="2">
        <f t="shared" si="78"/>
        <v>160080456.02215093</v>
      </c>
      <c r="W370" s="2">
        <f t="shared" si="61"/>
        <v>736261</v>
      </c>
      <c r="X370" s="2">
        <f t="shared" si="51"/>
        <v>13739</v>
      </c>
      <c r="Y370" s="2">
        <f t="shared" si="74"/>
        <v>66687124.039625809</v>
      </c>
      <c r="Z370" s="2" t="str">
        <f t="shared" si="52"/>
        <v>MEEP</v>
      </c>
      <c r="AA370" s="2">
        <f>IF(Z370="HERE",Y370,AA369+Graph!$G$1*1000)</f>
        <v>119530817.74944107</v>
      </c>
      <c r="AB370" s="2">
        <f t="shared" si="63"/>
        <v>420000</v>
      </c>
      <c r="AC370" s="2">
        <f t="shared" si="75"/>
        <v>63321804.031904861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298</v>
      </c>
      <c r="C371" s="7"/>
      <c r="D371" s="2" t="e">
        <f t="shared" si="55"/>
        <v>#N/A</v>
      </c>
      <c r="E371" s="2" t="e">
        <f t="shared" si="67"/>
        <v>#N/A</v>
      </c>
      <c r="F371" s="2">
        <v>1340307.7232270092</v>
      </c>
      <c r="G371" s="2">
        <f t="shared" si="79"/>
        <v>736261</v>
      </c>
      <c r="H371" s="2">
        <f t="shared" si="76"/>
        <v>222662641.02215093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1395522.5417598188</v>
      </c>
      <c r="Q371" s="2">
        <f t="shared" si="80"/>
        <v>750000</v>
      </c>
      <c r="R371" s="2">
        <f t="shared" si="77"/>
        <v>227517580.06177676</v>
      </c>
      <c r="S371" s="2">
        <f t="shared" si="58"/>
        <v>736261</v>
      </c>
      <c r="T371" s="2">
        <f t="shared" si="59"/>
        <v>13739</v>
      </c>
      <c r="U371" s="2">
        <f t="shared" si="60"/>
        <v>750000</v>
      </c>
      <c r="V371" s="2">
        <f t="shared" si="78"/>
        <v>160816717.02215093</v>
      </c>
      <c r="W371" s="2">
        <f t="shared" si="61"/>
        <v>736261</v>
      </c>
      <c r="X371" s="2">
        <f t="shared" si="51"/>
        <v>13739</v>
      </c>
      <c r="Y371" s="2">
        <f t="shared" si="74"/>
        <v>66700863.039625809</v>
      </c>
      <c r="Z371" s="2" t="str">
        <f t="shared" si="52"/>
        <v>MEEP</v>
      </c>
      <c r="AA371" s="2">
        <f>IF(Z371="HERE",Y371,AA370+Graph!$G$1*1000)</f>
        <v>119950817.74944107</v>
      </c>
      <c r="AB371" s="2">
        <f t="shared" si="63"/>
        <v>420000</v>
      </c>
      <c r="AC371" s="2">
        <f t="shared" si="75"/>
        <v>63321804.031904861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299</v>
      </c>
      <c r="C372" s="7"/>
      <c r="D372" s="2" t="e">
        <f t="shared" si="55"/>
        <v>#N/A</v>
      </c>
      <c r="E372" s="2" t="e">
        <f t="shared" si="67"/>
        <v>#N/A</v>
      </c>
      <c r="F372" s="2">
        <v>1343341.748425141</v>
      </c>
      <c r="G372" s="2">
        <f t="shared" si="79"/>
        <v>736261</v>
      </c>
      <c r="H372" s="2">
        <f t="shared" si="76"/>
        <v>223398902.02215093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1398716.9009347856</v>
      </c>
      <c r="Q372" s="2">
        <f t="shared" si="80"/>
        <v>750000</v>
      </c>
      <c r="R372" s="2">
        <f t="shared" si="77"/>
        <v>228267580.06177676</v>
      </c>
      <c r="S372" s="2">
        <f t="shared" si="58"/>
        <v>736261</v>
      </c>
      <c r="T372" s="2">
        <f t="shared" si="59"/>
        <v>13739</v>
      </c>
      <c r="U372" s="2">
        <f t="shared" si="60"/>
        <v>750000</v>
      </c>
      <c r="V372" s="2">
        <f t="shared" si="78"/>
        <v>161552978.02215093</v>
      </c>
      <c r="W372" s="2">
        <f t="shared" si="61"/>
        <v>736261</v>
      </c>
      <c r="X372" s="2">
        <f t="shared" si="51"/>
        <v>13739</v>
      </c>
      <c r="Y372" s="2">
        <f t="shared" si="74"/>
        <v>66714602.039625809</v>
      </c>
      <c r="Z372" s="2" t="str">
        <f t="shared" si="52"/>
        <v>MEEP</v>
      </c>
      <c r="AA372" s="2">
        <f>IF(Z372="HERE",Y372,AA371+Graph!$G$1*1000)</f>
        <v>120370817.74944107</v>
      </c>
      <c r="AB372" s="2">
        <f t="shared" si="63"/>
        <v>420000</v>
      </c>
      <c r="AC372" s="2">
        <f t="shared" si="75"/>
        <v>63321804.031904861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300</v>
      </c>
      <c r="C373" s="7"/>
      <c r="D373" s="2" t="e">
        <f t="shared" si="55"/>
        <v>#N/A</v>
      </c>
      <c r="E373" s="2" t="e">
        <f t="shared" si="67"/>
        <v>#N/A</v>
      </c>
      <c r="F373" s="2">
        <v>1346375.773623243</v>
      </c>
      <c r="G373" s="2">
        <f t="shared" si="79"/>
        <v>736261</v>
      </c>
      <c r="H373" s="2">
        <f t="shared" si="76"/>
        <v>224135163.02215093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1401911.2601097524</v>
      </c>
      <c r="Q373" s="2">
        <f t="shared" si="80"/>
        <v>750000</v>
      </c>
      <c r="R373" s="2">
        <f t="shared" si="77"/>
        <v>229017580.06177676</v>
      </c>
      <c r="S373" s="2">
        <f t="shared" si="58"/>
        <v>736261</v>
      </c>
      <c r="T373" s="2">
        <f t="shared" si="59"/>
        <v>13739</v>
      </c>
      <c r="U373" s="2">
        <f t="shared" si="60"/>
        <v>750000</v>
      </c>
      <c r="V373" s="2">
        <f t="shared" si="78"/>
        <v>162289239.02215093</v>
      </c>
      <c r="W373" s="2">
        <f t="shared" si="61"/>
        <v>736261</v>
      </c>
      <c r="X373" s="2">
        <f t="shared" si="51"/>
        <v>13739</v>
      </c>
      <c r="Y373" s="2">
        <f t="shared" si="74"/>
        <v>66728341.039625809</v>
      </c>
      <c r="Z373" s="2" t="str">
        <f t="shared" si="52"/>
        <v>MEEP</v>
      </c>
      <c r="AA373" s="2">
        <f>IF(Z373="HERE",Y373,AA372+Graph!$G$1*1000)</f>
        <v>120790817.74944107</v>
      </c>
      <c r="AB373" s="2">
        <f t="shared" si="63"/>
        <v>420000</v>
      </c>
      <c r="AC373" s="2">
        <f t="shared" si="75"/>
        <v>63321804.031904861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301</v>
      </c>
      <c r="C374" s="7"/>
      <c r="D374" s="2" t="e">
        <f t="shared" si="55"/>
        <v>#N/A</v>
      </c>
      <c r="E374" s="2" t="e">
        <f t="shared" si="67"/>
        <v>#N/A</v>
      </c>
      <c r="F374" s="2">
        <v>1349409.7988213748</v>
      </c>
      <c r="G374" s="2">
        <f t="shared" si="79"/>
        <v>736261</v>
      </c>
      <c r="H374" s="2">
        <f t="shared" si="76"/>
        <v>224871424.02215093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1405105.6192847192</v>
      </c>
      <c r="Q374" s="2">
        <f t="shared" si="80"/>
        <v>750000</v>
      </c>
      <c r="R374" s="2">
        <f t="shared" si="77"/>
        <v>229767580.06177676</v>
      </c>
      <c r="S374" s="2">
        <f t="shared" si="58"/>
        <v>736261</v>
      </c>
      <c r="T374" s="2">
        <f t="shared" si="59"/>
        <v>13739</v>
      </c>
      <c r="U374" s="2">
        <f t="shared" si="60"/>
        <v>750000</v>
      </c>
      <c r="V374" s="2">
        <f t="shared" si="78"/>
        <v>163025500.02215093</v>
      </c>
      <c r="W374" s="2">
        <f t="shared" si="61"/>
        <v>736261</v>
      </c>
      <c r="X374" s="2">
        <f t="shared" si="51"/>
        <v>13739</v>
      </c>
      <c r="Y374" s="2">
        <f t="shared" si="74"/>
        <v>66742080.039625809</v>
      </c>
      <c r="Z374" s="2" t="str">
        <f t="shared" si="52"/>
        <v>MEEP</v>
      </c>
      <c r="AA374" s="2">
        <f>IF(Z374="HERE",Y374,AA373+Graph!$G$1*1000)</f>
        <v>121210817.74944107</v>
      </c>
      <c r="AB374" s="2">
        <f t="shared" si="63"/>
        <v>420000</v>
      </c>
      <c r="AC374" s="2">
        <f t="shared" si="75"/>
        <v>63321804.031904861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302</v>
      </c>
      <c r="C375" s="7"/>
      <c r="D375" s="2" t="e">
        <f t="shared" si="55"/>
        <v>#N/A</v>
      </c>
      <c r="E375" s="2" t="e">
        <f t="shared" si="67"/>
        <v>#N/A</v>
      </c>
      <c r="F375" s="2">
        <v>1352443.8240195066</v>
      </c>
      <c r="G375" s="2">
        <f t="shared" si="79"/>
        <v>736261</v>
      </c>
      <c r="H375" s="2">
        <f t="shared" si="76"/>
        <v>225607685.02215093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1408299.9784596562</v>
      </c>
      <c r="Q375" s="2">
        <f t="shared" si="80"/>
        <v>750000</v>
      </c>
      <c r="R375" s="2">
        <f t="shared" si="77"/>
        <v>230517580.06177676</v>
      </c>
      <c r="S375" s="2">
        <f t="shared" si="58"/>
        <v>736261</v>
      </c>
      <c r="T375" s="2">
        <f t="shared" si="59"/>
        <v>13739</v>
      </c>
      <c r="U375" s="2">
        <f t="shared" si="60"/>
        <v>750000</v>
      </c>
      <c r="V375" s="2">
        <f t="shared" si="78"/>
        <v>163761761.02215093</v>
      </c>
      <c r="W375" s="2">
        <f t="shared" si="61"/>
        <v>736261</v>
      </c>
      <c r="X375" s="2">
        <f t="shared" si="51"/>
        <v>13739</v>
      </c>
      <c r="Y375" s="2">
        <f t="shared" si="74"/>
        <v>66755819.039625809</v>
      </c>
      <c r="Z375" s="2" t="str">
        <f t="shared" si="52"/>
        <v>MEEP</v>
      </c>
      <c r="AA375" s="2">
        <f>IF(Z375="HERE",Y375,AA374+Graph!$G$1*1000)</f>
        <v>121630817.74944107</v>
      </c>
      <c r="AB375" s="2">
        <f t="shared" si="63"/>
        <v>420000</v>
      </c>
      <c r="AC375" s="2">
        <f t="shared" si="75"/>
        <v>63321804.031904861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303</v>
      </c>
      <c r="C376" s="7"/>
      <c r="D376" s="2" t="e">
        <f t="shared" si="55"/>
        <v>#N/A</v>
      </c>
      <c r="E376" s="2" t="e">
        <f t="shared" si="67"/>
        <v>#N/A</v>
      </c>
      <c r="F376" s="2">
        <v>1355477.8492176384</v>
      </c>
      <c r="G376" s="2">
        <f t="shared" si="79"/>
        <v>736261</v>
      </c>
      <c r="H376" s="2">
        <f t="shared" si="76"/>
        <v>226343946.02215093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1411494.3376346231</v>
      </c>
      <c r="Q376" s="2">
        <f t="shared" si="80"/>
        <v>750000</v>
      </c>
      <c r="R376" s="2">
        <f t="shared" si="77"/>
        <v>231267580.06177676</v>
      </c>
      <c r="S376" s="2">
        <f t="shared" si="58"/>
        <v>736261</v>
      </c>
      <c r="T376" s="2">
        <f t="shared" si="59"/>
        <v>13739</v>
      </c>
      <c r="U376" s="2">
        <f t="shared" si="60"/>
        <v>750000</v>
      </c>
      <c r="V376" s="2">
        <f t="shared" si="78"/>
        <v>164498022.02215093</v>
      </c>
      <c r="W376" s="2">
        <f t="shared" si="61"/>
        <v>736261</v>
      </c>
      <c r="X376" s="2">
        <f t="shared" si="51"/>
        <v>13739</v>
      </c>
      <c r="Y376" s="2">
        <f t="shared" si="74"/>
        <v>66769558.039625809</v>
      </c>
      <c r="Z376" s="2" t="str">
        <f t="shared" si="52"/>
        <v>MEEP</v>
      </c>
      <c r="AA376" s="2">
        <f>IF(Z376="HERE",Y376,AA375+Graph!$G$1*1000)</f>
        <v>122050817.74944107</v>
      </c>
      <c r="AB376" s="2">
        <f t="shared" si="63"/>
        <v>420000</v>
      </c>
      <c r="AC376" s="2">
        <f t="shared" si="75"/>
        <v>63321804.031904861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304</v>
      </c>
      <c r="C377" s="7"/>
      <c r="D377" s="2" t="e">
        <f t="shared" si="55"/>
        <v>#N/A</v>
      </c>
      <c r="E377" s="2" t="e">
        <f t="shared" si="67"/>
        <v>#N/A</v>
      </c>
      <c r="F377" s="2">
        <v>1358511.8744157702</v>
      </c>
      <c r="G377" s="2">
        <f t="shared" si="79"/>
        <v>736261</v>
      </c>
      <c r="H377" s="2">
        <f t="shared" si="76"/>
        <v>227080207.02215093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1414688.6968095899</v>
      </c>
      <c r="Q377" s="2">
        <f t="shared" si="80"/>
        <v>750000</v>
      </c>
      <c r="R377" s="2">
        <f t="shared" si="77"/>
        <v>232017580.06177676</v>
      </c>
      <c r="S377" s="2">
        <f t="shared" si="58"/>
        <v>736261</v>
      </c>
      <c r="T377" s="2">
        <f t="shared" si="59"/>
        <v>13739</v>
      </c>
      <c r="U377" s="2">
        <f t="shared" si="60"/>
        <v>750000</v>
      </c>
      <c r="V377" s="2">
        <f t="shared" si="78"/>
        <v>165234283.02215093</v>
      </c>
      <c r="W377" s="2">
        <f t="shared" si="61"/>
        <v>736261</v>
      </c>
      <c r="X377" s="2">
        <f t="shared" si="51"/>
        <v>13739</v>
      </c>
      <c r="Y377" s="2">
        <f t="shared" si="74"/>
        <v>66783297.039625809</v>
      </c>
      <c r="Z377" s="2" t="str">
        <f t="shared" si="52"/>
        <v>MEEP</v>
      </c>
      <c r="AA377" s="2">
        <f>IF(Z377="HERE",Y377,AA376+Graph!$G$1*1000)</f>
        <v>122470817.74944107</v>
      </c>
      <c r="AB377" s="2">
        <f t="shared" si="63"/>
        <v>420000</v>
      </c>
      <c r="AC377" s="2">
        <f t="shared" si="75"/>
        <v>63321804.031904861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305</v>
      </c>
      <c r="C378" s="7"/>
      <c r="D378" s="2" t="e">
        <f t="shared" si="55"/>
        <v>#N/A</v>
      </c>
      <c r="E378" s="2" t="e">
        <f t="shared" si="67"/>
        <v>#N/A</v>
      </c>
      <c r="F378" s="2">
        <v>1361545.899613902</v>
      </c>
      <c r="G378" s="2">
        <f t="shared" si="79"/>
        <v>736261</v>
      </c>
      <c r="H378" s="2">
        <f t="shared" si="76"/>
        <v>227816468.02215093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1417883.0559845567</v>
      </c>
      <c r="Q378" s="2">
        <f t="shared" si="80"/>
        <v>750000</v>
      </c>
      <c r="R378" s="2">
        <f t="shared" si="77"/>
        <v>232767580.06177676</v>
      </c>
      <c r="S378" s="2">
        <f t="shared" si="58"/>
        <v>736261</v>
      </c>
      <c r="T378" s="2">
        <f t="shared" si="59"/>
        <v>13739</v>
      </c>
      <c r="U378" s="2">
        <f t="shared" si="60"/>
        <v>750000</v>
      </c>
      <c r="V378" s="2">
        <f t="shared" si="78"/>
        <v>165970544.02215093</v>
      </c>
      <c r="W378" s="2">
        <f t="shared" si="61"/>
        <v>736261</v>
      </c>
      <c r="X378" s="2">
        <f t="shared" si="51"/>
        <v>13739</v>
      </c>
      <c r="Y378" s="2">
        <f t="shared" si="74"/>
        <v>66797036.039625809</v>
      </c>
      <c r="Z378" s="2" t="str">
        <f t="shared" si="52"/>
        <v>MEEP</v>
      </c>
      <c r="AA378" s="2">
        <f>IF(Z378="HERE",Y378,AA377+Graph!$G$1*1000)</f>
        <v>122890817.74944107</v>
      </c>
      <c r="AB378" s="2">
        <f t="shared" si="63"/>
        <v>420000</v>
      </c>
      <c r="AC378" s="2">
        <f t="shared" si="75"/>
        <v>63321804.031904861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306</v>
      </c>
      <c r="C379" s="7"/>
      <c r="D379" s="2" t="e">
        <f t="shared" si="55"/>
        <v>#N/A</v>
      </c>
      <c r="E379" s="2" t="e">
        <f t="shared" si="67"/>
        <v>#N/A</v>
      </c>
      <c r="F379" s="2">
        <v>1364579.9248120338</v>
      </c>
      <c r="G379" s="2">
        <f t="shared" si="79"/>
        <v>736261</v>
      </c>
      <c r="H379" s="2">
        <f t="shared" si="76"/>
        <v>228552729.02215093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1421077.4151595235</v>
      </c>
      <c r="Q379" s="2">
        <f t="shared" si="80"/>
        <v>750000</v>
      </c>
      <c r="R379" s="2">
        <f t="shared" si="77"/>
        <v>233517580.06177676</v>
      </c>
      <c r="S379" s="2">
        <f t="shared" si="58"/>
        <v>736261</v>
      </c>
      <c r="T379" s="2">
        <f t="shared" si="59"/>
        <v>13739</v>
      </c>
      <c r="U379" s="2">
        <f t="shared" si="60"/>
        <v>750000</v>
      </c>
      <c r="V379" s="2">
        <f t="shared" si="78"/>
        <v>166706805.02215093</v>
      </c>
      <c r="W379" s="2">
        <f t="shared" si="61"/>
        <v>736261</v>
      </c>
      <c r="X379" s="2">
        <f t="shared" si="51"/>
        <v>13739</v>
      </c>
      <c r="Y379" s="2">
        <f t="shared" si="74"/>
        <v>66810775.039625809</v>
      </c>
      <c r="Z379" s="2" t="str">
        <f t="shared" si="52"/>
        <v>MEEP</v>
      </c>
      <c r="AA379" s="2">
        <f>IF(Z379="HERE",Y379,AA378+Graph!$G$1*1000)</f>
        <v>123310817.74944107</v>
      </c>
      <c r="AB379" s="2">
        <f t="shared" si="63"/>
        <v>420000</v>
      </c>
      <c r="AC379" s="2">
        <f t="shared" si="75"/>
        <v>63321804.031904861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307</v>
      </c>
      <c r="C380" s="7"/>
      <c r="D380" s="2" t="e">
        <f t="shared" si="55"/>
        <v>#N/A</v>
      </c>
      <c r="E380" s="2" t="e">
        <f t="shared" si="67"/>
        <v>#N/A</v>
      </c>
      <c r="F380" s="2">
        <v>1367613.9500101656</v>
      </c>
      <c r="G380" s="2">
        <f t="shared" si="79"/>
        <v>736261</v>
      </c>
      <c r="H380" s="2">
        <f t="shared" si="76"/>
        <v>229288990.02215093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1424271.7743344903</v>
      </c>
      <c r="Q380" s="2">
        <f t="shared" si="80"/>
        <v>750000</v>
      </c>
      <c r="R380" s="2">
        <f t="shared" si="77"/>
        <v>234267580.06177676</v>
      </c>
      <c r="S380" s="2">
        <f t="shared" si="58"/>
        <v>736261</v>
      </c>
      <c r="T380" s="2">
        <f t="shared" si="59"/>
        <v>13739</v>
      </c>
      <c r="U380" s="2">
        <f t="shared" si="60"/>
        <v>750000</v>
      </c>
      <c r="V380" s="2">
        <f t="shared" si="78"/>
        <v>167443066.02215093</v>
      </c>
      <c r="W380" s="2">
        <f t="shared" si="61"/>
        <v>736261</v>
      </c>
      <c r="X380" s="2">
        <f t="shared" si="51"/>
        <v>13739</v>
      </c>
      <c r="Y380" s="2">
        <f t="shared" si="74"/>
        <v>66824514.039625809</v>
      </c>
      <c r="Z380" s="2" t="str">
        <f t="shared" si="52"/>
        <v>MEEP</v>
      </c>
      <c r="AA380" s="2">
        <f>IF(Z380="HERE",Y380,AA379+Graph!$G$1*1000)</f>
        <v>123730817.74944107</v>
      </c>
      <c r="AB380" s="2">
        <f t="shared" si="63"/>
        <v>420000</v>
      </c>
      <c r="AC380" s="2">
        <f t="shared" si="75"/>
        <v>63321804.031904861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308</v>
      </c>
      <c r="C381" s="7"/>
      <c r="D381" s="2" t="e">
        <f t="shared" si="55"/>
        <v>#N/A</v>
      </c>
      <c r="E381" s="2" t="e">
        <f t="shared" si="67"/>
        <v>#N/A</v>
      </c>
      <c r="F381" s="2">
        <v>1370647.9752082974</v>
      </c>
      <c r="G381" s="2">
        <f t="shared" si="79"/>
        <v>736261</v>
      </c>
      <c r="H381" s="2">
        <f t="shared" si="76"/>
        <v>230025251.02215093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1427466.1335094571</v>
      </c>
      <c r="Q381" s="2">
        <f t="shared" si="80"/>
        <v>750000</v>
      </c>
      <c r="R381" s="2">
        <f t="shared" si="77"/>
        <v>235017580.06177676</v>
      </c>
      <c r="S381" s="2">
        <f t="shared" si="58"/>
        <v>736261</v>
      </c>
      <c r="T381" s="2">
        <f t="shared" si="59"/>
        <v>13739</v>
      </c>
      <c r="U381" s="2">
        <f t="shared" si="60"/>
        <v>750000</v>
      </c>
      <c r="V381" s="2">
        <f t="shared" si="78"/>
        <v>168179327.02215093</v>
      </c>
      <c r="W381" s="2">
        <f t="shared" si="61"/>
        <v>736261</v>
      </c>
      <c r="X381" s="2">
        <f t="shared" si="51"/>
        <v>13739</v>
      </c>
      <c r="Y381" s="2">
        <f t="shared" si="74"/>
        <v>66838253.039625809</v>
      </c>
      <c r="Z381" s="2" t="str">
        <f t="shared" si="52"/>
        <v>MEEP</v>
      </c>
      <c r="AA381" s="2">
        <f>IF(Z381="HERE",Y381,AA380+Graph!$G$1*1000)</f>
        <v>124150817.74944107</v>
      </c>
      <c r="AB381" s="2">
        <f t="shared" si="63"/>
        <v>420000</v>
      </c>
      <c r="AC381" s="2">
        <f t="shared" si="75"/>
        <v>63321804.031904861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309</v>
      </c>
      <c r="C382" s="7"/>
      <c r="D382" s="2" t="e">
        <f t="shared" si="55"/>
        <v>#N/A</v>
      </c>
      <c r="E382" s="2" t="e">
        <f t="shared" si="67"/>
        <v>#N/A</v>
      </c>
      <c r="F382" s="2">
        <v>1373682.0004064292</v>
      </c>
      <c r="G382" s="2">
        <f t="shared" si="79"/>
        <v>736261</v>
      </c>
      <c r="H382" s="2">
        <f t="shared" si="76"/>
        <v>230761512.02215093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1430660.4926844239</v>
      </c>
      <c r="Q382" s="2">
        <f t="shared" si="80"/>
        <v>750000</v>
      </c>
      <c r="R382" s="2">
        <f t="shared" si="77"/>
        <v>235767580.06177676</v>
      </c>
      <c r="S382" s="2">
        <f t="shared" si="58"/>
        <v>736261</v>
      </c>
      <c r="T382" s="2">
        <f t="shared" si="59"/>
        <v>13739</v>
      </c>
      <c r="U382" s="2">
        <f t="shared" si="60"/>
        <v>750000</v>
      </c>
      <c r="V382" s="2">
        <f t="shared" si="78"/>
        <v>168915588.02215093</v>
      </c>
      <c r="W382" s="2">
        <f t="shared" si="61"/>
        <v>736261</v>
      </c>
      <c r="X382" s="2">
        <f t="shared" si="51"/>
        <v>13739</v>
      </c>
      <c r="Y382" s="2">
        <f t="shared" si="74"/>
        <v>66851992.039625809</v>
      </c>
      <c r="Z382" s="2" t="str">
        <f t="shared" si="52"/>
        <v>MEEP</v>
      </c>
      <c r="AA382" s="2">
        <f>IF(Z382="HERE",Y382,AA381+Graph!$G$1*1000)</f>
        <v>124570817.74944107</v>
      </c>
      <c r="AB382" s="2">
        <f t="shared" si="63"/>
        <v>420000</v>
      </c>
      <c r="AC382" s="2">
        <f t="shared" si="75"/>
        <v>63321804.031904861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310</v>
      </c>
      <c r="C383" s="7"/>
      <c r="D383" s="2" t="e">
        <f t="shared" si="55"/>
        <v>#N/A</v>
      </c>
      <c r="E383" s="2" t="e">
        <f t="shared" si="67"/>
        <v>#N/A</v>
      </c>
      <c r="F383" s="2">
        <v>1376716.025604561</v>
      </c>
      <c r="G383" s="2">
        <f t="shared" si="79"/>
        <v>736261</v>
      </c>
      <c r="H383" s="2">
        <f t="shared" si="76"/>
        <v>231497773.02215093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1433854.8518593907</v>
      </c>
      <c r="Q383" s="2">
        <f t="shared" si="80"/>
        <v>750000</v>
      </c>
      <c r="R383" s="2">
        <f t="shared" si="77"/>
        <v>236517580.06177676</v>
      </c>
      <c r="S383" s="2">
        <f t="shared" si="58"/>
        <v>736261</v>
      </c>
      <c r="T383" s="2">
        <f t="shared" si="59"/>
        <v>13739</v>
      </c>
      <c r="U383" s="2">
        <f t="shared" si="60"/>
        <v>750000</v>
      </c>
      <c r="V383" s="2">
        <f t="shared" si="78"/>
        <v>169651849.02215093</v>
      </c>
      <c r="W383" s="2">
        <f t="shared" si="61"/>
        <v>736261</v>
      </c>
      <c r="X383" s="2">
        <f t="shared" si="51"/>
        <v>13739</v>
      </c>
      <c r="Y383" s="2">
        <f t="shared" si="74"/>
        <v>66865731.039625809</v>
      </c>
      <c r="Z383" s="2" t="str">
        <f t="shared" si="52"/>
        <v>MEEP</v>
      </c>
      <c r="AA383" s="2">
        <f>IF(Z383="HERE",Y383,AA382+Graph!$G$1*1000)</f>
        <v>124990817.74944107</v>
      </c>
      <c r="AB383" s="2">
        <f t="shared" si="63"/>
        <v>420000</v>
      </c>
      <c r="AC383" s="2">
        <f t="shared" si="75"/>
        <v>63321804.031904861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311</v>
      </c>
      <c r="C384" s="7"/>
      <c r="D384" s="2" t="e">
        <f t="shared" si="55"/>
        <v>#N/A</v>
      </c>
      <c r="E384" s="2" t="e">
        <f t="shared" si="67"/>
        <v>#N/A</v>
      </c>
      <c r="F384" s="2">
        <v>1379750.0508026928</v>
      </c>
      <c r="G384" s="2">
        <f t="shared" si="79"/>
        <v>736261</v>
      </c>
      <c r="H384" s="2">
        <f t="shared" si="76"/>
        <v>232234034.02215093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1437049.2110343575</v>
      </c>
      <c r="Q384" s="2">
        <f t="shared" si="80"/>
        <v>750000</v>
      </c>
      <c r="R384" s="2">
        <f t="shared" si="77"/>
        <v>237267580.06177676</v>
      </c>
      <c r="S384" s="2">
        <f t="shared" si="58"/>
        <v>736261</v>
      </c>
      <c r="T384" s="2">
        <f t="shared" si="59"/>
        <v>13739</v>
      </c>
      <c r="U384" s="2">
        <f t="shared" si="60"/>
        <v>750000</v>
      </c>
      <c r="V384" s="2">
        <f t="shared" si="78"/>
        <v>170388110.02215093</v>
      </c>
      <c r="W384" s="2">
        <f t="shared" si="61"/>
        <v>736261</v>
      </c>
      <c r="X384" s="2">
        <f t="shared" si="51"/>
        <v>13739</v>
      </c>
      <c r="Y384" s="2">
        <f t="shared" si="74"/>
        <v>66879470.039625809</v>
      </c>
      <c r="Z384" s="2" t="str">
        <f t="shared" si="52"/>
        <v>MEEP</v>
      </c>
      <c r="AA384" s="2">
        <f>IF(Z384="HERE",Y384,AA383+Graph!$G$1*1000)</f>
        <v>125410817.74944107</v>
      </c>
      <c r="AB384" s="2">
        <f t="shared" si="63"/>
        <v>420000</v>
      </c>
      <c r="AC384" s="2">
        <f t="shared" si="75"/>
        <v>63321804.031904861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312</v>
      </c>
      <c r="C385" s="7"/>
      <c r="D385" s="2" t="e">
        <f t="shared" si="55"/>
        <v>#N/A</v>
      </c>
      <c r="E385" s="2" t="e">
        <f t="shared" si="67"/>
        <v>#N/A</v>
      </c>
      <c r="F385" s="2">
        <v>1382784.0760008246</v>
      </c>
      <c r="G385" s="2">
        <f t="shared" si="79"/>
        <v>736261</v>
      </c>
      <c r="H385" s="2">
        <f t="shared" si="76"/>
        <v>232970295.02215093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1440243.5702093244</v>
      </c>
      <c r="Q385" s="2">
        <f t="shared" si="80"/>
        <v>750000</v>
      </c>
      <c r="R385" s="2">
        <f t="shared" si="77"/>
        <v>238017580.06177676</v>
      </c>
      <c r="S385" s="2">
        <f t="shared" si="58"/>
        <v>736261</v>
      </c>
      <c r="T385" s="2">
        <f t="shared" si="59"/>
        <v>13739</v>
      </c>
      <c r="U385" s="2">
        <f t="shared" si="60"/>
        <v>750000</v>
      </c>
      <c r="V385" s="2">
        <f t="shared" si="78"/>
        <v>171124371.02215093</v>
      </c>
      <c r="W385" s="2">
        <f t="shared" si="61"/>
        <v>736261</v>
      </c>
      <c r="X385" s="2">
        <f t="shared" si="51"/>
        <v>13739</v>
      </c>
      <c r="Y385" s="2">
        <f t="shared" si="74"/>
        <v>66893209.039625809</v>
      </c>
      <c r="Z385" s="2" t="str">
        <f t="shared" si="52"/>
        <v>MEEP</v>
      </c>
      <c r="AA385" s="2">
        <f>IF(Z385="HERE",Y385,AA384+Graph!$G$1*1000)</f>
        <v>125830817.74944107</v>
      </c>
      <c r="AB385" s="2">
        <f t="shared" si="63"/>
        <v>420000</v>
      </c>
      <c r="AC385" s="2">
        <f t="shared" si="75"/>
        <v>63321804.031904861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4:I385">
    <cfRule type="cellIs" dxfId="56" priority="28" operator="greaterThan">
      <formula>0</formula>
    </cfRule>
  </conditionalFormatting>
  <conditionalFormatting sqref="C31:C64 C117:C385 C74:C114">
    <cfRule type="cellIs" dxfId="55" priority="29" operator="greaterThan">
      <formula>0</formula>
    </cfRule>
  </conditionalFormatting>
  <conditionalFormatting sqref="C31:C64 C117:C385 C74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4" priority="31" operator="greaterThan">
      <formula>0</formula>
    </cfRule>
  </conditionalFormatting>
  <conditionalFormatting sqref="C115">
    <cfRule type="cellIs" dxfId="53" priority="32" operator="greaterThan">
      <formula>0</formula>
    </cfRule>
  </conditionalFormatting>
  <conditionalFormatting sqref="C65">
    <cfRule type="cellIs" dxfId="52" priority="26" operator="greaterThan">
      <formula>0</formula>
    </cfRule>
  </conditionalFormatting>
  <conditionalFormatting sqref="C6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1" priority="25" operator="greaterThan">
      <formula>0</formula>
    </cfRule>
  </conditionalFormatting>
  <conditionalFormatting sqref="C66">
    <cfRule type="cellIs" dxfId="5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9" priority="22" operator="greaterThan">
      <formula>0</formula>
    </cfRule>
  </conditionalFormatting>
  <conditionalFormatting sqref="C67">
    <cfRule type="cellIs" dxfId="4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7" priority="19" operator="greaterThan">
      <formula>0</formula>
    </cfRule>
  </conditionalFormatting>
  <conditionalFormatting sqref="C68">
    <cfRule type="cellIs" dxfId="4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45" priority="16" operator="greaterThan">
      <formula>0</formula>
    </cfRule>
  </conditionalFormatting>
  <conditionalFormatting sqref="C69">
    <cfRule type="cellIs" dxfId="4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43" priority="13" operator="greaterThan">
      <formula>0</formula>
    </cfRule>
  </conditionalFormatting>
  <conditionalFormatting sqref="C70">
    <cfRule type="cellIs" dxfId="4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41" priority="10" operator="greaterThan">
      <formula>0</formula>
    </cfRule>
  </conditionalFormatting>
  <conditionalFormatting sqref="C71">
    <cfRule type="cellIs" dxfId="4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39" priority="7" operator="greaterThan">
      <formula>0</formula>
    </cfRule>
  </conditionalFormatting>
  <conditionalFormatting sqref="C72">
    <cfRule type="cellIs" dxfId="3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37" priority="4" operator="greaterThan">
      <formula>0</formula>
    </cfRule>
  </conditionalFormatting>
  <conditionalFormatting sqref="C73">
    <cfRule type="cellIs" dxfId="10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I73" sqref="I73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-71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-70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-69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-68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-67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-66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-65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-64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-63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-62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-61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-60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-59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-58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-57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-56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-55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-54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-53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-52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-51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-50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-49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-48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-47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-46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-45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-44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-43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-42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786.26099999999997</v>
      </c>
    </row>
    <row r="32" spans="1:37" ht="15" x14ac:dyDescent="0.25">
      <c r="A32" s="1">
        <v>44208</v>
      </c>
      <c r="B32" s="2">
        <f t="shared" si="0"/>
        <v>-41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-40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-39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-38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-37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-36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326943.30705142021</v>
      </c>
      <c r="G37" s="2">
        <f>IF(F37&gt;800000,$AK$31*1000,F37)</f>
        <v>326943.30705142021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328606.5773216784</v>
      </c>
      <c r="Q37" s="2">
        <f>IF(P37&gt;800000,800000,P37)</f>
        <v>328606.5773216784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-35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329977.33224955201</v>
      </c>
      <c r="G38" s="2">
        <f t="shared" ref="G38:G101" si="25">IF(F38&gt;800000,$AK$31*1000,F38)</f>
        <v>329977.33224955201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331800.93649664521</v>
      </c>
      <c r="Q38" s="2">
        <f t="shared" ref="Q38:Q101" si="26">IF(P38&gt;800000,800000,P38)</f>
        <v>331800.93649664521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-34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333011.35744768381</v>
      </c>
      <c r="G39" s="2">
        <f t="shared" si="25"/>
        <v>333011.35744768381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334995.29567161202</v>
      </c>
      <c r="Q39" s="2">
        <f t="shared" si="26"/>
        <v>334995.29567161202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-33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336045.38264581561</v>
      </c>
      <c r="G40" s="2">
        <f t="shared" si="25"/>
        <v>336045.38264581561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338189.65484657884</v>
      </c>
      <c r="Q40" s="2">
        <f t="shared" si="26"/>
        <v>338189.65484657884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-32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339079.40784394741</v>
      </c>
      <c r="G41" s="2">
        <f t="shared" si="25"/>
        <v>339079.40784394741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341384.01402154565</v>
      </c>
      <c r="Q41" s="2">
        <f t="shared" si="26"/>
        <v>341384.01402154565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-31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342113.43304207921</v>
      </c>
      <c r="G42" s="2">
        <f t="shared" si="25"/>
        <v>342113.43304207921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344578.37319651246</v>
      </c>
      <c r="Q42" s="2">
        <f t="shared" si="26"/>
        <v>344578.37319651246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-30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345147.45824021101</v>
      </c>
      <c r="G43" s="2">
        <f t="shared" si="25"/>
        <v>345147.45824021101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347772.73237147927</v>
      </c>
      <c r="Q43" s="2">
        <f t="shared" si="26"/>
        <v>347772.73237147927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-29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348181.48343832791</v>
      </c>
      <c r="G44" s="2">
        <f t="shared" si="25"/>
        <v>348181.48343832791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350967.09154644608</v>
      </c>
      <c r="Q44" s="2">
        <f t="shared" si="26"/>
        <v>350967.09154644608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-28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351215.50863645971</v>
      </c>
      <c r="G45" s="2">
        <f t="shared" si="25"/>
        <v>351215.50863645971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354161.4507214129</v>
      </c>
      <c r="Q45" s="2">
        <f t="shared" si="26"/>
        <v>354161.4507214129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-27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354249.53383459151</v>
      </c>
      <c r="G46" s="2">
        <f t="shared" si="25"/>
        <v>354249.53383459151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357355.80989637971</v>
      </c>
      <c r="Q46" s="2">
        <f t="shared" si="26"/>
        <v>357355.80989637971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-26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357283.55903272331</v>
      </c>
      <c r="G47" s="2">
        <f t="shared" si="25"/>
        <v>357283.55903272331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360550.16907134652</v>
      </c>
      <c r="Q47" s="2">
        <f t="shared" si="26"/>
        <v>360550.16907134652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-25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360317.58423085511</v>
      </c>
      <c r="G48" s="2">
        <f t="shared" si="25"/>
        <v>360317.58423085511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363744.52824631333</v>
      </c>
      <c r="Q48" s="2">
        <f t="shared" si="26"/>
        <v>363744.52824631333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-24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-23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366385.63462711871</v>
      </c>
      <c r="G50" s="2">
        <f t="shared" si="25"/>
        <v>366385.63462711871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370133.24659621716</v>
      </c>
      <c r="Q50" s="2">
        <f t="shared" si="26"/>
        <v>370133.24659621716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-22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369419.65982525051</v>
      </c>
      <c r="G51" s="2">
        <f t="shared" si="25"/>
        <v>369419.65982525051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373327.60577118397</v>
      </c>
      <c r="Q51" s="2">
        <f t="shared" si="26"/>
        <v>373327.60577118397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-21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372453.68502338231</v>
      </c>
      <c r="G52" s="2">
        <f t="shared" si="25"/>
        <v>372453.68502338231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376521.96494615078</v>
      </c>
      <c r="Q52" s="2">
        <f t="shared" si="26"/>
        <v>376521.96494615078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-20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375487.71022151411</v>
      </c>
      <c r="G53" s="2">
        <f t="shared" si="25"/>
        <v>375487.71022151411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379716.32412111759</v>
      </c>
      <c r="Q53" s="2">
        <f t="shared" si="26"/>
        <v>379716.32412111759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-19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378521.73541964591</v>
      </c>
      <c r="G54" s="2">
        <f t="shared" si="25"/>
        <v>378521.73541964591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382910.6832960844</v>
      </c>
      <c r="Q54" s="2">
        <f t="shared" si="26"/>
        <v>382910.6832960844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-18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381555.7606177628</v>
      </c>
      <c r="G55" s="2">
        <f t="shared" si="25"/>
        <v>381555.7606177628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386105.04247105122</v>
      </c>
      <c r="Q55" s="2">
        <f t="shared" si="26"/>
        <v>386105.04247105122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-17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384589.7858158946</v>
      </c>
      <c r="G56" s="2">
        <f t="shared" si="25"/>
        <v>384589.7858158946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389299.40164601803</v>
      </c>
      <c r="Q56" s="2">
        <f t="shared" si="26"/>
        <v>389299.40164601803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-16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387623.8110140264</v>
      </c>
      <c r="G57" s="2">
        <f t="shared" si="25"/>
        <v>387623.8110140264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392493.76082098484</v>
      </c>
      <c r="Q57" s="2">
        <f t="shared" si="26"/>
        <v>392493.76082098484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-15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390657.8362121582</v>
      </c>
      <c r="G58" s="2">
        <f t="shared" si="25"/>
        <v>390657.8362121582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395688.11999595165</v>
      </c>
      <c r="Q58" s="2">
        <f t="shared" si="26"/>
        <v>395688.11999595165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-14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393691.86141029</v>
      </c>
      <c r="G59" s="2">
        <f t="shared" si="25"/>
        <v>393691.86141029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398882.47917091846</v>
      </c>
      <c r="Q59" s="2">
        <f t="shared" si="26"/>
        <v>398882.47917091846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-13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396725.8866084218</v>
      </c>
      <c r="G60" s="2">
        <f t="shared" si="25"/>
        <v>396725.8866084218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402076.83834588528</v>
      </c>
      <c r="Q60" s="2">
        <f t="shared" si="26"/>
        <v>402076.83834588528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-12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399759.9118065536</v>
      </c>
      <c r="G61" s="2">
        <f t="shared" si="25"/>
        <v>399759.9118065536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405271.19752082229</v>
      </c>
      <c r="Q61" s="2">
        <f t="shared" si="26"/>
        <v>405271.19752082229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-11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402793.9370046705</v>
      </c>
      <c r="G62" s="2">
        <f t="shared" si="25"/>
        <v>402793.9370046705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408465.5566957891</v>
      </c>
      <c r="Q62" s="2">
        <f t="shared" si="26"/>
        <v>408465.5566957891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-10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405827.9622028023</v>
      </c>
      <c r="G63" s="2">
        <f t="shared" si="25"/>
        <v>405827.9622028023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411659.91587075591</v>
      </c>
      <c r="Q63" s="2">
        <f t="shared" si="26"/>
        <v>411659.91587075591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-9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408861.9874009341</v>
      </c>
      <c r="G64" s="2">
        <f t="shared" si="25"/>
        <v>408861.9874009341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414854.27504572272</v>
      </c>
      <c r="Q64" s="2">
        <f t="shared" si="26"/>
        <v>414854.27504572272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-8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411896.0125990659</v>
      </c>
      <c r="G65" s="2">
        <f t="shared" si="25"/>
        <v>411896.0125990659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418048.63422068954</v>
      </c>
      <c r="Q65" s="2">
        <f t="shared" si="26"/>
        <v>418048.63422068954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-7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414930.0377971977</v>
      </c>
      <c r="G66" s="2">
        <f t="shared" si="25"/>
        <v>414930.0377971977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421242.99339565635</v>
      </c>
      <c r="Q66" s="2">
        <f t="shared" si="26"/>
        <v>421242.99339565635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-6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417964.0629953295</v>
      </c>
      <c r="G67" s="2">
        <f t="shared" si="25"/>
        <v>417964.0629953295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424437.35257062316</v>
      </c>
      <c r="Q67" s="2">
        <f t="shared" si="26"/>
        <v>424437.35257062316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-5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420998.0881934613</v>
      </c>
      <c r="G68" s="2">
        <f t="shared" si="25"/>
        <v>420998.0881934613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427631.71174558997</v>
      </c>
      <c r="Q68" s="2">
        <f t="shared" si="26"/>
        <v>427631.71174558997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-4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424032.1133915931</v>
      </c>
      <c r="G69" s="2">
        <f t="shared" si="25"/>
        <v>424032.1133915931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430826.07092055678</v>
      </c>
      <c r="Q69" s="2">
        <f t="shared" si="26"/>
        <v>430826.07092055678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427066.1385897249</v>
      </c>
      <c r="G70" s="2">
        <f t="shared" si="25"/>
        <v>427066.1385897249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434020.4300955236</v>
      </c>
      <c r="Q70" s="2">
        <f t="shared" si="26"/>
        <v>434020.4300955236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430100.1637878567</v>
      </c>
      <c r="G71" s="2">
        <f t="shared" si="25"/>
        <v>430100.1637878567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437214.78927049041</v>
      </c>
      <c r="Q71" s="2">
        <f t="shared" si="26"/>
        <v>437214.78927049041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-1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433134.1889859885</v>
      </c>
      <c r="G72" s="2">
        <f t="shared" si="25"/>
        <v>433134.1889859885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440409.14844545722</v>
      </c>
      <c r="Q72" s="2">
        <f t="shared" si="26"/>
        <v>440409.14844545722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0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436168.2141841203</v>
      </c>
      <c r="G73" s="2">
        <f t="shared" si="25"/>
        <v>436168.2141841203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443603.50762042403</v>
      </c>
      <c r="Q73" s="2">
        <f t="shared" si="26"/>
        <v>443603.50762042403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1</v>
      </c>
      <c r="C74" s="7"/>
      <c r="D74" s="2" t="e">
        <f t="shared" si="12"/>
        <v>#N/A</v>
      </c>
      <c r="E74" s="2" t="e">
        <f t="shared" si="22"/>
        <v>#N/A</v>
      </c>
      <c r="F74" s="2">
        <v>439202.2393822521</v>
      </c>
      <c r="G74" s="2">
        <f t="shared" si="25"/>
        <v>439202.2393822521</v>
      </c>
      <c r="H74" s="2">
        <f t="shared" si="13"/>
        <v>18355383.239382252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656527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446797.86679536104</v>
      </c>
      <c r="Q74" s="2">
        <f t="shared" si="26"/>
        <v>446797.86679536104</v>
      </c>
      <c r="R74" s="2">
        <f t="shared" si="16"/>
        <v>19005766.866795361</v>
      </c>
      <c r="S74" s="2">
        <f t="shared" si="17"/>
        <v>439202.2393822521</v>
      </c>
      <c r="T74" s="2">
        <f t="shared" si="18"/>
        <v>13739</v>
      </c>
      <c r="U74" s="2">
        <f t="shared" si="19"/>
        <v>446797.86679536104</v>
      </c>
      <c r="V74" s="2">
        <f t="shared" si="5"/>
        <v>656126.59259259258</v>
      </c>
      <c r="W74" s="2">
        <f t="shared" si="20"/>
        <v>13338.592592592584</v>
      </c>
      <c r="X74" s="2">
        <f t="shared" si="6"/>
        <v>433459.27420276846</v>
      </c>
      <c r="Y74" s="2">
        <f t="shared" si="7"/>
        <v>18349640.274202768</v>
      </c>
      <c r="Z74" s="2" t="str">
        <f t="shared" si="8"/>
        <v>HERE</v>
      </c>
      <c r="AA74" s="2">
        <f>IF(Z74="HERE",Y74,AA73+Graph!$G$1*1000)</f>
        <v>18349640.274202768</v>
      </c>
      <c r="AB74" s="2">
        <f t="shared" si="21"/>
        <v>433459.27420276776</v>
      </c>
      <c r="AC74" s="2">
        <f t="shared" si="9"/>
        <v>656126.59259259258</v>
      </c>
      <c r="AD74" s="3">
        <f t="shared" si="10"/>
        <v>18349640.274202768</v>
      </c>
      <c r="AE74" s="2">
        <f>IF(AE72&gt;=52800000,52800000,IF(AB53=Graph!G$1*1000,AE73+Graph!G$1*1000,AC74))</f>
        <v>656126.59259259258</v>
      </c>
      <c r="AF74" s="3">
        <f t="shared" si="11"/>
        <v>656126.59259259258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2</v>
      </c>
      <c r="C75" s="7"/>
      <c r="D75" s="2" t="e">
        <f t="shared" si="12"/>
        <v>#N/A</v>
      </c>
      <c r="E75" s="2" t="e">
        <f t="shared" si="22"/>
        <v>#N/A</v>
      </c>
      <c r="F75" s="2">
        <v>442236.2645803839</v>
      </c>
      <c r="G75" s="2">
        <f t="shared" si="25"/>
        <v>442236.2645803839</v>
      </c>
      <c r="H75" s="2">
        <f t="shared" si="13"/>
        <v>18797619.503962636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670266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449992.22597032785</v>
      </c>
      <c r="Q75" s="2">
        <f t="shared" si="26"/>
        <v>449992.22597032785</v>
      </c>
      <c r="R75" s="2">
        <f t="shared" si="16"/>
        <v>19455759.092765689</v>
      </c>
      <c r="S75" s="2">
        <f t="shared" si="17"/>
        <v>442236.2645803839</v>
      </c>
      <c r="T75" s="2">
        <f t="shared" si="18"/>
        <v>13739</v>
      </c>
      <c r="U75" s="2">
        <f t="shared" si="19"/>
        <v>449992.22597032785</v>
      </c>
      <c r="V75" s="2">
        <f t="shared" si="5"/>
        <v>669465.18518518517</v>
      </c>
      <c r="W75" s="2">
        <f t="shared" si="20"/>
        <v>13338.592592592584</v>
      </c>
      <c r="X75" s="2">
        <f t="shared" si="6"/>
        <v>436653.63337773527</v>
      </c>
      <c r="Y75" s="2">
        <f t="shared" si="7"/>
        <v>18786293.907580502</v>
      </c>
      <c r="Z75" s="2" t="str">
        <f t="shared" si="8"/>
        <v>HERE</v>
      </c>
      <c r="AA75" s="2">
        <f>IF(Z75="HERE",Y75,AA74+Graph!$G$1*1000)</f>
        <v>18786293.907580502</v>
      </c>
      <c r="AB75" s="2">
        <f t="shared" si="21"/>
        <v>436653.63337773457</v>
      </c>
      <c r="AC75" s="2">
        <f t="shared" si="9"/>
        <v>669465.18518518517</v>
      </c>
      <c r="AD75" s="3">
        <f t="shared" si="10"/>
        <v>18786293.907580502</v>
      </c>
      <c r="AE75" s="2">
        <f>IF(AE73&gt;=52800000,52800000,IF(AB54=Graph!G$1*1000,AE74+Graph!G$1*1000,AC75))</f>
        <v>669465.18518518517</v>
      </c>
      <c r="AF75" s="3">
        <f t="shared" si="11"/>
        <v>669465.18518518517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3</v>
      </c>
      <c r="C76" s="7"/>
      <c r="D76" s="2" t="e">
        <f t="shared" si="12"/>
        <v>#N/A</v>
      </c>
      <c r="E76" s="2" t="e">
        <f t="shared" si="22"/>
        <v>#N/A</v>
      </c>
      <c r="F76" s="2">
        <v>445270.2897785157</v>
      </c>
      <c r="G76" s="2">
        <f t="shared" si="25"/>
        <v>445270.2897785157</v>
      </c>
      <c r="H76" s="2">
        <f t="shared" si="13"/>
        <v>19242889.793741152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684005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453186.58514529467</v>
      </c>
      <c r="Q76" s="2">
        <f t="shared" si="26"/>
        <v>453186.58514529467</v>
      </c>
      <c r="R76" s="2">
        <f t="shared" si="16"/>
        <v>19908945.677910984</v>
      </c>
      <c r="S76" s="2">
        <f t="shared" si="17"/>
        <v>445270.2897785157</v>
      </c>
      <c r="T76" s="2">
        <f t="shared" si="18"/>
        <v>13739</v>
      </c>
      <c r="U76" s="2">
        <f t="shared" si="19"/>
        <v>453186.58514529467</v>
      </c>
      <c r="V76" s="2">
        <f t="shared" si="5"/>
        <v>682803.77777777775</v>
      </c>
      <c r="W76" s="2">
        <f t="shared" si="20"/>
        <v>13338.592592592584</v>
      </c>
      <c r="X76" s="2">
        <f t="shared" si="6"/>
        <v>439847.99255270208</v>
      </c>
      <c r="Y76" s="2">
        <f t="shared" si="7"/>
        <v>19226141.900133204</v>
      </c>
      <c r="Z76" s="2" t="str">
        <f t="shared" si="8"/>
        <v>HERE</v>
      </c>
      <c r="AA76" s="2">
        <f>IF(Z76="HERE",Y76,AA75+Graph!$G$1*1000)</f>
        <v>19226141.900133204</v>
      </c>
      <c r="AB76" s="2">
        <f t="shared" si="21"/>
        <v>439847.99255270138</v>
      </c>
      <c r="AC76" s="2">
        <f t="shared" si="9"/>
        <v>682803.77777777775</v>
      </c>
      <c r="AD76" s="3">
        <f t="shared" si="10"/>
        <v>19226141.900133204</v>
      </c>
      <c r="AE76" s="2">
        <f>IF(AE74&gt;=52800000,52800000,IF(AB55=Graph!G$1*1000,AE75+Graph!G$1*1000,AC76))</f>
        <v>682803.77777777775</v>
      </c>
      <c r="AF76" s="3">
        <f t="shared" si="11"/>
        <v>682803.77777777775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4</v>
      </c>
      <c r="C77" s="7"/>
      <c r="D77" s="2" t="e">
        <f t="shared" si="12"/>
        <v>#N/A</v>
      </c>
      <c r="E77" s="2" t="e">
        <f t="shared" si="22"/>
        <v>#N/A</v>
      </c>
      <c r="F77" s="2">
        <v>448304.3149766475</v>
      </c>
      <c r="G77" s="2">
        <f t="shared" si="25"/>
        <v>448304.3149766475</v>
      </c>
      <c r="H77" s="2">
        <f t="shared" si="13"/>
        <v>19691194.108717799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697744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456380.94432026148</v>
      </c>
      <c r="Q77" s="2">
        <f t="shared" si="26"/>
        <v>456380.94432026148</v>
      </c>
      <c r="R77" s="2">
        <f t="shared" si="16"/>
        <v>20365326.622231245</v>
      </c>
      <c r="S77" s="2">
        <f t="shared" si="17"/>
        <v>448304.3149766475</v>
      </c>
      <c r="T77" s="2">
        <f t="shared" si="18"/>
        <v>13739</v>
      </c>
      <c r="U77" s="2">
        <f t="shared" si="19"/>
        <v>456380.94432026148</v>
      </c>
      <c r="V77" s="2">
        <f t="shared" si="5"/>
        <v>696142.37037037034</v>
      </c>
      <c r="W77" s="2">
        <f t="shared" si="20"/>
        <v>13338.592592592584</v>
      </c>
      <c r="X77" s="2">
        <f t="shared" si="6"/>
        <v>443042.35172766889</v>
      </c>
      <c r="Y77" s="2">
        <f t="shared" si="7"/>
        <v>19669184.251860872</v>
      </c>
      <c r="Z77" s="2" t="str">
        <f t="shared" si="8"/>
        <v>HERE</v>
      </c>
      <c r="AA77" s="2">
        <f>IF(Z77="HERE",Y77,AA76+Graph!$G$1*1000)</f>
        <v>19669184.251860872</v>
      </c>
      <c r="AB77" s="2">
        <f t="shared" si="21"/>
        <v>443042.3517276682</v>
      </c>
      <c r="AC77" s="2">
        <f t="shared" si="9"/>
        <v>696142.37037037034</v>
      </c>
      <c r="AD77" s="3">
        <f t="shared" si="10"/>
        <v>19669184.251860872</v>
      </c>
      <c r="AE77" s="2">
        <f>IF(AE75&gt;=52800000,52800000,IF(AB56=Graph!G$1*1000,AE76+Graph!G$1*1000,AC77))</f>
        <v>696142.37037037034</v>
      </c>
      <c r="AF77" s="3">
        <f t="shared" si="11"/>
        <v>696142.37037037034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5</v>
      </c>
      <c r="C78" s="7"/>
      <c r="D78" s="2" t="e">
        <f t="shared" si="12"/>
        <v>#N/A</v>
      </c>
      <c r="E78" s="2" t="e">
        <f t="shared" si="22"/>
        <v>#N/A</v>
      </c>
      <c r="F78" s="2">
        <v>451338.3401747793</v>
      </c>
      <c r="G78" s="2">
        <f t="shared" si="25"/>
        <v>451338.3401747793</v>
      </c>
      <c r="H78" s="2">
        <f t="shared" si="13"/>
        <v>20142532.448892578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711483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459575.30349522829</v>
      </c>
      <c r="Q78" s="2">
        <f t="shared" si="26"/>
        <v>459575.30349522829</v>
      </c>
      <c r="R78" s="2">
        <f t="shared" si="16"/>
        <v>20824901.925726473</v>
      </c>
      <c r="S78" s="2">
        <f t="shared" si="17"/>
        <v>451338.3401747793</v>
      </c>
      <c r="T78" s="2">
        <f t="shared" si="18"/>
        <v>13739</v>
      </c>
      <c r="U78" s="2">
        <f t="shared" si="19"/>
        <v>459575.30349522829</v>
      </c>
      <c r="V78" s="2">
        <f t="shared" si="5"/>
        <v>709480.96296296292</v>
      </c>
      <c r="W78" s="2">
        <f t="shared" si="20"/>
        <v>13338.592592592584</v>
      </c>
      <c r="X78" s="2">
        <f t="shared" si="6"/>
        <v>446236.71090263571</v>
      </c>
      <c r="Y78" s="2">
        <f t="shared" si="7"/>
        <v>20115420.962763507</v>
      </c>
      <c r="Z78" s="2" t="str">
        <f t="shared" si="8"/>
        <v>HERE</v>
      </c>
      <c r="AA78" s="2">
        <f>IF(Z78="HERE",Y78,AA77+Graph!$G$1*1000)</f>
        <v>20115420.962763507</v>
      </c>
      <c r="AB78" s="2">
        <f t="shared" si="21"/>
        <v>446236.71090263501</v>
      </c>
      <c r="AC78" s="2">
        <f t="shared" si="9"/>
        <v>709480.96296296292</v>
      </c>
      <c r="AD78" s="3">
        <f t="shared" si="10"/>
        <v>20115420.962763507</v>
      </c>
      <c r="AE78" s="2">
        <f>IF(AE76&gt;=52800000,52800000,IF(AB57=Graph!G$1*1000,AE77+Graph!G$1*1000,AC78))</f>
        <v>709480.96296296292</v>
      </c>
      <c r="AF78" s="3">
        <f t="shared" si="11"/>
        <v>709480.96296296292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6</v>
      </c>
      <c r="C79" s="7"/>
      <c r="D79" s="2" t="e">
        <f t="shared" si="12"/>
        <v>#N/A</v>
      </c>
      <c r="E79" s="2" t="e">
        <f t="shared" si="22"/>
        <v>#N/A</v>
      </c>
      <c r="F79" s="2">
        <v>454372.3653729111</v>
      </c>
      <c r="G79" s="2">
        <f t="shared" si="25"/>
        <v>454372.3653729111</v>
      </c>
      <c r="H79" s="2">
        <f t="shared" si="13"/>
        <v>20596904.81426549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725222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462769.6626701951</v>
      </c>
      <c r="Q79" s="2">
        <f t="shared" si="26"/>
        <v>462769.6626701951</v>
      </c>
      <c r="R79" s="2">
        <f t="shared" si="16"/>
        <v>21287671.588396668</v>
      </c>
      <c r="S79" s="2">
        <f t="shared" si="17"/>
        <v>454372.3653729111</v>
      </c>
      <c r="T79" s="2">
        <f t="shared" si="18"/>
        <v>13739</v>
      </c>
      <c r="U79" s="2">
        <f t="shared" si="19"/>
        <v>462769.6626701951</v>
      </c>
      <c r="V79" s="2">
        <f t="shared" si="5"/>
        <v>722819.5555555555</v>
      </c>
      <c r="W79" s="2">
        <f t="shared" si="20"/>
        <v>13338.592592592584</v>
      </c>
      <c r="X79" s="2">
        <f t="shared" si="6"/>
        <v>449431.07007760252</v>
      </c>
      <c r="Y79" s="2">
        <f t="shared" si="7"/>
        <v>20564852.032841109</v>
      </c>
      <c r="Z79" s="2" t="str">
        <f t="shared" si="8"/>
        <v>HERE</v>
      </c>
      <c r="AA79" s="2">
        <f>IF(Z79="HERE",Y79,AA78+Graph!$G$1*1000)</f>
        <v>20564852.032841109</v>
      </c>
      <c r="AB79" s="2">
        <f t="shared" si="21"/>
        <v>449431.07007760182</v>
      </c>
      <c r="AC79" s="2">
        <f t="shared" si="9"/>
        <v>722819.5555555555</v>
      </c>
      <c r="AD79" s="3">
        <f t="shared" si="10"/>
        <v>20564852.032841109</v>
      </c>
      <c r="AE79" s="2">
        <f>IF(AE77&gt;=52800000,52800000,IF(AB58=Graph!G$1*1000,AE78+Graph!G$1*1000,AC79))</f>
        <v>722819.5555555555</v>
      </c>
      <c r="AF79" s="3">
        <f t="shared" si="11"/>
        <v>722819.5555555555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7</v>
      </c>
      <c r="C80" s="7"/>
      <c r="D80" s="2" t="e">
        <f t="shared" si="12"/>
        <v>#N/A</v>
      </c>
      <c r="E80" s="2" t="e">
        <f t="shared" si="22"/>
        <v>#N/A</v>
      </c>
      <c r="F80" s="2">
        <v>457406.3905710429</v>
      </c>
      <c r="G80" s="2">
        <f t="shared" si="25"/>
        <v>457406.3905710429</v>
      </c>
      <c r="H80" s="2">
        <f t="shared" si="13"/>
        <v>21054311.204836532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738961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465964.02184516191</v>
      </c>
      <c r="Q80" s="2">
        <f t="shared" si="26"/>
        <v>465964.02184516191</v>
      </c>
      <c r="R80" s="2">
        <f t="shared" si="16"/>
        <v>21753635.61024183</v>
      </c>
      <c r="S80" s="2">
        <f t="shared" si="17"/>
        <v>457406.3905710429</v>
      </c>
      <c r="T80" s="2">
        <f t="shared" si="18"/>
        <v>13739</v>
      </c>
      <c r="U80" s="2">
        <f t="shared" si="19"/>
        <v>465964.02184516191</v>
      </c>
      <c r="V80" s="2">
        <f t="shared" si="5"/>
        <v>736158.14814814809</v>
      </c>
      <c r="W80" s="2">
        <f t="shared" si="20"/>
        <v>13338.592592592584</v>
      </c>
      <c r="X80" s="2">
        <f t="shared" si="6"/>
        <v>452625.42925256933</v>
      </c>
      <c r="Y80" s="2">
        <f t="shared" si="7"/>
        <v>21017477.462093677</v>
      </c>
      <c r="Z80" s="2" t="str">
        <f t="shared" si="8"/>
        <v>HERE</v>
      </c>
      <c r="AA80" s="2">
        <f>IF(Z80="HERE",Y80,AA79+Graph!$G$1*1000)</f>
        <v>21017477.462093677</v>
      </c>
      <c r="AB80" s="2">
        <f t="shared" si="21"/>
        <v>452625.42925256863</v>
      </c>
      <c r="AC80" s="2">
        <f t="shared" si="9"/>
        <v>736158.14814814809</v>
      </c>
      <c r="AD80" s="3">
        <f t="shared" si="10"/>
        <v>21017477.462093677</v>
      </c>
      <c r="AE80" s="2">
        <f>IF(AE78&gt;=52800000,52800000,IF(AB59=Graph!G$1*1000,AE79+Graph!G$1*1000,AC80))</f>
        <v>736158.14814814809</v>
      </c>
      <c r="AF80" s="3">
        <f t="shared" si="11"/>
        <v>736158.14814814809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8</v>
      </c>
      <c r="C81" s="7"/>
      <c r="D81" s="2" t="e">
        <f t="shared" si="12"/>
        <v>#N/A</v>
      </c>
      <c r="E81" s="2" t="e">
        <f t="shared" si="22"/>
        <v>#N/A</v>
      </c>
      <c r="F81" s="2">
        <v>460440.4157691747</v>
      </c>
      <c r="G81" s="2">
        <f t="shared" si="25"/>
        <v>460440.4157691747</v>
      </c>
      <c r="H81" s="2">
        <f t="shared" si="13"/>
        <v>21514751.620605707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752700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469158.38102012873</v>
      </c>
      <c r="Q81" s="2">
        <f t="shared" si="26"/>
        <v>469158.38102012873</v>
      </c>
      <c r="R81" s="2">
        <f t="shared" si="16"/>
        <v>22222793.991261959</v>
      </c>
      <c r="S81" s="2">
        <f t="shared" si="17"/>
        <v>460440.4157691747</v>
      </c>
      <c r="T81" s="2">
        <f t="shared" si="18"/>
        <v>13739</v>
      </c>
      <c r="U81" s="2">
        <f t="shared" si="19"/>
        <v>469158.38102012873</v>
      </c>
      <c r="V81" s="2">
        <f t="shared" si="5"/>
        <v>749496.74074074079</v>
      </c>
      <c r="W81" s="2">
        <f t="shared" si="20"/>
        <v>13338.5925925927</v>
      </c>
      <c r="X81" s="2">
        <f t="shared" si="6"/>
        <v>455819.78842753603</v>
      </c>
      <c r="Y81" s="2">
        <f t="shared" si="7"/>
        <v>21473297.250521213</v>
      </c>
      <c r="Z81" s="2" t="str">
        <f t="shared" si="8"/>
        <v>HERE</v>
      </c>
      <c r="AA81" s="2">
        <f>IF(Z81="HERE",Y81,AA80+Graph!$G$1*1000)</f>
        <v>21473297.250521213</v>
      </c>
      <c r="AB81" s="2">
        <f t="shared" si="21"/>
        <v>455819.78842753544</v>
      </c>
      <c r="AC81" s="2">
        <f t="shared" si="9"/>
        <v>749496.74074074079</v>
      </c>
      <c r="AD81" s="3">
        <f t="shared" si="10"/>
        <v>21473297.250521213</v>
      </c>
      <c r="AE81" s="2">
        <f>IF(AE79&gt;=52800000,52800000,IF(AB60=Graph!G$1*1000,AE80+Graph!G$1*1000,AC81))</f>
        <v>749496.74074074079</v>
      </c>
      <c r="AF81" s="3">
        <f t="shared" si="11"/>
        <v>749496.74074074079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9</v>
      </c>
      <c r="C82" s="7"/>
      <c r="D82" s="2" t="e">
        <f t="shared" si="12"/>
        <v>#N/A</v>
      </c>
      <c r="E82" s="2" t="e">
        <f t="shared" si="22"/>
        <v>#N/A</v>
      </c>
      <c r="F82" s="2">
        <v>463474.44096730649</v>
      </c>
      <c r="G82" s="2">
        <f t="shared" si="25"/>
        <v>463474.44096730649</v>
      </c>
      <c r="H82" s="2">
        <f t="shared" si="13"/>
        <v>21978226.061573014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766439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472352.74019509554</v>
      </c>
      <c r="Q82" s="2">
        <f t="shared" si="26"/>
        <v>472352.74019509554</v>
      </c>
      <c r="R82" s="2">
        <f t="shared" si="16"/>
        <v>22695146.731457055</v>
      </c>
      <c r="S82" s="2">
        <f t="shared" si="17"/>
        <v>463474.44096730649</v>
      </c>
      <c r="T82" s="2">
        <f t="shared" si="18"/>
        <v>13739</v>
      </c>
      <c r="U82" s="2">
        <f t="shared" si="19"/>
        <v>472352.74019509554</v>
      </c>
      <c r="V82" s="2">
        <f t="shared" si="5"/>
        <v>762835.33333333337</v>
      </c>
      <c r="W82" s="2">
        <f t="shared" si="20"/>
        <v>13338.592592592584</v>
      </c>
      <c r="X82" s="2">
        <f t="shared" si="6"/>
        <v>459014.14760250296</v>
      </c>
      <c r="Y82" s="2">
        <f t="shared" si="7"/>
        <v>21932311.398123715</v>
      </c>
      <c r="Z82" s="2" t="str">
        <f t="shared" si="8"/>
        <v>HERE</v>
      </c>
      <c r="AA82" s="2">
        <f>IF(Z82="HERE",Y82,AA81+Graph!$G$1*1000)</f>
        <v>21932311.398123715</v>
      </c>
      <c r="AB82" s="2">
        <f t="shared" si="21"/>
        <v>459014.14760250226</v>
      </c>
      <c r="AC82" s="2">
        <f t="shared" si="9"/>
        <v>762835.33333333337</v>
      </c>
      <c r="AD82" s="3">
        <f t="shared" si="10"/>
        <v>21932311.398123715</v>
      </c>
      <c r="AE82" s="2">
        <f>IF(AE80&gt;=52800000,52800000,IF(AB61=Graph!G$1*1000,AE81+Graph!G$1*1000,AC82))</f>
        <v>762835.33333333337</v>
      </c>
      <c r="AF82" s="3">
        <f t="shared" si="11"/>
        <v>762835.33333333337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10</v>
      </c>
      <c r="C83" s="7"/>
      <c r="D83" s="2" t="e">
        <f t="shared" si="12"/>
        <v>#N/A</v>
      </c>
      <c r="E83" s="2" t="e">
        <f t="shared" si="22"/>
        <v>#N/A</v>
      </c>
      <c r="F83" s="2">
        <v>466508.46616540849</v>
      </c>
      <c r="G83" s="2">
        <f t="shared" si="25"/>
        <v>466508.46616540849</v>
      </c>
      <c r="H83" s="2">
        <f t="shared" si="13"/>
        <v>22444734.527738422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780178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475547.09937006235</v>
      </c>
      <c r="Q83" s="2">
        <f t="shared" si="26"/>
        <v>475547.09937006235</v>
      </c>
      <c r="R83" s="2">
        <f t="shared" si="16"/>
        <v>23170693.830827117</v>
      </c>
      <c r="S83" s="2">
        <f t="shared" si="17"/>
        <v>466508.46616540849</v>
      </c>
      <c r="T83" s="2">
        <f t="shared" si="18"/>
        <v>13739</v>
      </c>
      <c r="U83" s="2">
        <f t="shared" si="19"/>
        <v>475547.09937006235</v>
      </c>
      <c r="V83" s="2">
        <f t="shared" si="5"/>
        <v>776173.92592592596</v>
      </c>
      <c r="W83" s="2">
        <f t="shared" si="20"/>
        <v>13338.592592592584</v>
      </c>
      <c r="X83" s="2">
        <f t="shared" si="6"/>
        <v>462208.50677746977</v>
      </c>
      <c r="Y83" s="2">
        <f t="shared" si="7"/>
        <v>22394519.904901184</v>
      </c>
      <c r="Z83" s="2" t="str">
        <f t="shared" si="8"/>
        <v>HERE</v>
      </c>
      <c r="AA83" s="2">
        <f>IF(Z83="HERE",Y83,AA82+Graph!$G$1*1000)</f>
        <v>22394519.904901184</v>
      </c>
      <c r="AB83" s="2">
        <f t="shared" si="21"/>
        <v>462208.50677746907</v>
      </c>
      <c r="AC83" s="2">
        <f t="shared" si="9"/>
        <v>776173.92592592596</v>
      </c>
      <c r="AD83" s="3">
        <f t="shared" si="10"/>
        <v>22394519.904901184</v>
      </c>
      <c r="AE83" s="2">
        <f>IF(AE81&gt;=52800000,52800000,IF(AB62=Graph!G$1*1000,AE82+Graph!G$1*1000,AC83))</f>
        <v>776173.92592592596</v>
      </c>
      <c r="AF83" s="3">
        <f t="shared" si="11"/>
        <v>776173.92592592596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11</v>
      </c>
      <c r="C84" s="7"/>
      <c r="D84" s="2" t="e">
        <f t="shared" si="12"/>
        <v>#N/A</v>
      </c>
      <c r="E84" s="2" t="e">
        <f t="shared" si="22"/>
        <v>#N/A</v>
      </c>
      <c r="F84" s="2">
        <v>469542.49136354029</v>
      </c>
      <c r="G84" s="2">
        <f t="shared" si="25"/>
        <v>469542.49136354029</v>
      </c>
      <c r="H84" s="2">
        <f t="shared" si="13"/>
        <v>22914277.019101962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793917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478741.45854502916</v>
      </c>
      <c r="Q84" s="2">
        <f t="shared" si="26"/>
        <v>478741.45854502916</v>
      </c>
      <c r="R84" s="2">
        <f t="shared" si="16"/>
        <v>23649435.289372146</v>
      </c>
      <c r="S84" s="2">
        <f t="shared" si="17"/>
        <v>469542.49136354029</v>
      </c>
      <c r="T84" s="2">
        <f t="shared" si="18"/>
        <v>13739</v>
      </c>
      <c r="U84" s="2">
        <f t="shared" si="19"/>
        <v>478741.45854502916</v>
      </c>
      <c r="V84" s="2">
        <f t="shared" si="5"/>
        <v>789512.51851851854</v>
      </c>
      <c r="W84" s="2">
        <f t="shared" si="20"/>
        <v>13338.592592592584</v>
      </c>
      <c r="X84" s="2">
        <f t="shared" si="6"/>
        <v>465402.86595243658</v>
      </c>
      <c r="Y84" s="2">
        <f t="shared" si="7"/>
        <v>22859922.77085362</v>
      </c>
      <c r="Z84" s="2" t="str">
        <f t="shared" si="8"/>
        <v>HERE</v>
      </c>
      <c r="AA84" s="2">
        <f>IF(Z84="HERE",Y84,AA83+Graph!$G$1*1000)</f>
        <v>22859922.77085362</v>
      </c>
      <c r="AB84" s="2">
        <f t="shared" si="21"/>
        <v>465402.86595243588</v>
      </c>
      <c r="AC84" s="2">
        <f t="shared" si="9"/>
        <v>789512.51851851854</v>
      </c>
      <c r="AD84" s="3">
        <f t="shared" si="10"/>
        <v>22859922.77085362</v>
      </c>
      <c r="AE84" s="2">
        <f>IF(AE82&gt;=52800000,52800000,IF(AB63=Graph!G$1*1000,AE83+Graph!G$1*1000,AC84))</f>
        <v>789512.51851851854</v>
      </c>
      <c r="AF84" s="3">
        <f t="shared" si="11"/>
        <v>789512.51851851854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12</v>
      </c>
      <c r="C85" s="7"/>
      <c r="D85" s="2" t="e">
        <f t="shared" si="12"/>
        <v>#N/A</v>
      </c>
      <c r="E85" s="2" t="e">
        <f t="shared" si="22"/>
        <v>#N/A</v>
      </c>
      <c r="F85" s="2">
        <v>472576.51656167209</v>
      </c>
      <c r="G85" s="2">
        <f t="shared" si="25"/>
        <v>472576.51656167209</v>
      </c>
      <c r="H85" s="2">
        <f t="shared" si="13"/>
        <v>23386853.535663635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807656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481935.81771999598</v>
      </c>
      <c r="Q85" s="2">
        <f t="shared" si="26"/>
        <v>481935.81771999598</v>
      </c>
      <c r="R85" s="2">
        <f t="shared" si="16"/>
        <v>24131371.107092142</v>
      </c>
      <c r="S85" s="2">
        <f t="shared" si="17"/>
        <v>472576.51656167209</v>
      </c>
      <c r="T85" s="2">
        <f t="shared" si="18"/>
        <v>13739</v>
      </c>
      <c r="U85" s="2">
        <f t="shared" si="19"/>
        <v>481935.81771999598</v>
      </c>
      <c r="V85" s="2">
        <f t="shared" si="5"/>
        <v>802851.11111111112</v>
      </c>
      <c r="W85" s="2">
        <f t="shared" si="20"/>
        <v>13338.592592592584</v>
      </c>
      <c r="X85" s="2">
        <f t="shared" si="6"/>
        <v>468597.22512740339</v>
      </c>
      <c r="Y85" s="2">
        <f t="shared" si="7"/>
        <v>23328519.995981023</v>
      </c>
      <c r="Z85" s="2" t="str">
        <f t="shared" si="8"/>
        <v>HERE</v>
      </c>
      <c r="AA85" s="2">
        <f>IF(Z85="HERE",Y85,AA84+Graph!$G$1*1000)</f>
        <v>23328519.995981023</v>
      </c>
      <c r="AB85" s="2">
        <f t="shared" si="21"/>
        <v>468597.22512740269</v>
      </c>
      <c r="AC85" s="2">
        <f t="shared" si="9"/>
        <v>802851.11111111112</v>
      </c>
      <c r="AD85" s="3">
        <f t="shared" si="10"/>
        <v>23328519.995981023</v>
      </c>
      <c r="AE85" s="2">
        <f>IF(AE83&gt;=52800000,52800000,IF(AB64=Graph!G$1*1000,AE84+Graph!G$1*1000,AC85))</f>
        <v>802851.11111111112</v>
      </c>
      <c r="AF85" s="3">
        <f t="shared" si="11"/>
        <v>802851.11111111112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13</v>
      </c>
      <c r="C86" s="7"/>
      <c r="D86" s="2" t="e">
        <f t="shared" si="12"/>
        <v>#N/A</v>
      </c>
      <c r="E86" s="2" t="e">
        <f t="shared" si="22"/>
        <v>#N/A</v>
      </c>
      <c r="F86" s="2">
        <v>475610.54175980389</v>
      </c>
      <c r="G86" s="2">
        <f t="shared" si="25"/>
        <v>475610.54175980389</v>
      </c>
      <c r="H86" s="2">
        <f t="shared" si="13"/>
        <v>23862464.077423438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821395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485130.17689493299</v>
      </c>
      <c r="Q86" s="2">
        <f t="shared" si="26"/>
        <v>485130.17689493299</v>
      </c>
      <c r="R86" s="2">
        <f t="shared" si="16"/>
        <v>24616501.283987075</v>
      </c>
      <c r="S86" s="2">
        <f t="shared" si="17"/>
        <v>475610.54175980389</v>
      </c>
      <c r="T86" s="2">
        <f t="shared" si="18"/>
        <v>13739</v>
      </c>
      <c r="U86" s="2">
        <f t="shared" si="19"/>
        <v>485130.17689493299</v>
      </c>
      <c r="V86" s="2">
        <f t="shared" si="5"/>
        <v>816189.70370370371</v>
      </c>
      <c r="W86" s="2">
        <f t="shared" si="20"/>
        <v>13338.592592592584</v>
      </c>
      <c r="X86" s="2">
        <f t="shared" si="6"/>
        <v>471791.5843023404</v>
      </c>
      <c r="Y86" s="2">
        <f t="shared" si="7"/>
        <v>23800311.580283362</v>
      </c>
      <c r="Z86" s="2" t="str">
        <f t="shared" si="8"/>
        <v>HERE</v>
      </c>
      <c r="AA86" s="2">
        <f>IF(Z86="HERE",Y86,AA85+Graph!$G$1*1000)</f>
        <v>23800311.580283362</v>
      </c>
      <c r="AB86" s="2">
        <f t="shared" si="21"/>
        <v>471791.5843023397</v>
      </c>
      <c r="AC86" s="2">
        <f t="shared" si="9"/>
        <v>816189.70370370371</v>
      </c>
      <c r="AD86" s="3">
        <f t="shared" si="10"/>
        <v>23800311.580283362</v>
      </c>
      <c r="AE86" s="2">
        <f>IF(AE84&gt;=52800000,52800000,IF(AB65=Graph!G$1*1000,AE85+Graph!G$1*1000,AC86))</f>
        <v>816189.70370370371</v>
      </c>
      <c r="AF86" s="3">
        <f t="shared" si="11"/>
        <v>816189.70370370371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14</v>
      </c>
      <c r="C87" s="7"/>
      <c r="D87" s="2" t="e">
        <f t="shared" si="12"/>
        <v>#N/A</v>
      </c>
      <c r="E87" s="2" t="e">
        <f t="shared" si="22"/>
        <v>#N/A</v>
      </c>
      <c r="F87" s="2">
        <v>478644.56695793569</v>
      </c>
      <c r="G87" s="2">
        <f t="shared" si="25"/>
        <v>478644.56695793569</v>
      </c>
      <c r="H87" s="2">
        <f t="shared" si="13"/>
        <v>24341108.644381374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835134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488324.5360698998</v>
      </c>
      <c r="Q87" s="2">
        <f t="shared" si="26"/>
        <v>488324.5360698998</v>
      </c>
      <c r="R87" s="2">
        <f t="shared" si="16"/>
        <v>25104825.820056975</v>
      </c>
      <c r="S87" s="2">
        <f t="shared" si="17"/>
        <v>478644.56695793569</v>
      </c>
      <c r="T87" s="2">
        <f t="shared" si="18"/>
        <v>13739</v>
      </c>
      <c r="U87" s="2">
        <f t="shared" si="19"/>
        <v>488324.5360698998</v>
      </c>
      <c r="V87" s="2">
        <f t="shared" si="5"/>
        <v>829528.29629629629</v>
      </c>
      <c r="W87" s="2">
        <f t="shared" si="20"/>
        <v>13338.592592592584</v>
      </c>
      <c r="X87" s="2">
        <f t="shared" si="6"/>
        <v>474985.94347730721</v>
      </c>
      <c r="Y87" s="2">
        <f t="shared" si="7"/>
        <v>24275297.523760669</v>
      </c>
      <c r="Z87" s="2" t="str">
        <f t="shared" si="8"/>
        <v>HERE</v>
      </c>
      <c r="AA87" s="2">
        <f>IF(Z87="HERE",Y87,AA86+Graph!$G$1*1000)</f>
        <v>24275297.523760669</v>
      </c>
      <c r="AB87" s="2">
        <f t="shared" si="21"/>
        <v>474985.94347730651</v>
      </c>
      <c r="AC87" s="2">
        <f t="shared" si="9"/>
        <v>829528.29629629629</v>
      </c>
      <c r="AD87" s="3">
        <f t="shared" si="10"/>
        <v>24275297.523760669</v>
      </c>
      <c r="AE87" s="2">
        <f>IF(AE85&gt;=52800000,52800000,IF(AB66=Graph!G$1*1000,AE86+Graph!G$1*1000,AC87))</f>
        <v>829528.29629629629</v>
      </c>
      <c r="AF87" s="3">
        <f t="shared" si="11"/>
        <v>829528.29629629629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15</v>
      </c>
      <c r="C88" s="7"/>
      <c r="D88" s="2" t="e">
        <f t="shared" si="12"/>
        <v>#N/A</v>
      </c>
      <c r="E88" s="2" t="e">
        <f t="shared" si="22"/>
        <v>#N/A</v>
      </c>
      <c r="F88" s="2">
        <v>481678.59215606749</v>
      </c>
      <c r="G88" s="2">
        <f t="shared" si="25"/>
        <v>481678.59215606749</v>
      </c>
      <c r="H88" s="2">
        <f t="shared" si="13"/>
        <v>24822787.236537442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848873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491518.89524486661</v>
      </c>
      <c r="Q88" s="2">
        <f t="shared" si="26"/>
        <v>491518.89524486661</v>
      </c>
      <c r="R88" s="2">
        <f t="shared" si="16"/>
        <v>25596344.715301841</v>
      </c>
      <c r="S88" s="2">
        <f t="shared" si="17"/>
        <v>481678.59215606749</v>
      </c>
      <c r="T88" s="2">
        <f t="shared" si="18"/>
        <v>13739</v>
      </c>
      <c r="U88" s="2">
        <f t="shared" si="19"/>
        <v>491518.89524486661</v>
      </c>
      <c r="V88" s="2">
        <f t="shared" si="5"/>
        <v>842866.88888888888</v>
      </c>
      <c r="W88" s="2">
        <f t="shared" si="20"/>
        <v>13338.592592592584</v>
      </c>
      <c r="X88" s="2">
        <f t="shared" si="6"/>
        <v>478180.30265227403</v>
      </c>
      <c r="Y88" s="2">
        <f t="shared" si="7"/>
        <v>24753477.826412942</v>
      </c>
      <c r="Z88" s="2" t="str">
        <f t="shared" si="8"/>
        <v>HERE</v>
      </c>
      <c r="AA88" s="2">
        <f>IF(Z88="HERE",Y88,AA87+Graph!$G$1*1000)</f>
        <v>24753477.826412942</v>
      </c>
      <c r="AB88" s="2">
        <f t="shared" si="21"/>
        <v>478180.30265227333</v>
      </c>
      <c r="AC88" s="2">
        <f t="shared" si="9"/>
        <v>842866.88888888888</v>
      </c>
      <c r="AD88" s="3">
        <f t="shared" si="10"/>
        <v>24753477.826412942</v>
      </c>
      <c r="AE88" s="2">
        <f>IF(AE86&gt;=52800000,52800000,IF(AB67=Graph!G$1*1000,AE87+Graph!G$1*1000,AC88))</f>
        <v>842866.88888888888</v>
      </c>
      <c r="AF88" s="3">
        <f t="shared" si="11"/>
        <v>842866.88888888888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16</v>
      </c>
      <c r="C89" s="7"/>
      <c r="D89" s="2" t="e">
        <f t="shared" si="12"/>
        <v>#N/A</v>
      </c>
      <c r="E89" s="2" t="e">
        <f t="shared" si="22"/>
        <v>#N/A</v>
      </c>
      <c r="F89" s="2">
        <v>484712.61735419929</v>
      </c>
      <c r="G89" s="2">
        <f t="shared" si="25"/>
        <v>484712.61735419929</v>
      </c>
      <c r="H89" s="2">
        <f t="shared" si="13"/>
        <v>25307499.853891641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862612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494713.25441983342</v>
      </c>
      <c r="Q89" s="2">
        <f t="shared" si="26"/>
        <v>494713.25441983342</v>
      </c>
      <c r="R89" s="2">
        <f t="shared" si="16"/>
        <v>26091057.969721675</v>
      </c>
      <c r="S89" s="2">
        <f t="shared" si="17"/>
        <v>484712.61735419929</v>
      </c>
      <c r="T89" s="2">
        <f t="shared" si="18"/>
        <v>13739</v>
      </c>
      <c r="U89" s="2">
        <f t="shared" si="19"/>
        <v>494713.25441983342</v>
      </c>
      <c r="V89" s="2">
        <f t="shared" si="5"/>
        <v>856205.48148148146</v>
      </c>
      <c r="W89" s="2">
        <f t="shared" si="20"/>
        <v>13338.592592592584</v>
      </c>
      <c r="X89" s="2">
        <f t="shared" si="6"/>
        <v>481374.66182724084</v>
      </c>
      <c r="Y89" s="2">
        <f t="shared" si="7"/>
        <v>25234852.488240182</v>
      </c>
      <c r="Z89" s="2" t="str">
        <f t="shared" si="8"/>
        <v>HERE</v>
      </c>
      <c r="AA89" s="2">
        <f>IF(Z89="HERE",Y89,AA88+Graph!$G$1*1000)</f>
        <v>25234852.488240182</v>
      </c>
      <c r="AB89" s="2">
        <f t="shared" si="21"/>
        <v>481374.66182724014</v>
      </c>
      <c r="AC89" s="2">
        <f t="shared" si="9"/>
        <v>856205.48148148146</v>
      </c>
      <c r="AD89" s="3">
        <f t="shared" si="10"/>
        <v>25234852.488240182</v>
      </c>
      <c r="AE89" s="2">
        <f>IF(AE87&gt;=52800000,52800000,IF(AB68=Graph!G$1*1000,AE88+Graph!G$1*1000,AC89))</f>
        <v>856205.48148148146</v>
      </c>
      <c r="AF89" s="3">
        <f t="shared" si="11"/>
        <v>856205.48148148146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17</v>
      </c>
      <c r="C90" s="7"/>
      <c r="D90" s="2" t="e">
        <f t="shared" si="12"/>
        <v>#N/A</v>
      </c>
      <c r="E90" s="2" t="e">
        <f t="shared" si="22"/>
        <v>#N/A</v>
      </c>
      <c r="F90" s="2">
        <v>487746.64255233109</v>
      </c>
      <c r="G90" s="2">
        <f t="shared" si="25"/>
        <v>487746.64255233109</v>
      </c>
      <c r="H90" s="2">
        <f t="shared" si="13"/>
        <v>25795246.496443972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876351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497907.61359480023</v>
      </c>
      <c r="Q90" s="2">
        <f t="shared" si="26"/>
        <v>497907.61359480023</v>
      </c>
      <c r="R90" s="2">
        <f t="shared" si="16"/>
        <v>26588965.583316475</v>
      </c>
      <c r="S90" s="2">
        <f t="shared" si="17"/>
        <v>487746.64255233109</v>
      </c>
      <c r="T90" s="2">
        <f t="shared" si="18"/>
        <v>13739</v>
      </c>
      <c r="U90" s="2">
        <f t="shared" si="19"/>
        <v>497907.61359480023</v>
      </c>
      <c r="V90" s="2">
        <f t="shared" si="5"/>
        <v>869544.07407407404</v>
      </c>
      <c r="W90" s="2">
        <f t="shared" si="20"/>
        <v>13338.592592592584</v>
      </c>
      <c r="X90" s="2">
        <f t="shared" si="6"/>
        <v>484569.02100220765</v>
      </c>
      <c r="Y90" s="2">
        <f t="shared" si="7"/>
        <v>25719421.509242389</v>
      </c>
      <c r="Z90" s="2" t="str">
        <f t="shared" si="8"/>
        <v>HERE</v>
      </c>
      <c r="AA90" s="2">
        <f>IF(Z90="HERE",Y90,AA89+Graph!$G$1*1000)</f>
        <v>25719421.509242389</v>
      </c>
      <c r="AB90" s="2">
        <f t="shared" si="21"/>
        <v>484569.02100220695</v>
      </c>
      <c r="AC90" s="2">
        <f t="shared" si="9"/>
        <v>869544.07407407404</v>
      </c>
      <c r="AD90" s="3">
        <f t="shared" si="10"/>
        <v>25719421.509242389</v>
      </c>
      <c r="AE90" s="2">
        <f>IF(AE88&gt;=52800000,52800000,IF(AB69=Graph!G$1*1000,AE89+Graph!G$1*1000,AC90))</f>
        <v>869544.07407407404</v>
      </c>
      <c r="AF90" s="3">
        <f t="shared" si="11"/>
        <v>869544.07407407404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18</v>
      </c>
      <c r="C91" s="7"/>
      <c r="D91" s="2" t="e">
        <f t="shared" si="12"/>
        <v>#N/A</v>
      </c>
      <c r="E91" s="2" t="e">
        <f t="shared" si="22"/>
        <v>#N/A</v>
      </c>
      <c r="F91" s="2">
        <v>490780.66775046289</v>
      </c>
      <c r="G91" s="2">
        <f t="shared" si="25"/>
        <v>490780.66775046289</v>
      </c>
      <c r="H91" s="2">
        <f t="shared" si="13"/>
        <v>26286027.164194435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890090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501101.97276976705</v>
      </c>
      <c r="Q91" s="2">
        <f t="shared" si="26"/>
        <v>501101.97276976705</v>
      </c>
      <c r="R91" s="2">
        <f t="shared" si="16"/>
        <v>27090067.556086242</v>
      </c>
      <c r="S91" s="2">
        <f t="shared" si="17"/>
        <v>490780.66775046289</v>
      </c>
      <c r="T91" s="2">
        <f t="shared" si="18"/>
        <v>13739</v>
      </c>
      <c r="U91" s="2">
        <f t="shared" si="19"/>
        <v>501101.97276976705</v>
      </c>
      <c r="V91" s="2">
        <f t="shared" si="5"/>
        <v>882882.66666666674</v>
      </c>
      <c r="W91" s="2">
        <f t="shared" si="20"/>
        <v>13338.5925925927</v>
      </c>
      <c r="X91" s="2">
        <f t="shared" si="6"/>
        <v>487763.38017717435</v>
      </c>
      <c r="Y91" s="2">
        <f t="shared" si="7"/>
        <v>26207184.889419563</v>
      </c>
      <c r="Z91" s="2" t="str">
        <f t="shared" si="8"/>
        <v>HERE</v>
      </c>
      <c r="AA91" s="2">
        <f>IF(Z91="HERE",Y91,AA90+Graph!$G$1*1000)</f>
        <v>26207184.889419563</v>
      </c>
      <c r="AB91" s="2">
        <f t="shared" si="21"/>
        <v>487763.38017717376</v>
      </c>
      <c r="AC91" s="2">
        <f t="shared" si="9"/>
        <v>882882.66666666674</v>
      </c>
      <c r="AD91" s="3">
        <f t="shared" si="10"/>
        <v>26207184.889419563</v>
      </c>
      <c r="AE91" s="2">
        <f>IF(AE89&gt;=52800000,52800000,IF(AB70=Graph!G$1*1000,AE90+Graph!G$1*1000,AC91))</f>
        <v>882882.66666666674</v>
      </c>
      <c r="AF91" s="3">
        <f t="shared" si="11"/>
        <v>882882.66666666674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19</v>
      </c>
      <c r="C92" s="7"/>
      <c r="D92" s="2" t="e">
        <f t="shared" si="12"/>
        <v>#N/A</v>
      </c>
      <c r="E92" s="2" t="e">
        <f t="shared" si="22"/>
        <v>#N/A</v>
      </c>
      <c r="F92" s="2">
        <v>493814.69294859469</v>
      </c>
      <c r="G92" s="2">
        <f t="shared" si="25"/>
        <v>493814.69294859469</v>
      </c>
      <c r="H92" s="2">
        <f t="shared" si="13"/>
        <v>26779841.85714303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903829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504296.33194473386</v>
      </c>
      <c r="Q92" s="2">
        <f t="shared" si="26"/>
        <v>504296.33194473386</v>
      </c>
      <c r="R92" s="2">
        <f t="shared" si="16"/>
        <v>27594363.888030976</v>
      </c>
      <c r="S92" s="2">
        <f t="shared" si="17"/>
        <v>493814.69294859469</v>
      </c>
      <c r="T92" s="2">
        <f t="shared" si="18"/>
        <v>13739</v>
      </c>
      <c r="U92" s="2">
        <f t="shared" si="19"/>
        <v>504296.33194473386</v>
      </c>
      <c r="V92" s="2">
        <f t="shared" si="5"/>
        <v>896221.25925925933</v>
      </c>
      <c r="W92" s="2">
        <f t="shared" si="20"/>
        <v>13338.592592592584</v>
      </c>
      <c r="X92" s="2">
        <f t="shared" si="6"/>
        <v>490957.73935214127</v>
      </c>
      <c r="Y92" s="2">
        <f t="shared" si="7"/>
        <v>26698142.628771704</v>
      </c>
      <c r="Z92" s="2" t="str">
        <f t="shared" si="8"/>
        <v>HERE</v>
      </c>
      <c r="AA92" s="2">
        <f>IF(Z92="HERE",Y92,AA91+Graph!$G$1*1000)</f>
        <v>26698142.628771704</v>
      </c>
      <c r="AB92" s="2">
        <f t="shared" si="21"/>
        <v>490957.73935214058</v>
      </c>
      <c r="AC92" s="2">
        <f t="shared" si="9"/>
        <v>896221.25925925933</v>
      </c>
      <c r="AD92" s="3">
        <f t="shared" si="10"/>
        <v>26698142.628771704</v>
      </c>
      <c r="AE92" s="2">
        <f>IF(AE90&gt;=52800000,52800000,IF(AB71=Graph!G$1*1000,AE91+Graph!G$1*1000,AC92))</f>
        <v>896221.25925925933</v>
      </c>
      <c r="AF92" s="3">
        <f t="shared" si="11"/>
        <v>896221.25925925933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20</v>
      </c>
      <c r="C93" s="7"/>
      <c r="D93" s="2" t="e">
        <f t="shared" si="12"/>
        <v>#N/A</v>
      </c>
      <c r="E93" s="2" t="e">
        <f t="shared" si="22"/>
        <v>#N/A</v>
      </c>
      <c r="F93" s="2">
        <v>496848.71814672649</v>
      </c>
      <c r="G93" s="2">
        <f t="shared" si="25"/>
        <v>496848.71814672649</v>
      </c>
      <c r="H93" s="2">
        <f t="shared" si="13"/>
        <v>27276690.575289756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917568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507490.69111970067</v>
      </c>
      <c r="Q93" s="2">
        <f t="shared" si="26"/>
        <v>507490.69111970067</v>
      </c>
      <c r="R93" s="2">
        <f t="shared" si="16"/>
        <v>28101854.579150677</v>
      </c>
      <c r="S93" s="2">
        <f t="shared" si="17"/>
        <v>496848.71814672649</v>
      </c>
      <c r="T93" s="2">
        <f t="shared" si="18"/>
        <v>13739</v>
      </c>
      <c r="U93" s="2">
        <f t="shared" si="19"/>
        <v>507490.69111970067</v>
      </c>
      <c r="V93" s="2">
        <f t="shared" si="5"/>
        <v>909559.85185185191</v>
      </c>
      <c r="W93" s="2">
        <f t="shared" si="20"/>
        <v>13338.592592592584</v>
      </c>
      <c r="X93" s="2">
        <f t="shared" si="6"/>
        <v>494152.09852710809</v>
      </c>
      <c r="Y93" s="2">
        <f t="shared" si="7"/>
        <v>27192294.727298811</v>
      </c>
      <c r="Z93" s="2" t="str">
        <f t="shared" si="8"/>
        <v>HERE</v>
      </c>
      <c r="AA93" s="2">
        <f>IF(Z93="HERE",Y93,AA92+Graph!$G$1*1000)</f>
        <v>27192294.727298811</v>
      </c>
      <c r="AB93" s="2">
        <f t="shared" si="21"/>
        <v>494152.09852710739</v>
      </c>
      <c r="AC93" s="2">
        <f t="shared" si="9"/>
        <v>909559.85185185191</v>
      </c>
      <c r="AD93" s="3">
        <f t="shared" si="10"/>
        <v>27192294.727298811</v>
      </c>
      <c r="AE93" s="2">
        <f>IF(AE91&gt;=52800000,52800000,IF(AB72=Graph!G$1*1000,AE92+Graph!G$1*1000,AC93))</f>
        <v>909559.85185185191</v>
      </c>
      <c r="AF93" s="3">
        <f t="shared" si="11"/>
        <v>909559.85185185191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21</v>
      </c>
      <c r="C94" s="7"/>
      <c r="D94" s="2" t="e">
        <f t="shared" si="12"/>
        <v>#N/A</v>
      </c>
      <c r="E94" s="2" t="e">
        <f t="shared" si="22"/>
        <v>#N/A</v>
      </c>
      <c r="F94" s="2">
        <v>499882.74334485829</v>
      </c>
      <c r="G94" s="2">
        <f t="shared" si="25"/>
        <v>499882.74334485829</v>
      </c>
      <c r="H94" s="2">
        <f t="shared" si="13"/>
        <v>27776573.318634614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931307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510685.05029466748</v>
      </c>
      <c r="Q94" s="2">
        <f t="shared" si="26"/>
        <v>510685.05029466748</v>
      </c>
      <c r="R94" s="2">
        <f t="shared" si="16"/>
        <v>28612539.629445344</v>
      </c>
      <c r="S94" s="2">
        <f t="shared" si="17"/>
        <v>499882.74334485829</v>
      </c>
      <c r="T94" s="2">
        <f t="shared" si="18"/>
        <v>13739</v>
      </c>
      <c r="U94" s="2">
        <f t="shared" si="19"/>
        <v>510685.05029466748</v>
      </c>
      <c r="V94" s="2">
        <f t="shared" si="5"/>
        <v>922898.4444444445</v>
      </c>
      <c r="W94" s="2">
        <f t="shared" si="20"/>
        <v>13338.592592592584</v>
      </c>
      <c r="X94" s="2">
        <f t="shared" si="6"/>
        <v>497346.4577020749</v>
      </c>
      <c r="Y94" s="2">
        <f t="shared" si="7"/>
        <v>27689641.185000885</v>
      </c>
      <c r="Z94" s="2" t="str">
        <f t="shared" si="8"/>
        <v>HERE</v>
      </c>
      <c r="AA94" s="2">
        <f>IF(Z94="HERE",Y94,AA93+Graph!$G$1*1000)</f>
        <v>27689641.185000885</v>
      </c>
      <c r="AB94" s="2">
        <f t="shared" si="21"/>
        <v>497346.4577020742</v>
      </c>
      <c r="AC94" s="2">
        <f t="shared" si="9"/>
        <v>922898.4444444445</v>
      </c>
      <c r="AD94" s="3">
        <f t="shared" si="10"/>
        <v>27689641.185000885</v>
      </c>
      <c r="AE94" s="2">
        <f>IF(AE92&gt;=52800000,52800000,IF(AB73=Graph!G$1*1000,AE93+Graph!G$1*1000,AC94))</f>
        <v>922898.4444444445</v>
      </c>
      <c r="AF94" s="3">
        <f t="shared" si="11"/>
        <v>922898.4444444445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22</v>
      </c>
      <c r="C95" s="7"/>
      <c r="D95" s="2" t="e">
        <f t="shared" si="12"/>
        <v>#N/A</v>
      </c>
      <c r="E95" s="2" t="e">
        <f t="shared" si="22"/>
        <v>#N/A</v>
      </c>
      <c r="F95" s="2">
        <v>502916.76854299009</v>
      </c>
      <c r="G95" s="2">
        <f t="shared" si="25"/>
        <v>502916.76854299009</v>
      </c>
      <c r="H95" s="2">
        <f t="shared" si="13"/>
        <v>28279490.087177604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945046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513879.40946963429</v>
      </c>
      <c r="Q95" s="2">
        <f t="shared" si="26"/>
        <v>513879.40946963429</v>
      </c>
      <c r="R95" s="2">
        <f t="shared" si="16"/>
        <v>29126419.038914979</v>
      </c>
      <c r="S95" s="2">
        <f t="shared" si="17"/>
        <v>502916.76854299009</v>
      </c>
      <c r="T95" s="2">
        <f t="shared" si="18"/>
        <v>13739</v>
      </c>
      <c r="U95" s="2">
        <f t="shared" si="19"/>
        <v>513879.40946963429</v>
      </c>
      <c r="V95" s="2">
        <f t="shared" si="5"/>
        <v>936237.03703703708</v>
      </c>
      <c r="W95" s="2">
        <f t="shared" si="20"/>
        <v>13338.592592592584</v>
      </c>
      <c r="X95" s="2">
        <f t="shared" si="6"/>
        <v>500540.81687704171</v>
      </c>
      <c r="Y95" s="2">
        <f t="shared" ref="Y95:Y158" si="30">IF(COUNT($C96)=0,IF(COUNT($C95)=1,C95,SUM(Y94+X95)),C95)</f>
        <v>28190182.001877926</v>
      </c>
      <c r="Z95" s="2" t="str">
        <f t="shared" si="8"/>
        <v>HERE</v>
      </c>
      <c r="AA95" s="2">
        <f>IF(Z95="HERE",Y95,AA94+Graph!$G$1*1000)</f>
        <v>28190182.001877926</v>
      </c>
      <c r="AB95" s="2">
        <f t="shared" si="21"/>
        <v>500540.81687704101</v>
      </c>
      <c r="AC95" s="2">
        <f t="shared" ref="AC95:AC158" si="31">IF(Z96="HERE",V95,AC94)</f>
        <v>936237.03703703708</v>
      </c>
      <c r="AD95" s="3">
        <f t="shared" si="10"/>
        <v>28190182.001877926</v>
      </c>
      <c r="AE95" s="2">
        <f>IF(AE93&gt;=52800000,52800000,IF(AB74=Graph!G$1*1000,AE94+Graph!G$1*1000,AC95))</f>
        <v>936237.03703703708</v>
      </c>
      <c r="AF95" s="3">
        <f t="shared" si="11"/>
        <v>936237.03703703708</v>
      </c>
      <c r="AG95" s="3">
        <f t="shared" si="29"/>
        <v>16547482.576412121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23</v>
      </c>
      <c r="C96" s="7"/>
      <c r="D96" s="2" t="e">
        <f t="shared" si="12"/>
        <v>#N/A</v>
      </c>
      <c r="E96" s="2" t="e">
        <f t="shared" si="22"/>
        <v>#N/A</v>
      </c>
      <c r="F96" s="2">
        <v>505950.79374112189</v>
      </c>
      <c r="G96" s="2">
        <f t="shared" si="25"/>
        <v>505950.79374112189</v>
      </c>
      <c r="H96" s="2">
        <f t="shared" ref="H96:H159" si="32">IF(COUNT($C97)=0,IF(COUNT($C96)=1,C96,SUM(H95+G96)),C96)</f>
        <v>28785440.880918726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958785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517073.76864460111</v>
      </c>
      <c r="Q96" s="2">
        <f t="shared" si="26"/>
        <v>517073.76864460111</v>
      </c>
      <c r="R96" s="2">
        <f t="shared" ref="R96:R159" si="33">IF(COUNT($C97)=0,IF(COUNT($C96)=1,M96,SUM(R95+Q96)),M96)</f>
        <v>29643492.80755958</v>
      </c>
      <c r="S96" s="2">
        <f t="shared" si="17"/>
        <v>505950.79374112189</v>
      </c>
      <c r="T96" s="2">
        <f t="shared" si="18"/>
        <v>13739</v>
      </c>
      <c r="U96" s="2">
        <f t="shared" si="19"/>
        <v>517073.76864460111</v>
      </c>
      <c r="V96" s="2">
        <f t="shared" si="5"/>
        <v>949575.62962962966</v>
      </c>
      <c r="W96" s="2">
        <f t="shared" si="20"/>
        <v>13338.592592592584</v>
      </c>
      <c r="X96" s="2">
        <f t="shared" si="6"/>
        <v>503735.17605200852</v>
      </c>
      <c r="Y96" s="2">
        <f t="shared" si="30"/>
        <v>28693917.177929934</v>
      </c>
      <c r="Z96" s="2" t="str">
        <f t="shared" si="8"/>
        <v>HERE</v>
      </c>
      <c r="AA96" s="2">
        <f>IF(Z96="HERE",Y96,AA95+Graph!$G$1*1000)</f>
        <v>28693917.177929934</v>
      </c>
      <c r="AB96" s="2">
        <f t="shared" si="21"/>
        <v>503735.17605200782</v>
      </c>
      <c r="AC96" s="2">
        <f t="shared" si="31"/>
        <v>949575.62962962966</v>
      </c>
      <c r="AD96" s="3">
        <f t="shared" si="10"/>
        <v>28693917.177929934</v>
      </c>
      <c r="AE96" s="2">
        <f>IF(AE94&gt;=52800000,52800000,IF(AB75=Graph!G$1*1000,AE95+Graph!G$1*1000,AC96))</f>
        <v>949575.62962962966</v>
      </c>
      <c r="AF96" s="3">
        <f t="shared" si="11"/>
        <v>949575.62962962966</v>
      </c>
      <c r="AG96" s="3">
        <f t="shared" si="29"/>
        <v>16941137.776081711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24</v>
      </c>
      <c r="C97" s="7"/>
      <c r="D97" s="2" t="e">
        <f t="shared" si="12"/>
        <v>#N/A</v>
      </c>
      <c r="E97" s="2" t="e">
        <f t="shared" si="22"/>
        <v>#N/A</v>
      </c>
      <c r="F97" s="2">
        <v>508984.81893925369</v>
      </c>
      <c r="G97" s="2">
        <f t="shared" si="25"/>
        <v>508984.81893925369</v>
      </c>
      <c r="H97" s="2">
        <f t="shared" si="32"/>
        <v>29294425.69985798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972524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520268.12781956792</v>
      </c>
      <c r="Q97" s="2">
        <f t="shared" si="26"/>
        <v>520268.12781956792</v>
      </c>
      <c r="R97" s="2">
        <f t="shared" si="33"/>
        <v>30163760.935379148</v>
      </c>
      <c r="S97" s="2">
        <f t="shared" si="17"/>
        <v>508984.81893925369</v>
      </c>
      <c r="T97" s="2">
        <f t="shared" si="18"/>
        <v>13739</v>
      </c>
      <c r="U97" s="2">
        <f t="shared" si="19"/>
        <v>520268.12781956792</v>
      </c>
      <c r="V97" s="2">
        <f t="shared" si="5"/>
        <v>962914.22222222225</v>
      </c>
      <c r="W97" s="2">
        <f t="shared" si="20"/>
        <v>13338.592592592584</v>
      </c>
      <c r="X97" s="2">
        <f t="shared" si="6"/>
        <v>506929.53522697533</v>
      </c>
      <c r="Y97" s="2">
        <f t="shared" si="30"/>
        <v>29200846.713156909</v>
      </c>
      <c r="Z97" s="2" t="str">
        <f t="shared" si="8"/>
        <v>HERE</v>
      </c>
      <c r="AA97" s="2">
        <f>IF(Z97="HERE",Y97,AA96+Graph!$G$1*1000)</f>
        <v>29200846.713156909</v>
      </c>
      <c r="AB97" s="2">
        <f t="shared" si="21"/>
        <v>506929.53522697464</v>
      </c>
      <c r="AC97" s="2">
        <f t="shared" si="31"/>
        <v>962914.22222222225</v>
      </c>
      <c r="AD97" s="3">
        <f t="shared" si="10"/>
        <v>29200846.713156909</v>
      </c>
      <c r="AE97" s="2">
        <f>IF(AE95&gt;=52800000,52800000,IF(AB76=Graph!G$1*1000,AE96+Graph!G$1*1000,AC97))</f>
        <v>962914.22222222225</v>
      </c>
      <c r="AF97" s="3">
        <f t="shared" si="11"/>
        <v>962914.22222222225</v>
      </c>
      <c r="AG97" s="3">
        <f t="shared" si="29"/>
        <v>17337667.899008773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25</v>
      </c>
      <c r="C98" s="7"/>
      <c r="D98" s="2" t="e">
        <f t="shared" si="12"/>
        <v>#N/A</v>
      </c>
      <c r="E98" s="2" t="e">
        <f t="shared" si="22"/>
        <v>#N/A</v>
      </c>
      <c r="F98" s="2">
        <v>512018.84413738549</v>
      </c>
      <c r="G98" s="2">
        <f t="shared" si="25"/>
        <v>512018.84413738549</v>
      </c>
      <c r="H98" s="2">
        <f t="shared" si="32"/>
        <v>29806444.543995366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986263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523462.48699453473</v>
      </c>
      <c r="Q98" s="2">
        <f t="shared" si="26"/>
        <v>523462.48699453473</v>
      </c>
      <c r="R98" s="2">
        <f t="shared" si="33"/>
        <v>30687223.422373682</v>
      </c>
      <c r="S98" s="2">
        <f t="shared" si="17"/>
        <v>512018.84413738549</v>
      </c>
      <c r="T98" s="2">
        <f t="shared" si="18"/>
        <v>13739</v>
      </c>
      <c r="U98" s="2">
        <f t="shared" si="19"/>
        <v>523462.48699453473</v>
      </c>
      <c r="V98" s="2">
        <f t="shared" si="5"/>
        <v>976252.81481481483</v>
      </c>
      <c r="W98" s="2">
        <f t="shared" si="20"/>
        <v>13338.592592592584</v>
      </c>
      <c r="X98" s="2">
        <f t="shared" si="6"/>
        <v>510123.89440194215</v>
      </c>
      <c r="Y98" s="2">
        <f t="shared" si="30"/>
        <v>29710970.60755885</v>
      </c>
      <c r="Z98" s="2" t="str">
        <f t="shared" si="8"/>
        <v>HERE</v>
      </c>
      <c r="AA98" s="2">
        <f>IF(Z98="HERE",Y98,AA97+Graph!$G$1*1000)</f>
        <v>29710970.60755885</v>
      </c>
      <c r="AB98" s="2">
        <f t="shared" si="21"/>
        <v>510123.89440194145</v>
      </c>
      <c r="AC98" s="2">
        <f t="shared" si="31"/>
        <v>976252.81481481483</v>
      </c>
      <c r="AD98" s="3">
        <f t="shared" si="10"/>
        <v>29710970.60755885</v>
      </c>
      <c r="AE98" s="2">
        <f>IF(AE96&gt;=52800000,52800000,IF(AB77=Graph!G$1*1000,AE97+Graph!G$1*1000,AC98))</f>
        <v>976252.81481481483</v>
      </c>
      <c r="AF98" s="3">
        <f t="shared" si="11"/>
        <v>976252.81481481483</v>
      </c>
      <c r="AG98" s="3">
        <f t="shared" si="29"/>
        <v>17737072.945193306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26</v>
      </c>
      <c r="C99" s="7"/>
      <c r="D99" s="2" t="e">
        <f t="shared" si="12"/>
        <v>#N/A</v>
      </c>
      <c r="E99" s="2" t="e">
        <f t="shared" si="22"/>
        <v>#N/A</v>
      </c>
      <c r="F99" s="2">
        <v>515052.86933551729</v>
      </c>
      <c r="G99" s="2">
        <f t="shared" si="25"/>
        <v>515052.86933551729</v>
      </c>
      <c r="H99" s="2">
        <f t="shared" si="32"/>
        <v>30321497.413330883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1000002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526656.84616947174</v>
      </c>
      <c r="Q99" s="2">
        <f t="shared" si="26"/>
        <v>526656.84616947174</v>
      </c>
      <c r="R99" s="2">
        <f t="shared" si="33"/>
        <v>31213880.268543154</v>
      </c>
      <c r="S99" s="2">
        <f t="shared" si="17"/>
        <v>515052.86933551729</v>
      </c>
      <c r="T99" s="2">
        <f t="shared" si="18"/>
        <v>13739</v>
      </c>
      <c r="U99" s="2">
        <f t="shared" si="19"/>
        <v>526656.84616947174</v>
      </c>
      <c r="V99" s="2">
        <f t="shared" si="5"/>
        <v>989591.40740740742</v>
      </c>
      <c r="W99" s="2">
        <f t="shared" si="20"/>
        <v>13338.592592592584</v>
      </c>
      <c r="X99" s="2">
        <f t="shared" si="6"/>
        <v>513318.25357687916</v>
      </c>
      <c r="Y99" s="2">
        <f t="shared" si="30"/>
        <v>30224288.861135729</v>
      </c>
      <c r="Z99" s="2" t="str">
        <f t="shared" si="8"/>
        <v>HERE</v>
      </c>
      <c r="AA99" s="2">
        <f>IF(Z99="HERE",Y99,AA98+Graph!$G$1*1000)</f>
        <v>30224288.861135729</v>
      </c>
      <c r="AB99" s="2">
        <f t="shared" si="21"/>
        <v>513318.25357687846</v>
      </c>
      <c r="AC99" s="2">
        <f t="shared" si="31"/>
        <v>989591.40740740742</v>
      </c>
      <c r="AD99" s="3">
        <f t="shared" si="10"/>
        <v>30224288.861135729</v>
      </c>
      <c r="AE99" s="2">
        <f>IF(AE97&gt;=52800000,52800000,IF(AB78=Graph!G$1*1000,AE98+Graph!G$1*1000,AC99))</f>
        <v>989591.40740740742</v>
      </c>
      <c r="AF99" s="3">
        <f t="shared" si="11"/>
        <v>989591.40740740742</v>
      </c>
      <c r="AG99" s="3">
        <f t="shared" si="29"/>
        <v>18139352.914635304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27</v>
      </c>
      <c r="C100" s="14"/>
      <c r="D100" s="13" t="e">
        <f t="shared" si="12"/>
        <v>#N/A</v>
      </c>
      <c r="E100" s="13" t="e">
        <f t="shared" si="22"/>
        <v>#N/A</v>
      </c>
      <c r="F100" s="13">
        <v>518086.89453364909</v>
      </c>
      <c r="G100" s="2">
        <f t="shared" si="25"/>
        <v>518086.89453364909</v>
      </c>
      <c r="H100" s="13">
        <f t="shared" si="32"/>
        <v>30839584.307864532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1013741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529851.20534443855</v>
      </c>
      <c r="Q100" s="2">
        <f t="shared" si="26"/>
        <v>529851.20534443855</v>
      </c>
      <c r="R100" s="13">
        <f t="shared" si="33"/>
        <v>31743731.473887593</v>
      </c>
      <c r="S100" s="13">
        <f t="shared" si="17"/>
        <v>518086.89453364909</v>
      </c>
      <c r="T100" s="13">
        <f t="shared" si="18"/>
        <v>13739</v>
      </c>
      <c r="U100" s="13">
        <f t="shared" si="19"/>
        <v>529851.20534443855</v>
      </c>
      <c r="V100" s="13">
        <f t="shared" si="5"/>
        <v>1002930</v>
      </c>
      <c r="W100" s="13">
        <f t="shared" si="20"/>
        <v>13338.592592592584</v>
      </c>
      <c r="X100" s="13">
        <f t="shared" si="6"/>
        <v>516512.61275184597</v>
      </c>
      <c r="Y100" s="2">
        <f t="shared" si="30"/>
        <v>30740801.473887574</v>
      </c>
      <c r="Z100" s="2" t="str">
        <f t="shared" si="8"/>
        <v>HERE</v>
      </c>
      <c r="AA100" s="2">
        <f>IF(Z100="HERE",Y100,AA99+Graph!$G$1*1000)</f>
        <v>30740801.473887574</v>
      </c>
      <c r="AB100" s="2">
        <f t="shared" si="21"/>
        <v>516512.61275184527</v>
      </c>
      <c r="AC100" s="2">
        <f t="shared" si="31"/>
        <v>1002930</v>
      </c>
      <c r="AD100" s="3">
        <f t="shared" si="10"/>
        <v>30740801.473887574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18544507.807334777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28</v>
      </c>
      <c r="C101" s="7"/>
      <c r="D101" s="2" t="e">
        <f t="shared" si="12"/>
        <v>#N/A</v>
      </c>
      <c r="E101" s="2" t="e">
        <f t="shared" si="22"/>
        <v>#N/A</v>
      </c>
      <c r="F101" s="2">
        <v>521120.91973178089</v>
      </c>
      <c r="G101" s="2">
        <f t="shared" si="25"/>
        <v>521120.91973178089</v>
      </c>
      <c r="H101" s="2">
        <f t="shared" si="32"/>
        <v>31360705.227596313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1027480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533045.56451940536</v>
      </c>
      <c r="Q101" s="2">
        <f t="shared" si="26"/>
        <v>533045.56451940536</v>
      </c>
      <c r="R101" s="2">
        <f t="shared" si="33"/>
        <v>32276777.038406998</v>
      </c>
      <c r="S101" s="2">
        <f t="shared" si="17"/>
        <v>521120.91973178089</v>
      </c>
      <c r="T101" s="2">
        <f t="shared" si="18"/>
        <v>13739</v>
      </c>
      <c r="U101" s="2">
        <f t="shared" si="19"/>
        <v>533045.56451940536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479607.85023369105</v>
      </c>
      <c r="Y101" s="2">
        <f t="shared" si="30"/>
        <v>31220409.324121267</v>
      </c>
      <c r="Z101" s="2" t="str">
        <f t="shared" si="8"/>
        <v>HERE</v>
      </c>
      <c r="AA101" s="2">
        <f>IF(Z101="HERE",Y101,AA100+Graph!$G$1*1000)</f>
        <v>31220409.324121267</v>
      </c>
      <c r="AB101" s="2">
        <f t="shared" si="21"/>
        <v>479607.85023369268</v>
      </c>
      <c r="AC101" s="2">
        <f t="shared" si="31"/>
        <v>1056367.7142857143</v>
      </c>
      <c r="AD101" s="3">
        <f t="shared" si="10"/>
        <v>31220409.324121267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18952537.623291716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29</v>
      </c>
      <c r="C102" s="7"/>
      <c r="D102" s="2" t="e">
        <f t="shared" si="12"/>
        <v>#N/A</v>
      </c>
      <c r="E102" s="2" t="e">
        <f t="shared" si="22"/>
        <v>#N/A</v>
      </c>
      <c r="F102" s="2">
        <v>524154.94492991269</v>
      </c>
      <c r="G102" s="2">
        <f t="shared" ref="G102:G165" si="35">IF(F102&gt;800000,$AK$31*1000,F102)</f>
        <v>524154.94492991269</v>
      </c>
      <c r="H102" s="2">
        <f t="shared" si="32"/>
        <v>31884860.172526225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1041219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536239.92369437218</v>
      </c>
      <c r="Q102" s="2">
        <f t="shared" ref="Q102:Q165" si="36">IF(P102&gt;800000,800000,P102)</f>
        <v>536239.92369437218</v>
      </c>
      <c r="R102" s="2">
        <f t="shared" si="33"/>
        <v>32813016.96210137</v>
      </c>
      <c r="S102" s="2">
        <f t="shared" si="17"/>
        <v>524154.94492991269</v>
      </c>
      <c r="T102" s="2">
        <f t="shared" si="18"/>
        <v>13739</v>
      </c>
      <c r="U102" s="2">
        <f t="shared" si="19"/>
        <v>536239.92369437218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482802.20940865786</v>
      </c>
      <c r="Y102" s="2">
        <f t="shared" si="30"/>
        <v>31703211.533529926</v>
      </c>
      <c r="Z102" s="2" t="str">
        <f t="shared" si="8"/>
        <v>HERE</v>
      </c>
      <c r="AA102" s="2">
        <f>IF(Z102="HERE",Y102,AA101+Graph!$G$1*1000)</f>
        <v>31703211.533529926</v>
      </c>
      <c r="AB102" s="2">
        <f t="shared" si="21"/>
        <v>482802.20940865949</v>
      </c>
      <c r="AC102" s="2">
        <f t="shared" si="31"/>
        <v>1109805.4285714286</v>
      </c>
      <c r="AD102" s="3">
        <f t="shared" si="10"/>
        <v>31703211.533529926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19363442.362506129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30</v>
      </c>
      <c r="C103" s="7"/>
      <c r="D103" s="2" t="e">
        <f t="shared" si="12"/>
        <v>#N/A</v>
      </c>
      <c r="E103" s="2" t="e">
        <f t="shared" si="22"/>
        <v>#N/A</v>
      </c>
      <c r="F103" s="2">
        <v>527188.97012804449</v>
      </c>
      <c r="G103" s="2">
        <f t="shared" si="35"/>
        <v>527188.97012804449</v>
      </c>
      <c r="H103" s="2">
        <f t="shared" si="32"/>
        <v>32412049.14265427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1054958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539434.28286933899</v>
      </c>
      <c r="Q103" s="2">
        <f t="shared" si="36"/>
        <v>539434.28286933899</v>
      </c>
      <c r="R103" s="2">
        <f t="shared" si="33"/>
        <v>33352451.244970709</v>
      </c>
      <c r="S103" s="2">
        <f t="shared" si="17"/>
        <v>527188.97012804449</v>
      </c>
      <c r="T103" s="2">
        <f t="shared" si="18"/>
        <v>13739</v>
      </c>
      <c r="U103" s="2">
        <f t="shared" si="19"/>
        <v>539434.28286933899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485996.5685836249</v>
      </c>
      <c r="Y103" s="2">
        <f t="shared" si="30"/>
        <v>32189208.102113552</v>
      </c>
      <c r="Z103" s="2" t="str">
        <f t="shared" si="8"/>
        <v>HERE</v>
      </c>
      <c r="AA103" s="2">
        <f>IF(Z103="HERE",Y103,AA102+Graph!$G$1*1000)</f>
        <v>32189208.102113552</v>
      </c>
      <c r="AB103" s="2">
        <f t="shared" si="21"/>
        <v>485996.5685836263</v>
      </c>
      <c r="AC103" s="2">
        <f t="shared" si="31"/>
        <v>1163243.1428571427</v>
      </c>
      <c r="AD103" s="3">
        <f t="shared" si="10"/>
        <v>32189208.102113552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19777222.024978008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31</v>
      </c>
      <c r="C104" s="7"/>
      <c r="D104" s="2" t="e">
        <f t="shared" si="12"/>
        <v>#N/A</v>
      </c>
      <c r="E104" s="2" t="e">
        <f t="shared" si="22"/>
        <v>#N/A</v>
      </c>
      <c r="F104" s="2">
        <v>530222.99532617629</v>
      </c>
      <c r="G104" s="2">
        <f t="shared" si="35"/>
        <v>530222.99532617629</v>
      </c>
      <c r="H104" s="2">
        <f t="shared" si="32"/>
        <v>32942272.137980446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1068697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542628.6420443058</v>
      </c>
      <c r="Q104" s="2">
        <f t="shared" si="36"/>
        <v>542628.6420443058</v>
      </c>
      <c r="R104" s="2">
        <f t="shared" si="33"/>
        <v>33895079.887015015</v>
      </c>
      <c r="S104" s="2">
        <f t="shared" si="17"/>
        <v>530222.99532617629</v>
      </c>
      <c r="T104" s="2">
        <f t="shared" si="18"/>
        <v>13739</v>
      </c>
      <c r="U104" s="2">
        <f t="shared" si="19"/>
        <v>542628.6420443058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489190.92775859148</v>
      </c>
      <c r="Y104" s="2">
        <f t="shared" si="30"/>
        <v>32678399.029872146</v>
      </c>
      <c r="Z104" s="2" t="str">
        <f t="shared" si="8"/>
        <v>HERE</v>
      </c>
      <c r="AA104" s="2">
        <f>IF(Z104="HERE",Y104,AA103+Graph!$G$1*1000)</f>
        <v>32678399.029872146</v>
      </c>
      <c r="AB104" s="2">
        <f t="shared" si="21"/>
        <v>489190.92775859311</v>
      </c>
      <c r="AC104" s="2">
        <f t="shared" si="31"/>
        <v>1216680.857142857</v>
      </c>
      <c r="AD104" s="3">
        <f t="shared" si="10"/>
        <v>32678399.029872146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20193876.610707365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32</v>
      </c>
      <c r="C105" s="7"/>
      <c r="D105" s="2" t="e">
        <f t="shared" si="12"/>
        <v>#N/A</v>
      </c>
      <c r="E105" s="2" t="e">
        <f t="shared" si="22"/>
        <v>#N/A</v>
      </c>
      <c r="F105" s="2">
        <v>533257.02052427828</v>
      </c>
      <c r="G105" s="2">
        <f t="shared" si="35"/>
        <v>533257.02052427828</v>
      </c>
      <c r="H105" s="2">
        <f t="shared" si="32"/>
        <v>33475529.158504725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1082436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545823.00121927261</v>
      </c>
      <c r="Q105" s="2">
        <f t="shared" si="36"/>
        <v>545823.00121927261</v>
      </c>
      <c r="R105" s="2">
        <f t="shared" si="33"/>
        <v>34440902.888234288</v>
      </c>
      <c r="S105" s="2">
        <f t="shared" si="17"/>
        <v>533257.02052427828</v>
      </c>
      <c r="T105" s="2">
        <f t="shared" si="18"/>
        <v>13739</v>
      </c>
      <c r="U105" s="2">
        <f t="shared" si="19"/>
        <v>545823.00121927261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492385.28693355829</v>
      </c>
      <c r="Y105" s="2">
        <f t="shared" si="30"/>
        <v>33170784.316805705</v>
      </c>
      <c r="Z105" s="2" t="str">
        <f t="shared" si="8"/>
        <v>HERE</v>
      </c>
      <c r="AA105" s="2">
        <f>IF(Z105="HERE",Y105,AA104+Graph!$G$1*1000)</f>
        <v>33170784.316805705</v>
      </c>
      <c r="AB105" s="2">
        <f t="shared" si="21"/>
        <v>492385.28693355992</v>
      </c>
      <c r="AC105" s="2">
        <f t="shared" si="31"/>
        <v>1270118.5714285714</v>
      </c>
      <c r="AD105" s="3">
        <f t="shared" si="10"/>
        <v>33170784.316805705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20613406.119694185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33</v>
      </c>
      <c r="C106" s="7"/>
      <c r="D106" s="2" t="e">
        <f t="shared" si="12"/>
        <v>#N/A</v>
      </c>
      <c r="E106" s="2" t="e">
        <f t="shared" si="22"/>
        <v>#N/A</v>
      </c>
      <c r="F106" s="2">
        <v>536291.04572241008</v>
      </c>
      <c r="G106" s="2">
        <f t="shared" si="35"/>
        <v>536291.04572241008</v>
      </c>
      <c r="H106" s="2">
        <f t="shared" si="32"/>
        <v>34011820.204227135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1096175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549017.36039423943</v>
      </c>
      <c r="Q106" s="2">
        <f t="shared" si="36"/>
        <v>549017.36039423943</v>
      </c>
      <c r="R106" s="2">
        <f t="shared" si="33"/>
        <v>34989920.248628527</v>
      </c>
      <c r="S106" s="2">
        <f t="shared" si="17"/>
        <v>536291.04572241008</v>
      </c>
      <c r="T106" s="2">
        <f t="shared" si="18"/>
        <v>13739</v>
      </c>
      <c r="U106" s="2">
        <f t="shared" si="19"/>
        <v>549017.36039423943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495579.64610852511</v>
      </c>
      <c r="Y106" s="2">
        <f t="shared" si="30"/>
        <v>33666363.962914228</v>
      </c>
      <c r="Z106" s="2" t="str">
        <f t="shared" si="8"/>
        <v>HERE</v>
      </c>
      <c r="AA106" s="2">
        <f>IF(Z106="HERE",Y106,AA105+Graph!$G$1*1000)</f>
        <v>33666363.962914228</v>
      </c>
      <c r="AB106" s="2">
        <f t="shared" si="21"/>
        <v>495579.64610852301</v>
      </c>
      <c r="AC106" s="2">
        <f t="shared" si="31"/>
        <v>1323556.2857142857</v>
      </c>
      <c r="AD106" s="3">
        <f t="shared" si="10"/>
        <v>33666363.962914228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21035810.551938478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34</v>
      </c>
      <c r="C107" s="7"/>
      <c r="D107" s="2" t="e">
        <f t="shared" si="12"/>
        <v>#N/A</v>
      </c>
      <c r="E107" s="2" t="e">
        <f t="shared" si="22"/>
        <v>#N/A</v>
      </c>
      <c r="F107" s="2">
        <v>539325.07092054188</v>
      </c>
      <c r="G107" s="2">
        <f t="shared" si="35"/>
        <v>539325.07092054188</v>
      </c>
      <c r="H107" s="2">
        <f t="shared" si="32"/>
        <v>34551145.275147676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1109914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552211.71956920624</v>
      </c>
      <c r="Q107" s="2">
        <f t="shared" si="36"/>
        <v>552211.71956920624</v>
      </c>
      <c r="R107" s="2">
        <f t="shared" si="33"/>
        <v>35542131.968197733</v>
      </c>
      <c r="S107" s="2">
        <f t="shared" si="17"/>
        <v>539325.07092054188</v>
      </c>
      <c r="T107" s="2">
        <f t="shared" si="18"/>
        <v>13739</v>
      </c>
      <c r="U107" s="2">
        <f t="shared" si="19"/>
        <v>552211.71956920624</v>
      </c>
      <c r="V107" s="2">
        <f t="shared" si="34"/>
        <v>1376994</v>
      </c>
      <c r="W107" s="2">
        <f t="shared" si="20"/>
        <v>53437.714285714319</v>
      </c>
      <c r="X107" s="2">
        <f t="shared" si="6"/>
        <v>498774.00528349192</v>
      </c>
      <c r="Y107" s="2">
        <f t="shared" si="30"/>
        <v>34165137.968197718</v>
      </c>
      <c r="Z107" s="2" t="str">
        <f t="shared" si="8"/>
        <v>HERE</v>
      </c>
      <c r="AA107" s="2">
        <f>IF(Z107="HERE",Y107,AA106+Graph!$G$1*1000)</f>
        <v>34165137.968197718</v>
      </c>
      <c r="AB107" s="2">
        <f t="shared" si="21"/>
        <v>498774.00528348982</v>
      </c>
      <c r="AC107" s="2">
        <f t="shared" si="31"/>
        <v>1376994</v>
      </c>
      <c r="AD107" s="3">
        <f t="shared" si="10"/>
        <v>34165137.968197718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21461089.907440212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35</v>
      </c>
      <c r="C108" s="7"/>
      <c r="D108" s="2" t="e">
        <f t="shared" si="12"/>
        <v>#N/A</v>
      </c>
      <c r="E108" s="2" t="e">
        <f t="shared" si="22"/>
        <v>#N/A</v>
      </c>
      <c r="F108" s="2">
        <v>542359.09611867368</v>
      </c>
      <c r="G108" s="2">
        <f t="shared" si="35"/>
        <v>542359.09611867368</v>
      </c>
      <c r="H108" s="2">
        <f t="shared" si="32"/>
        <v>35093504.37126635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1123653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555406.07874417305</v>
      </c>
      <c r="Q108" s="2">
        <f t="shared" si="36"/>
        <v>555406.07874417305</v>
      </c>
      <c r="R108" s="2">
        <f t="shared" si="33"/>
        <v>36097538.046941906</v>
      </c>
      <c r="S108" s="2">
        <f t="shared" si="17"/>
        <v>542359.09611867368</v>
      </c>
      <c r="T108" s="2">
        <f t="shared" si="18"/>
        <v>13739</v>
      </c>
      <c r="U108" s="2">
        <f t="shared" si="19"/>
        <v>555406.07874417305</v>
      </c>
      <c r="V108" s="2">
        <f t="shared" si="34"/>
        <v>1508825.75</v>
      </c>
      <c r="W108" s="2">
        <f t="shared" si="20"/>
        <v>131831.75</v>
      </c>
      <c r="X108" s="2">
        <f t="shared" si="6"/>
        <v>423574.32874417305</v>
      </c>
      <c r="Y108" s="2">
        <f t="shared" si="30"/>
        <v>34588712.296941891</v>
      </c>
      <c r="Z108" s="2" t="str">
        <f t="shared" si="8"/>
        <v>HERE</v>
      </c>
      <c r="AA108" s="2">
        <f>IF(Z108="HERE",Y108,AA107+Graph!$G$1*1000)</f>
        <v>34588712.296941891</v>
      </c>
      <c r="AB108" s="2">
        <f t="shared" si="21"/>
        <v>423574.32874417305</v>
      </c>
      <c r="AC108" s="2">
        <f t="shared" si="31"/>
        <v>1508825.75</v>
      </c>
      <c r="AD108" s="3">
        <f t="shared" si="10"/>
        <v>34588712.296941891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21889244.186199419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36</v>
      </c>
      <c r="C109" s="7"/>
      <c r="D109" s="2" t="e">
        <f t="shared" si="12"/>
        <v>#N/A</v>
      </c>
      <c r="E109" s="2" t="e">
        <f t="shared" si="22"/>
        <v>#N/A</v>
      </c>
      <c r="F109" s="2">
        <v>545393.12131680548</v>
      </c>
      <c r="G109" s="2">
        <f t="shared" si="35"/>
        <v>545393.12131680548</v>
      </c>
      <c r="H109" s="2">
        <f t="shared" si="32"/>
        <v>35638897.492583156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1137392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558600.43791913986</v>
      </c>
      <c r="Q109" s="2">
        <f t="shared" si="36"/>
        <v>558600.43791913986</v>
      </c>
      <c r="R109" s="2">
        <f t="shared" si="33"/>
        <v>36656138.484861046</v>
      </c>
      <c r="S109" s="2">
        <f t="shared" si="17"/>
        <v>545393.12131680548</v>
      </c>
      <c r="T109" s="2">
        <f t="shared" si="18"/>
        <v>13739</v>
      </c>
      <c r="U109" s="2">
        <f t="shared" si="19"/>
        <v>558600.43791913986</v>
      </c>
      <c r="V109" s="2">
        <f t="shared" si="34"/>
        <v>1640657.5</v>
      </c>
      <c r="W109" s="2">
        <f t="shared" si="20"/>
        <v>131831.75</v>
      </c>
      <c r="X109" s="2">
        <f t="shared" si="6"/>
        <v>426768.68791913986</v>
      </c>
      <c r="Y109" s="2">
        <f t="shared" si="30"/>
        <v>35015480.984861031</v>
      </c>
      <c r="Z109" s="2" t="str">
        <f t="shared" si="8"/>
        <v>HERE</v>
      </c>
      <c r="AA109" s="2">
        <f>IF(Z109="HERE",Y109,AA108+Graph!$G$1*1000)</f>
        <v>35015480.984861031</v>
      </c>
      <c r="AB109" s="2">
        <f t="shared" si="21"/>
        <v>426768.68791913986</v>
      </c>
      <c r="AC109" s="2">
        <f t="shared" si="31"/>
        <v>1640657.5</v>
      </c>
      <c r="AD109" s="3">
        <f t="shared" si="10"/>
        <v>35015480.984861031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22320273.388216093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37</v>
      </c>
      <c r="C110" s="7"/>
      <c r="D110" s="2" t="e">
        <f t="shared" si="12"/>
        <v>#N/A</v>
      </c>
      <c r="E110" s="2" t="e">
        <f t="shared" si="22"/>
        <v>#N/A</v>
      </c>
      <c r="F110" s="2">
        <v>548427.14651493728</v>
      </c>
      <c r="G110" s="2">
        <f t="shared" si="35"/>
        <v>548427.14651493728</v>
      </c>
      <c r="H110" s="2">
        <f t="shared" si="32"/>
        <v>36187324.639098093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1151131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561794.79709410667</v>
      </c>
      <c r="Q110" s="2">
        <f t="shared" si="36"/>
        <v>561794.79709410667</v>
      </c>
      <c r="R110" s="2">
        <f t="shared" si="33"/>
        <v>37217933.281955153</v>
      </c>
      <c r="S110" s="2">
        <f t="shared" si="17"/>
        <v>548427.14651493728</v>
      </c>
      <c r="T110" s="2">
        <f t="shared" si="18"/>
        <v>13739</v>
      </c>
      <c r="U110" s="2">
        <f t="shared" si="19"/>
        <v>561794.79709410667</v>
      </c>
      <c r="V110" s="2">
        <f t="shared" si="34"/>
        <v>1772489.25</v>
      </c>
      <c r="W110" s="2">
        <f t="shared" si="20"/>
        <v>131831.75</v>
      </c>
      <c r="X110" s="2">
        <f t="shared" si="6"/>
        <v>429963.04709410667</v>
      </c>
      <c r="Y110" s="2">
        <f t="shared" si="30"/>
        <v>35445444.031955138</v>
      </c>
      <c r="Z110" s="2" t="str">
        <f t="shared" si="8"/>
        <v>HERE</v>
      </c>
      <c r="AA110" s="2">
        <f>IF(Z110="HERE",Y110,AA109+Graph!$G$1*1000)</f>
        <v>35445444.031955138</v>
      </c>
      <c r="AB110" s="2">
        <f t="shared" si="21"/>
        <v>429963.04709410667</v>
      </c>
      <c r="AC110" s="2">
        <f t="shared" si="31"/>
        <v>1772489.25</v>
      </c>
      <c r="AD110" s="3">
        <f t="shared" si="10"/>
        <v>35445444.031955138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22754177.513490237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38</v>
      </c>
      <c r="C111" s="7"/>
      <c r="D111" s="2" t="e">
        <f t="shared" si="12"/>
        <v>#N/A</v>
      </c>
      <c r="E111" s="2" t="e">
        <f t="shared" si="22"/>
        <v>#N/A</v>
      </c>
      <c r="F111" s="2">
        <v>551461.17171306908</v>
      </c>
      <c r="G111" s="2">
        <f t="shared" si="35"/>
        <v>551461.17171306908</v>
      </c>
      <c r="H111" s="2">
        <f t="shared" si="32"/>
        <v>36738785.810811162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1164870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564989.15626907349</v>
      </c>
      <c r="Q111" s="2">
        <f t="shared" si="36"/>
        <v>564989.15626907349</v>
      </c>
      <c r="R111" s="2">
        <f t="shared" si="33"/>
        <v>37782922.438224226</v>
      </c>
      <c r="S111" s="2">
        <f t="shared" si="17"/>
        <v>551461.17171306908</v>
      </c>
      <c r="T111" s="2">
        <f t="shared" si="18"/>
        <v>13739</v>
      </c>
      <c r="U111" s="2">
        <f t="shared" si="19"/>
        <v>564989.15626907349</v>
      </c>
      <c r="V111" s="2">
        <f t="shared" si="34"/>
        <v>1904321</v>
      </c>
      <c r="W111" s="2">
        <f t="shared" si="20"/>
        <v>131831.75</v>
      </c>
      <c r="X111" s="2">
        <f t="shared" si="6"/>
        <v>433157.40626907349</v>
      </c>
      <c r="Y111" s="2">
        <f t="shared" si="30"/>
        <v>35878601.438224211</v>
      </c>
      <c r="Z111" s="2" t="str">
        <f t="shared" si="8"/>
        <v>HERE</v>
      </c>
      <c r="AA111" s="2">
        <f>IF(Z111="HERE",Y111,AA110+Graph!$G$1*1000)</f>
        <v>35878601.438224211</v>
      </c>
      <c r="AB111" s="2">
        <f t="shared" si="21"/>
        <v>433157.40626907349</v>
      </c>
      <c r="AC111" s="2">
        <f t="shared" si="31"/>
        <v>1904321</v>
      </c>
      <c r="AD111" s="3">
        <f t="shared" si="10"/>
        <v>35878601.438224211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23190956.562021855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39</v>
      </c>
      <c r="C112" s="7"/>
      <c r="D112" s="2" t="e">
        <f t="shared" si="12"/>
        <v>#N/A</v>
      </c>
      <c r="E112" s="2" t="e">
        <f t="shared" si="22"/>
        <v>#N/A</v>
      </c>
      <c r="F112" s="2">
        <v>554495.19691120088</v>
      </c>
      <c r="G112" s="2">
        <f t="shared" si="35"/>
        <v>554495.19691120088</v>
      </c>
      <c r="H112" s="2">
        <f t="shared" si="32"/>
        <v>37293281.007722363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1178609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568183.5154440105</v>
      </c>
      <c r="Q112" s="2">
        <f t="shared" si="36"/>
        <v>568183.5154440105</v>
      </c>
      <c r="R112" s="2">
        <f t="shared" si="33"/>
        <v>38351105.953668237</v>
      </c>
      <c r="S112" s="2">
        <f t="shared" si="17"/>
        <v>554495.19691120088</v>
      </c>
      <c r="T112" s="2">
        <f t="shared" si="18"/>
        <v>13739</v>
      </c>
      <c r="U112" s="2">
        <f t="shared" si="19"/>
        <v>568183.5154440105</v>
      </c>
      <c r="V112" s="2">
        <f t="shared" si="34"/>
        <v>2036152.75</v>
      </c>
      <c r="W112" s="2">
        <f t="shared" si="20"/>
        <v>131831.75</v>
      </c>
      <c r="X112" s="2">
        <f t="shared" si="6"/>
        <v>436351.7654440105</v>
      </c>
      <c r="Y112" s="2">
        <f t="shared" si="30"/>
        <v>36314953.203668222</v>
      </c>
      <c r="Z112" s="2" t="str">
        <f t="shared" si="8"/>
        <v>HERE</v>
      </c>
      <c r="AA112" s="2">
        <f>IF(Z112="HERE",Y112,AA111+Graph!$G$1*1000)</f>
        <v>36314953.203668222</v>
      </c>
      <c r="AB112" s="2">
        <f t="shared" si="21"/>
        <v>436351.7654440105</v>
      </c>
      <c r="AC112" s="2">
        <f t="shared" si="31"/>
        <v>2036152.75</v>
      </c>
      <c r="AD112" s="3">
        <f t="shared" si="10"/>
        <v>36314953.203668222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23630610.53381094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40</v>
      </c>
      <c r="C113" s="7"/>
      <c r="D113" s="2" t="e">
        <f t="shared" si="12"/>
        <v>#N/A</v>
      </c>
      <c r="E113" s="2" t="e">
        <f t="shared" si="22"/>
        <v>#N/A</v>
      </c>
      <c r="F113" s="2">
        <v>557529.22210933268</v>
      </c>
      <c r="G113" s="2">
        <f t="shared" si="35"/>
        <v>557529.22210933268</v>
      </c>
      <c r="H113" s="2">
        <f t="shared" si="32"/>
        <v>37850810.229831696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1192348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571377.87461897731</v>
      </c>
      <c r="Q113" s="2">
        <f t="shared" si="36"/>
        <v>571377.87461897731</v>
      </c>
      <c r="R113" s="2">
        <f t="shared" si="33"/>
        <v>38922483.828287214</v>
      </c>
      <c r="S113" s="2">
        <f t="shared" si="17"/>
        <v>557529.22210933268</v>
      </c>
      <c r="T113" s="2">
        <f t="shared" si="18"/>
        <v>13739</v>
      </c>
      <c r="U113" s="2">
        <f t="shared" si="19"/>
        <v>571377.87461897731</v>
      </c>
      <c r="V113" s="2">
        <f t="shared" si="34"/>
        <v>2167984.5</v>
      </c>
      <c r="W113" s="2">
        <f t="shared" si="20"/>
        <v>131831.75</v>
      </c>
      <c r="X113" s="2">
        <f t="shared" si="6"/>
        <v>439546.12461897731</v>
      </c>
      <c r="Y113" s="2">
        <f t="shared" si="30"/>
        <v>36754499.328287199</v>
      </c>
      <c r="Z113" s="2" t="str">
        <f t="shared" si="8"/>
        <v>HERE</v>
      </c>
      <c r="AA113" s="2">
        <f>IF(Z113="HERE",Y113,AA112+Graph!$G$1*1000)</f>
        <v>36754499.328287199</v>
      </c>
      <c r="AB113" s="2">
        <f t="shared" si="21"/>
        <v>439546.12461897731</v>
      </c>
      <c r="AC113" s="2">
        <f t="shared" si="31"/>
        <v>2167984.5</v>
      </c>
      <c r="AD113" s="3">
        <f t="shared" si="10"/>
        <v>36754499.328287199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24073139.428857498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41</v>
      </c>
      <c r="C114" s="7"/>
      <c r="D114" s="2" t="e">
        <f t="shared" si="12"/>
        <v>#N/A</v>
      </c>
      <c r="E114" s="2" t="e">
        <f t="shared" si="22"/>
        <v>#N/A</v>
      </c>
      <c r="F114" s="2">
        <v>560563.24730746448</v>
      </c>
      <c r="G114" s="2">
        <f t="shared" si="35"/>
        <v>560563.24730746448</v>
      </c>
      <c r="H114" s="2">
        <f t="shared" si="32"/>
        <v>38411373.47713916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1206087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574572.23379394412</v>
      </c>
      <c r="Q114" s="2">
        <f t="shared" si="36"/>
        <v>574572.23379394412</v>
      </c>
      <c r="R114" s="2">
        <f t="shared" si="33"/>
        <v>39497056.062081158</v>
      </c>
      <c r="S114" s="2">
        <f t="shared" si="17"/>
        <v>560563.24730746448</v>
      </c>
      <c r="T114" s="2">
        <f t="shared" si="18"/>
        <v>13739</v>
      </c>
      <c r="U114" s="2">
        <f t="shared" si="19"/>
        <v>574572.23379394412</v>
      </c>
      <c r="V114" s="2">
        <f t="shared" si="34"/>
        <v>2299816.25</v>
      </c>
      <c r="W114" s="2">
        <f t="shared" si="20"/>
        <v>131831.75</v>
      </c>
      <c r="X114" s="2">
        <f t="shared" si="6"/>
        <v>442740.48379394412</v>
      </c>
      <c r="Y114" s="2">
        <f t="shared" si="30"/>
        <v>37197239.812081143</v>
      </c>
      <c r="Z114" s="2" t="str">
        <f t="shared" si="8"/>
        <v>HERE</v>
      </c>
      <c r="AA114" s="2">
        <f>IF(Z114="HERE",Y114,AA113+Graph!$G$1*1000)</f>
        <v>37197239.812081143</v>
      </c>
      <c r="AB114" s="2">
        <f t="shared" si="21"/>
        <v>442740.48379394412</v>
      </c>
      <c r="AC114" s="2">
        <f t="shared" si="31"/>
        <v>2299816.25</v>
      </c>
      <c r="AD114" s="3">
        <f t="shared" si="10"/>
        <v>37197239.812081143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24518543.247161523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42</v>
      </c>
      <c r="C115" s="7"/>
      <c r="D115" s="2" t="e">
        <f t="shared" si="12"/>
        <v>#N/A</v>
      </c>
      <c r="E115" s="2" t="e">
        <f t="shared" si="22"/>
        <v>#N/A</v>
      </c>
      <c r="F115" s="2">
        <v>563597.27250559628</v>
      </c>
      <c r="G115" s="2">
        <f t="shared" si="35"/>
        <v>563597.27250559628</v>
      </c>
      <c r="H115" s="2">
        <f t="shared" si="32"/>
        <v>38974970.749644756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1219826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577766.59296891093</v>
      </c>
      <c r="Q115" s="2">
        <f t="shared" si="36"/>
        <v>577766.59296891093</v>
      </c>
      <c r="R115" s="2">
        <f t="shared" si="33"/>
        <v>40074822.655050069</v>
      </c>
      <c r="S115" s="2">
        <f t="shared" si="17"/>
        <v>563597.27250559628</v>
      </c>
      <c r="T115" s="2">
        <f t="shared" si="18"/>
        <v>13739</v>
      </c>
      <c r="U115" s="2">
        <f t="shared" si="19"/>
        <v>577766.59296891093</v>
      </c>
      <c r="V115" s="2">
        <f t="shared" si="34"/>
        <v>2431648</v>
      </c>
      <c r="W115" s="2">
        <f t="shared" si="20"/>
        <v>131831.75</v>
      </c>
      <c r="X115" s="2">
        <f t="shared" si="6"/>
        <v>445934.84296891093</v>
      </c>
      <c r="Y115" s="2">
        <f t="shared" si="30"/>
        <v>37643174.655050054</v>
      </c>
      <c r="Z115" s="2" t="str">
        <f t="shared" si="8"/>
        <v>HERE</v>
      </c>
      <c r="AA115" s="2">
        <f>IF(Z115="HERE",Y115,AA114+Graph!$G$1*1000)</f>
        <v>37643174.655050054</v>
      </c>
      <c r="AB115" s="2">
        <f t="shared" si="21"/>
        <v>445934.84296891093</v>
      </c>
      <c r="AC115" s="2">
        <f t="shared" si="31"/>
        <v>2431648</v>
      </c>
      <c r="AD115" s="3">
        <f t="shared" si="10"/>
        <v>37643174.655050054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24966821.988723021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43</v>
      </c>
      <c r="C116" s="7"/>
      <c r="D116" s="2" t="e">
        <f t="shared" si="12"/>
        <v>#N/A</v>
      </c>
      <c r="E116" s="2" t="e">
        <f t="shared" si="22"/>
        <v>#N/A</v>
      </c>
      <c r="F116" s="2">
        <v>566631.29770372808</v>
      </c>
      <c r="G116" s="2">
        <f t="shared" si="35"/>
        <v>566631.29770372808</v>
      </c>
      <c r="H116" s="2">
        <f t="shared" si="32"/>
        <v>39541602.047348484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1233565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580960.95214387774</v>
      </c>
      <c r="Q116" s="2">
        <f t="shared" si="36"/>
        <v>580960.95214387774</v>
      </c>
      <c r="R116" s="2">
        <f t="shared" si="33"/>
        <v>40655783.607193947</v>
      </c>
      <c r="S116" s="2">
        <f t="shared" si="17"/>
        <v>566631.29770372808</v>
      </c>
      <c r="T116" s="2">
        <f t="shared" si="18"/>
        <v>13739</v>
      </c>
      <c r="U116" s="2">
        <f t="shared" si="19"/>
        <v>580960.95214387774</v>
      </c>
      <c r="V116" s="2">
        <f t="shared" si="34"/>
        <v>2639309</v>
      </c>
      <c r="W116" s="2">
        <f t="shared" si="20"/>
        <v>207661</v>
      </c>
      <c r="X116" s="2">
        <f t="shared" si="6"/>
        <v>373299.95214387774</v>
      </c>
      <c r="Y116" s="2">
        <f t="shared" si="30"/>
        <v>38016474.607193932</v>
      </c>
      <c r="Z116" s="2" t="str">
        <f t="shared" si="8"/>
        <v>HERE</v>
      </c>
      <c r="AA116" s="2">
        <f>IF(Z116="HERE",Y116,AA115+Graph!$G$1*1000)</f>
        <v>38016474.607193932</v>
      </c>
      <c r="AB116" s="2">
        <f t="shared" si="21"/>
        <v>373299.95214387774</v>
      </c>
      <c r="AC116" s="2">
        <f t="shared" si="31"/>
        <v>2639309</v>
      </c>
      <c r="AD116" s="3">
        <f t="shared" si="10"/>
        <v>38016474.607193932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25417975.653541986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44</v>
      </c>
      <c r="C117" s="7"/>
      <c r="D117" s="2" t="e">
        <f t="shared" si="12"/>
        <v>#N/A</v>
      </c>
      <c r="E117" s="2" t="e">
        <f t="shared" si="22"/>
        <v>#N/A</v>
      </c>
      <c r="F117" s="2">
        <v>569665.32290185988</v>
      </c>
      <c r="G117" s="2">
        <f t="shared" si="35"/>
        <v>569665.32290185988</v>
      </c>
      <c r="H117" s="2">
        <f t="shared" si="32"/>
        <v>40111267.370250344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1247304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584155.31131884456</v>
      </c>
      <c r="Q117" s="2">
        <f t="shared" si="36"/>
        <v>584155.31131884456</v>
      </c>
      <c r="R117" s="2">
        <f t="shared" si="33"/>
        <v>41239938.918512791</v>
      </c>
      <c r="S117" s="2">
        <f t="shared" si="17"/>
        <v>569665.32290185988</v>
      </c>
      <c r="T117" s="2">
        <f t="shared" si="18"/>
        <v>13739</v>
      </c>
      <c r="U117" s="2">
        <f t="shared" si="19"/>
        <v>584155.31131884456</v>
      </c>
      <c r="V117" s="2">
        <f t="shared" si="34"/>
        <v>2918252</v>
      </c>
      <c r="W117" s="2">
        <f t="shared" si="20"/>
        <v>278943</v>
      </c>
      <c r="X117" s="2">
        <f t="shared" si="6"/>
        <v>305212.31131884456</v>
      </c>
      <c r="Y117" s="2">
        <f t="shared" si="30"/>
        <v>38321686.918512776</v>
      </c>
      <c r="Z117" s="2" t="str">
        <f t="shared" si="8"/>
        <v>HERE</v>
      </c>
      <c r="AA117" s="2">
        <f>IF(Z117="HERE",Y117,AA116+Graph!$G$1*1000)</f>
        <v>38321686.918512776</v>
      </c>
      <c r="AB117" s="2">
        <f t="shared" si="21"/>
        <v>305212.31131884456</v>
      </c>
      <c r="AC117" s="2">
        <f t="shared" si="31"/>
        <v>2918252</v>
      </c>
      <c r="AD117" s="3">
        <f t="shared" si="10"/>
        <v>38321686.918512776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25872004.241618425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45</v>
      </c>
      <c r="C118" s="7"/>
      <c r="D118" s="2" t="e">
        <f t="shared" si="12"/>
        <v>#N/A</v>
      </c>
      <c r="E118" s="2" t="e">
        <f t="shared" si="22"/>
        <v>#N/A</v>
      </c>
      <c r="F118" s="2">
        <v>572699.34809999168</v>
      </c>
      <c r="G118" s="2">
        <f t="shared" si="35"/>
        <v>572699.34809999168</v>
      </c>
      <c r="H118" s="2">
        <f t="shared" si="32"/>
        <v>40683966.718350336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1261043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587349.67049381137</v>
      </c>
      <c r="Q118" s="2">
        <f t="shared" si="36"/>
        <v>587349.67049381137</v>
      </c>
      <c r="R118" s="2">
        <f t="shared" si="33"/>
        <v>41827288.589006603</v>
      </c>
      <c r="S118" s="2">
        <f t="shared" si="17"/>
        <v>572699.34809999168</v>
      </c>
      <c r="T118" s="2">
        <f t="shared" si="18"/>
        <v>13739</v>
      </c>
      <c r="U118" s="2">
        <f t="shared" si="19"/>
        <v>587349.67049381137</v>
      </c>
      <c r="V118" s="2">
        <f t="shared" si="34"/>
        <v>3234946</v>
      </c>
      <c r="W118" s="2">
        <f t="shared" si="20"/>
        <v>316694</v>
      </c>
      <c r="X118" s="2">
        <f t="shared" si="6"/>
        <v>270655.67049381137</v>
      </c>
      <c r="Y118" s="2">
        <f t="shared" si="30"/>
        <v>38592342.589006588</v>
      </c>
      <c r="Z118" s="2" t="str">
        <f t="shared" si="8"/>
        <v>HERE</v>
      </c>
      <c r="AA118" s="2">
        <f>IF(Z118="HERE",Y118,AA117+Graph!$G$1*1000)</f>
        <v>38592342.589006588</v>
      </c>
      <c r="AB118" s="2">
        <f t="shared" si="21"/>
        <v>270655.67049381137</v>
      </c>
      <c r="AC118" s="2">
        <f t="shared" si="31"/>
        <v>3234946</v>
      </c>
      <c r="AD118" s="3">
        <f t="shared" si="10"/>
        <v>38592342.589006588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26328907.75295233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46</v>
      </c>
      <c r="C119" s="7"/>
      <c r="D119" s="2" t="e">
        <f t="shared" si="12"/>
        <v>#N/A</v>
      </c>
      <c r="E119" s="2" t="e">
        <f t="shared" si="22"/>
        <v>#N/A</v>
      </c>
      <c r="F119" s="2">
        <v>575733.37329812348</v>
      </c>
      <c r="G119" s="2">
        <f t="shared" si="35"/>
        <v>575733.37329812348</v>
      </c>
      <c r="H119" s="2">
        <f t="shared" si="32"/>
        <v>41259700.091648459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1274782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590544.02966877818</v>
      </c>
      <c r="Q119" s="2">
        <f t="shared" si="36"/>
        <v>590544.02966877818</v>
      </c>
      <c r="R119" s="2">
        <f t="shared" si="33"/>
        <v>42417832.618675381</v>
      </c>
      <c r="S119" s="2">
        <f t="shared" si="17"/>
        <v>575733.37329812348</v>
      </c>
      <c r="T119" s="2">
        <f t="shared" si="18"/>
        <v>13739</v>
      </c>
      <c r="U119" s="2">
        <f t="shared" si="19"/>
        <v>590544.02966877818</v>
      </c>
      <c r="V119" s="2">
        <f t="shared" si="34"/>
        <v>3559179</v>
      </c>
      <c r="W119" s="2">
        <f t="shared" si="20"/>
        <v>324233</v>
      </c>
      <c r="X119" s="2">
        <f t="shared" si="6"/>
        <v>266311.02966877818</v>
      </c>
      <c r="Y119" s="2">
        <f t="shared" si="30"/>
        <v>38858653.618675366</v>
      </c>
      <c r="Z119" s="2" t="str">
        <f t="shared" si="8"/>
        <v>HERE</v>
      </c>
      <c r="AA119" s="2">
        <f>IF(Z119="HERE",Y119,AA118+Graph!$G$1*1000)</f>
        <v>38858653.618675366</v>
      </c>
      <c r="AB119" s="2">
        <f t="shared" si="21"/>
        <v>266311.02966877818</v>
      </c>
      <c r="AC119" s="2">
        <f t="shared" si="31"/>
        <v>3559179</v>
      </c>
      <c r="AD119" s="3">
        <f t="shared" si="10"/>
        <v>38858653.618675366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26788686.187543705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47</v>
      </c>
      <c r="C120" s="7"/>
      <c r="D120" s="2" t="e">
        <f t="shared" si="12"/>
        <v>#N/A</v>
      </c>
      <c r="E120" s="2" t="e">
        <f t="shared" si="22"/>
        <v>#N/A</v>
      </c>
      <c r="F120" s="2">
        <v>578767.39849625528</v>
      </c>
      <c r="G120" s="2">
        <f t="shared" si="35"/>
        <v>578767.39849625528</v>
      </c>
      <c r="H120" s="2">
        <f t="shared" si="32"/>
        <v>41838467.490144715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1288521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593738.38884374499</v>
      </c>
      <c r="Q120" s="2">
        <f t="shared" si="36"/>
        <v>593738.38884374499</v>
      </c>
      <c r="R120" s="2">
        <f t="shared" si="33"/>
        <v>43011571.007519126</v>
      </c>
      <c r="S120" s="2">
        <f t="shared" si="17"/>
        <v>578767.39849625528</v>
      </c>
      <c r="T120" s="2">
        <f t="shared" si="18"/>
        <v>13739</v>
      </c>
      <c r="U120" s="2">
        <f t="shared" si="19"/>
        <v>593738.38884374499</v>
      </c>
      <c r="V120" s="2">
        <f t="shared" si="34"/>
        <v>3837094</v>
      </c>
      <c r="W120" s="2">
        <f t="shared" si="20"/>
        <v>277915</v>
      </c>
      <c r="X120" s="2">
        <f t="shared" si="6"/>
        <v>315823.38884374499</v>
      </c>
      <c r="Y120" s="2">
        <f t="shared" si="30"/>
        <v>39174477.007519111</v>
      </c>
      <c r="Z120" s="2" t="str">
        <f t="shared" si="8"/>
        <v>HERE</v>
      </c>
      <c r="AA120" s="2">
        <f>IF(Z120="HERE",Y120,AA119+Graph!$G$1*1000)</f>
        <v>39174477.007519111</v>
      </c>
      <c r="AB120" s="2">
        <f t="shared" si="21"/>
        <v>315823.38884374499</v>
      </c>
      <c r="AC120" s="2">
        <f t="shared" si="31"/>
        <v>3837094</v>
      </c>
      <c r="AD120" s="3">
        <f t="shared" si="10"/>
        <v>39174477.007519111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27251339.545392524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48</v>
      </c>
      <c r="C121" s="7"/>
      <c r="D121" s="2" t="e">
        <f t="shared" si="12"/>
        <v>#N/A</v>
      </c>
      <c r="E121" s="2" t="e">
        <f t="shared" si="22"/>
        <v>#N/A</v>
      </c>
      <c r="F121" s="2">
        <v>581801.42369438708</v>
      </c>
      <c r="G121" s="2">
        <f t="shared" si="35"/>
        <v>581801.42369438708</v>
      </c>
      <c r="H121" s="2">
        <f t="shared" si="32"/>
        <v>42420268.913839102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1302260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596932.74801871181</v>
      </c>
      <c r="Q121" s="2">
        <f t="shared" si="36"/>
        <v>596932.74801871181</v>
      </c>
      <c r="R121" s="2">
        <f t="shared" si="33"/>
        <v>43608503.755537838</v>
      </c>
      <c r="S121" s="2">
        <f t="shared" si="17"/>
        <v>581801.42369438708</v>
      </c>
      <c r="T121" s="2">
        <f t="shared" si="18"/>
        <v>13739</v>
      </c>
      <c r="U121" s="2">
        <f t="shared" si="19"/>
        <v>596932.74801871181</v>
      </c>
      <c r="V121" s="2">
        <f t="shared" si="34"/>
        <v>4062501</v>
      </c>
      <c r="W121" s="2">
        <f t="shared" si="20"/>
        <v>225407</v>
      </c>
      <c r="X121" s="2">
        <f t="shared" si="6"/>
        <v>371525.74801871181</v>
      </c>
      <c r="Y121" s="2">
        <f t="shared" si="30"/>
        <v>39546002.755537823</v>
      </c>
      <c r="Z121" s="2" t="str">
        <f t="shared" si="8"/>
        <v>HERE</v>
      </c>
      <c r="AA121" s="2">
        <f>IF(Z121="HERE",Y121,AA120+Graph!$G$1*1000)</f>
        <v>39546002.755537823</v>
      </c>
      <c r="AB121" s="2">
        <f t="shared" si="21"/>
        <v>371525.74801871181</v>
      </c>
      <c r="AC121" s="2">
        <f t="shared" si="31"/>
        <v>4062501</v>
      </c>
      <c r="AD121" s="3">
        <f t="shared" si="10"/>
        <v>39546002.755537823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27716867.826498818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49</v>
      </c>
      <c r="C122" s="7"/>
      <c r="D122" s="2" t="e">
        <f t="shared" si="12"/>
        <v>#N/A</v>
      </c>
      <c r="E122" s="2" t="e">
        <f t="shared" si="22"/>
        <v>#N/A</v>
      </c>
      <c r="F122" s="2">
        <v>584835.44889251888</v>
      </c>
      <c r="G122" s="2">
        <f t="shared" si="35"/>
        <v>584835.44889251888</v>
      </c>
      <c r="H122" s="2">
        <f t="shared" si="32"/>
        <v>43005104.362731621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1315999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600127.10719367862</v>
      </c>
      <c r="Q122" s="2">
        <f t="shared" si="36"/>
        <v>600127.10719367862</v>
      </c>
      <c r="R122" s="2">
        <f t="shared" si="33"/>
        <v>44208630.862731516</v>
      </c>
      <c r="S122" s="2">
        <f t="shared" si="17"/>
        <v>584835.44889251888</v>
      </c>
      <c r="T122" s="2">
        <f t="shared" si="18"/>
        <v>13739</v>
      </c>
      <c r="U122" s="2">
        <f t="shared" si="19"/>
        <v>600127.10719367862</v>
      </c>
      <c r="V122" s="2">
        <f t="shared" si="34"/>
        <v>4266577</v>
      </c>
      <c r="W122" s="2">
        <f t="shared" si="20"/>
        <v>204076</v>
      </c>
      <c r="X122" s="2">
        <f t="shared" si="6"/>
        <v>396051.10719367862</v>
      </c>
      <c r="Y122" s="2">
        <f t="shared" si="30"/>
        <v>39942053.862731501</v>
      </c>
      <c r="Z122" s="2" t="str">
        <f t="shared" si="8"/>
        <v>HERE</v>
      </c>
      <c r="AA122" s="2">
        <f>IF(Z122="HERE",Y122,AA121+Graph!$G$1*1000)</f>
        <v>39942053.862731501</v>
      </c>
      <c r="AB122" s="2">
        <f t="shared" si="21"/>
        <v>396051.10719367862</v>
      </c>
      <c r="AC122" s="2">
        <f t="shared" si="31"/>
        <v>4266577</v>
      </c>
      <c r="AD122" s="3">
        <f t="shared" si="10"/>
        <v>39942053.862731501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28151186.777423427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50</v>
      </c>
      <c r="C123" s="7"/>
      <c r="D123" s="2" t="e">
        <f t="shared" si="12"/>
        <v>#N/A</v>
      </c>
      <c r="E123" s="2" t="e">
        <f t="shared" si="22"/>
        <v>#N/A</v>
      </c>
      <c r="F123" s="2">
        <v>587869.47409065068</v>
      </c>
      <c r="G123" s="2">
        <f t="shared" si="35"/>
        <v>587869.47409065068</v>
      </c>
      <c r="H123" s="2">
        <f t="shared" si="32"/>
        <v>43592973.836822271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1329738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603321.46636864543</v>
      </c>
      <c r="Q123" s="2">
        <f t="shared" si="36"/>
        <v>603321.46636864543</v>
      </c>
      <c r="R123" s="2">
        <f t="shared" si="33"/>
        <v>44811952.329100162</v>
      </c>
      <c r="S123" s="2">
        <f t="shared" si="17"/>
        <v>587869.47409065068</v>
      </c>
      <c r="T123" s="2">
        <f t="shared" si="18"/>
        <v>13739</v>
      </c>
      <c r="U123" s="2">
        <f t="shared" si="19"/>
        <v>603321.46636864543</v>
      </c>
      <c r="V123" s="2">
        <f t="shared" si="34"/>
        <v>4609740</v>
      </c>
      <c r="W123" s="2">
        <f t="shared" si="20"/>
        <v>343163</v>
      </c>
      <c r="X123" s="2">
        <f t="shared" si="6"/>
        <v>260158.46636864543</v>
      </c>
      <c r="Y123" s="2">
        <f t="shared" si="30"/>
        <v>40202212.329100147</v>
      </c>
      <c r="Z123" s="2" t="str">
        <f t="shared" si="8"/>
        <v>HERE</v>
      </c>
      <c r="AA123" s="2">
        <f>IF(Z123="HERE",Y123,AA122+Graph!$G$1*1000)</f>
        <v>40202212.329100147</v>
      </c>
      <c r="AB123" s="2">
        <f t="shared" si="21"/>
        <v>260158.46636864543</v>
      </c>
      <c r="AC123" s="2">
        <f t="shared" si="31"/>
        <v>4609740</v>
      </c>
      <c r="AD123" s="3">
        <f t="shared" si="10"/>
        <v>40202212.329100147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28588380.651605505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51</v>
      </c>
      <c r="C124" s="7"/>
      <c r="D124" s="2" t="e">
        <f t="shared" si="12"/>
        <v>#N/A</v>
      </c>
      <c r="E124" s="2" t="e">
        <f t="shared" si="22"/>
        <v>#N/A</v>
      </c>
      <c r="F124" s="2">
        <v>590903.49928878248</v>
      </c>
      <c r="G124" s="2">
        <f t="shared" si="35"/>
        <v>590903.49928878248</v>
      </c>
      <c r="H124" s="2">
        <f t="shared" si="32"/>
        <v>44183877.336111054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1343477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606515.82554358244</v>
      </c>
      <c r="Q124" s="2">
        <f t="shared" si="36"/>
        <v>606515.82554358244</v>
      </c>
      <c r="R124" s="2">
        <f t="shared" si="33"/>
        <v>45418468.154643744</v>
      </c>
      <c r="S124" s="2">
        <f t="shared" si="17"/>
        <v>590903.49928878248</v>
      </c>
      <c r="T124" s="2">
        <f t="shared" si="18"/>
        <v>13739</v>
      </c>
      <c r="U124" s="2">
        <f t="shared" si="19"/>
        <v>606515.82554358244</v>
      </c>
      <c r="V124" s="2">
        <f t="shared" si="34"/>
        <v>4973248</v>
      </c>
      <c r="W124" s="2">
        <f t="shared" si="20"/>
        <v>363508</v>
      </c>
      <c r="X124" s="2">
        <f t="shared" si="6"/>
        <v>243007.82554358244</v>
      </c>
      <c r="Y124" s="2">
        <f t="shared" si="30"/>
        <v>40445220.154643729</v>
      </c>
      <c r="Z124" s="2" t="str">
        <f t="shared" si="8"/>
        <v>HERE</v>
      </c>
      <c r="AA124" s="2">
        <f>IF(Z124="HERE",Y124,AA123+Graph!$G$1*1000)</f>
        <v>40445220.154643729</v>
      </c>
      <c r="AB124" s="2">
        <f t="shared" si="21"/>
        <v>243007.82554358244</v>
      </c>
      <c r="AC124" s="2">
        <f t="shared" si="31"/>
        <v>4973248</v>
      </c>
      <c r="AD124" s="3">
        <f t="shared" si="10"/>
        <v>40445220.154643729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29028449.449045058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52</v>
      </c>
      <c r="C125" s="7"/>
      <c r="D125" s="2" t="e">
        <f t="shared" si="12"/>
        <v>#N/A</v>
      </c>
      <c r="E125" s="2" t="e">
        <f t="shared" si="22"/>
        <v>#N/A</v>
      </c>
      <c r="F125" s="2">
        <v>593937.52448691428</v>
      </c>
      <c r="G125" s="2">
        <f t="shared" si="35"/>
        <v>593937.52448691428</v>
      </c>
      <c r="H125" s="2">
        <f t="shared" si="32"/>
        <v>44777814.860597968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1357216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609710.18471854925</v>
      </c>
      <c r="Q125" s="2">
        <f t="shared" si="36"/>
        <v>609710.18471854925</v>
      </c>
      <c r="R125" s="2">
        <f t="shared" si="33"/>
        <v>46028178.339362293</v>
      </c>
      <c r="S125" s="2">
        <f t="shared" si="17"/>
        <v>593937.52448691428</v>
      </c>
      <c r="T125" s="2">
        <f t="shared" si="18"/>
        <v>13739</v>
      </c>
      <c r="U125" s="2">
        <f t="shared" si="19"/>
        <v>609710.18471854925</v>
      </c>
      <c r="V125" s="2">
        <f t="shared" si="34"/>
        <v>5383103</v>
      </c>
      <c r="W125" s="2">
        <f t="shared" si="20"/>
        <v>409855</v>
      </c>
      <c r="X125" s="2">
        <f t="shared" si="6"/>
        <v>199855.18471854925</v>
      </c>
      <c r="Y125" s="2">
        <f t="shared" si="30"/>
        <v>40645075.339362279</v>
      </c>
      <c r="Z125" s="2" t="str">
        <f t="shared" si="8"/>
        <v>HERE</v>
      </c>
      <c r="AA125" s="2">
        <f>IF(Z125="HERE",Y125,AA124+Graph!$G$1*1000)</f>
        <v>40645075.339362279</v>
      </c>
      <c r="AB125" s="2">
        <f t="shared" si="21"/>
        <v>199855.18471854925</v>
      </c>
      <c r="AC125" s="2">
        <f t="shared" si="31"/>
        <v>5383103</v>
      </c>
      <c r="AD125" s="3">
        <f t="shared" si="10"/>
        <v>40645075.339362279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29471393.169742074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53</v>
      </c>
      <c r="C126" s="7"/>
      <c r="D126" s="2" t="e">
        <f t="shared" si="12"/>
        <v>#N/A</v>
      </c>
      <c r="E126" s="2" t="e">
        <f t="shared" si="22"/>
        <v>#N/A</v>
      </c>
      <c r="F126" s="2">
        <v>596971.54968504608</v>
      </c>
      <c r="G126" s="2">
        <f t="shared" si="35"/>
        <v>596971.54968504608</v>
      </c>
      <c r="H126" s="2">
        <f t="shared" si="32"/>
        <v>45374786.410283014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1370955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612904.54389351606</v>
      </c>
      <c r="Q126" s="2">
        <f t="shared" si="36"/>
        <v>612904.54389351606</v>
      </c>
      <c r="R126" s="2">
        <f t="shared" si="33"/>
        <v>46641082.88325581</v>
      </c>
      <c r="S126" s="2">
        <f t="shared" si="17"/>
        <v>596971.54968504608</v>
      </c>
      <c r="T126" s="2">
        <f t="shared" si="18"/>
        <v>13739</v>
      </c>
      <c r="U126" s="2">
        <f t="shared" si="19"/>
        <v>612904.54389351606</v>
      </c>
      <c r="V126" s="2">
        <f t="shared" si="34"/>
        <v>5861351</v>
      </c>
      <c r="W126" s="2">
        <f t="shared" si="20"/>
        <v>478248</v>
      </c>
      <c r="X126" s="2">
        <f t="shared" si="6"/>
        <v>134656.54389351606</v>
      </c>
      <c r="Y126" s="2">
        <f t="shared" si="30"/>
        <v>40779731.883255795</v>
      </c>
      <c r="Z126" s="2" t="str">
        <f t="shared" si="8"/>
        <v>HERE</v>
      </c>
      <c r="AA126" s="2">
        <f>IF(Z126="HERE",Y126,AA125+Graph!$G$1*1000)</f>
        <v>40779731.883255795</v>
      </c>
      <c r="AB126" s="2">
        <f t="shared" si="21"/>
        <v>134656.54389351606</v>
      </c>
      <c r="AC126" s="2">
        <f t="shared" si="31"/>
        <v>5861351</v>
      </c>
      <c r="AD126" s="3">
        <f t="shared" si="10"/>
        <v>40779731.883255795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29917211.813696563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54</v>
      </c>
      <c r="C127" s="7"/>
      <c r="D127" s="2" t="e">
        <f t="shared" si="12"/>
        <v>#N/A</v>
      </c>
      <c r="E127" s="2" t="e">
        <f t="shared" si="22"/>
        <v>#N/A</v>
      </c>
      <c r="F127" s="2">
        <v>600005.57488317788</v>
      </c>
      <c r="G127" s="2">
        <f t="shared" si="35"/>
        <v>600005.57488317788</v>
      </c>
      <c r="H127" s="2">
        <f t="shared" si="32"/>
        <v>45974791.985166192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1384694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616098.90306848288</v>
      </c>
      <c r="Q127" s="2">
        <f t="shared" si="36"/>
        <v>616098.90306848288</v>
      </c>
      <c r="R127" s="2">
        <f t="shared" si="33"/>
        <v>47257181.786324292</v>
      </c>
      <c r="S127" s="2">
        <f t="shared" si="17"/>
        <v>600005.57488317788</v>
      </c>
      <c r="T127" s="2">
        <f t="shared" si="18"/>
        <v>13739</v>
      </c>
      <c r="U127" s="2">
        <f t="shared" si="19"/>
        <v>616098.90306848288</v>
      </c>
      <c r="V127" s="2">
        <f t="shared" si="34"/>
        <v>6353321</v>
      </c>
      <c r="W127" s="2">
        <f t="shared" si="20"/>
        <v>491970</v>
      </c>
      <c r="X127" s="2">
        <f t="shared" si="6"/>
        <v>124128.90306848288</v>
      </c>
      <c r="Y127" s="2">
        <f t="shared" si="30"/>
        <v>40903860.786324278</v>
      </c>
      <c r="Z127" s="2" t="str">
        <f t="shared" si="8"/>
        <v>HERE</v>
      </c>
      <c r="AA127" s="2">
        <f>IF(Z127="HERE",Y127,AA126+Graph!$G$1*1000)</f>
        <v>40903860.786324278</v>
      </c>
      <c r="AB127" s="2">
        <f t="shared" si="21"/>
        <v>124128.90306848288</v>
      </c>
      <c r="AC127" s="2">
        <f t="shared" si="31"/>
        <v>6353321</v>
      </c>
      <c r="AD127" s="3">
        <f t="shared" si="10"/>
        <v>40903860.786324278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30365905.380908519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55</v>
      </c>
      <c r="C128" s="7"/>
      <c r="D128" s="2" t="e">
        <f t="shared" si="12"/>
        <v>#N/A</v>
      </c>
      <c r="E128" s="2" t="e">
        <f t="shared" si="22"/>
        <v>#N/A</v>
      </c>
      <c r="F128" s="2">
        <v>603039.60008127987</v>
      </c>
      <c r="G128" s="2">
        <f t="shared" si="35"/>
        <v>603039.60008127987</v>
      </c>
      <c r="H128" s="2">
        <f t="shared" si="32"/>
        <v>46577831.585247472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1398433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619293.26224344969</v>
      </c>
      <c r="Q128" s="2">
        <f t="shared" si="36"/>
        <v>619293.26224344969</v>
      </c>
      <c r="R128" s="2">
        <f t="shared" si="33"/>
        <v>47876475.048567742</v>
      </c>
      <c r="S128" s="2">
        <f t="shared" si="17"/>
        <v>603039.60008127987</v>
      </c>
      <c r="T128" s="2">
        <f t="shared" si="18"/>
        <v>13739</v>
      </c>
      <c r="U128" s="2">
        <f t="shared" si="19"/>
        <v>619293.26224344969</v>
      </c>
      <c r="V128" s="2">
        <f t="shared" si="34"/>
        <v>6573570</v>
      </c>
      <c r="W128" s="2">
        <f t="shared" si="20"/>
        <v>220249</v>
      </c>
      <c r="X128" s="2">
        <f t="shared" si="6"/>
        <v>399044.26224344969</v>
      </c>
      <c r="Y128" s="2">
        <f t="shared" si="30"/>
        <v>41302905.048567727</v>
      </c>
      <c r="Z128" s="2" t="str">
        <f t="shared" si="8"/>
        <v>HERE</v>
      </c>
      <c r="AA128" s="2">
        <f>IF(Z128="HERE",Y128,AA127+Graph!$G$1*1000)</f>
        <v>41302905.048567727</v>
      </c>
      <c r="AB128" s="2">
        <f t="shared" si="21"/>
        <v>399044.26224344969</v>
      </c>
      <c r="AC128" s="2">
        <f t="shared" si="31"/>
        <v>6573570</v>
      </c>
      <c r="AD128" s="3">
        <f t="shared" si="10"/>
        <v>41302905.048567727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30817473.871377945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56</v>
      </c>
      <c r="C129" s="7"/>
      <c r="D129" s="2" t="e">
        <f t="shared" si="12"/>
        <v>#N/A</v>
      </c>
      <c r="E129" s="2" t="e">
        <f t="shared" si="22"/>
        <v>#N/A</v>
      </c>
      <c r="F129" s="2">
        <v>606073.62527941167</v>
      </c>
      <c r="G129" s="2">
        <f t="shared" si="35"/>
        <v>606073.62527941167</v>
      </c>
      <c r="H129" s="2">
        <f t="shared" si="32"/>
        <v>47183905.210526884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1412172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622487.6214184165</v>
      </c>
      <c r="Q129" s="2">
        <f t="shared" si="36"/>
        <v>622487.6214184165</v>
      </c>
      <c r="R129" s="2">
        <f t="shared" si="33"/>
        <v>48498962.669986159</v>
      </c>
      <c r="S129" s="2">
        <f t="shared" si="17"/>
        <v>606073.62527941167</v>
      </c>
      <c r="T129" s="2">
        <f t="shared" si="18"/>
        <v>13739</v>
      </c>
      <c r="U129" s="2">
        <f t="shared" si="19"/>
        <v>622487.6214184165</v>
      </c>
      <c r="V129" s="2">
        <f t="shared" si="34"/>
        <v>6853372</v>
      </c>
      <c r="W129" s="2">
        <f t="shared" si="20"/>
        <v>279802</v>
      </c>
      <c r="X129" s="2">
        <f t="shared" si="6"/>
        <v>342685.6214184165</v>
      </c>
      <c r="Y129" s="2">
        <f t="shared" si="30"/>
        <v>41645590.669986144</v>
      </c>
      <c r="Z129" s="2" t="str">
        <f t="shared" si="8"/>
        <v>HERE</v>
      </c>
      <c r="AA129" s="2">
        <f>IF(Z129="HERE",Y129,AA128+Graph!$G$1*1000)</f>
        <v>41645590.669986144</v>
      </c>
      <c r="AB129" s="2">
        <f t="shared" si="21"/>
        <v>342685.6214184165</v>
      </c>
      <c r="AC129" s="2">
        <f t="shared" si="31"/>
        <v>6853372</v>
      </c>
      <c r="AD129" s="3">
        <f t="shared" si="10"/>
        <v>41645590.669986144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31205282.354747705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57</v>
      </c>
      <c r="C130" s="7"/>
      <c r="D130" s="2" t="e">
        <f t="shared" si="12"/>
        <v>#N/A</v>
      </c>
      <c r="E130" s="2" t="e">
        <f t="shared" si="22"/>
        <v>#N/A</v>
      </c>
      <c r="F130" s="2">
        <v>609107.65047754347</v>
      </c>
      <c r="G130" s="2">
        <f t="shared" si="35"/>
        <v>609107.65047754347</v>
      </c>
      <c r="H130" s="2">
        <f t="shared" si="32"/>
        <v>47793012.861004427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1425911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625681.98059338331</v>
      </c>
      <c r="Q130" s="2">
        <f t="shared" si="36"/>
        <v>625681.98059338331</v>
      </c>
      <c r="R130" s="2">
        <f t="shared" si="33"/>
        <v>49124644.650579542</v>
      </c>
      <c r="S130" s="2">
        <f t="shared" si="17"/>
        <v>609107.65047754347</v>
      </c>
      <c r="T130" s="2">
        <f t="shared" si="18"/>
        <v>13739</v>
      </c>
      <c r="U130" s="2">
        <f t="shared" si="19"/>
        <v>625681.98059338331</v>
      </c>
      <c r="V130" s="2">
        <f t="shared" si="34"/>
        <v>7164387</v>
      </c>
      <c r="W130" s="2">
        <f t="shared" si="20"/>
        <v>311015</v>
      </c>
      <c r="X130" s="2">
        <f t="shared" si="6"/>
        <v>314666.98059338331</v>
      </c>
      <c r="Y130" s="2">
        <f t="shared" si="30"/>
        <v>41960257.650579527</v>
      </c>
      <c r="Z130" s="2" t="str">
        <f t="shared" si="8"/>
        <v>HERE</v>
      </c>
      <c r="AA130" s="2">
        <f>IF(Z130="HERE",Y130,AA129+Graph!$G$1*1000)</f>
        <v>41960257.650579527</v>
      </c>
      <c r="AB130" s="2">
        <f t="shared" si="21"/>
        <v>314666.98059338331</v>
      </c>
      <c r="AC130" s="2">
        <f t="shared" si="31"/>
        <v>7164387</v>
      </c>
      <c r="AD130" s="3">
        <f t="shared" si="10"/>
        <v>41960257.650579527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31595965.761374928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58</v>
      </c>
      <c r="C131" s="7"/>
      <c r="D131" s="2" t="e">
        <f t="shared" si="12"/>
        <v>#N/A</v>
      </c>
      <c r="E131" s="2" t="e">
        <f t="shared" si="22"/>
        <v>#N/A</v>
      </c>
      <c r="F131" s="2">
        <v>612141.67567567527</v>
      </c>
      <c r="G131" s="2">
        <f t="shared" si="35"/>
        <v>612141.67567567527</v>
      </c>
      <c r="H131" s="2">
        <f t="shared" si="32"/>
        <v>48405154.536680102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1439650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628876.33976835012</v>
      </c>
      <c r="Q131" s="2">
        <f t="shared" si="36"/>
        <v>628876.33976835012</v>
      </c>
      <c r="R131" s="2">
        <f t="shared" si="33"/>
        <v>49753520.990347892</v>
      </c>
      <c r="S131" s="2">
        <f t="shared" si="17"/>
        <v>612141.67567567527</v>
      </c>
      <c r="T131" s="2">
        <f t="shared" si="18"/>
        <v>13739</v>
      </c>
      <c r="U131" s="2">
        <f t="shared" si="19"/>
        <v>628876.33976835012</v>
      </c>
      <c r="V131" s="2">
        <f t="shared" si="34"/>
        <v>7447199</v>
      </c>
      <c r="W131" s="2">
        <f t="shared" si="20"/>
        <v>282812</v>
      </c>
      <c r="X131" s="2">
        <f t="shared" si="6"/>
        <v>346064.33976835012</v>
      </c>
      <c r="Y131" s="2">
        <f t="shared" si="30"/>
        <v>42306321.990347877</v>
      </c>
      <c r="Z131" s="2" t="str">
        <f t="shared" si="8"/>
        <v>HERE</v>
      </c>
      <c r="AA131" s="2">
        <f>IF(Z131="HERE",Y131,AA130+Graph!$G$1*1000)</f>
        <v>42306321.990347877</v>
      </c>
      <c r="AB131" s="2">
        <f t="shared" si="21"/>
        <v>346064.33976835012</v>
      </c>
      <c r="AC131" s="2">
        <f t="shared" si="31"/>
        <v>7447199</v>
      </c>
      <c r="AD131" s="3">
        <f t="shared" si="10"/>
        <v>42306321.990347877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31989524.091259625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59</v>
      </c>
      <c r="C132" s="7"/>
      <c r="D132" s="2" t="e">
        <f t="shared" si="12"/>
        <v>#N/A</v>
      </c>
      <c r="E132" s="2" t="e">
        <f t="shared" si="22"/>
        <v>#N/A</v>
      </c>
      <c r="F132" s="2">
        <v>615175.70087380707</v>
      </c>
      <c r="G132" s="2">
        <f t="shared" si="35"/>
        <v>615175.70087380707</v>
      </c>
      <c r="H132" s="2">
        <f t="shared" si="32"/>
        <v>49020330.237553909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1453389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632070.69894331694</v>
      </c>
      <c r="Q132" s="2">
        <f t="shared" si="36"/>
        <v>632070.69894331694</v>
      </c>
      <c r="R132" s="2">
        <f t="shared" si="33"/>
        <v>50385591.689291209</v>
      </c>
      <c r="S132" s="2">
        <f t="shared" si="17"/>
        <v>615175.70087380707</v>
      </c>
      <c r="T132" s="2">
        <f t="shared" si="18"/>
        <v>13739</v>
      </c>
      <c r="U132" s="2">
        <f t="shared" si="19"/>
        <v>632070.69894331694</v>
      </c>
      <c r="V132" s="2">
        <f t="shared" si="34"/>
        <v>7891184</v>
      </c>
      <c r="W132" s="2">
        <f t="shared" si="20"/>
        <v>443985</v>
      </c>
      <c r="X132" s="2">
        <f t="shared" si="6"/>
        <v>188085.69894331694</v>
      </c>
      <c r="Y132" s="2">
        <f t="shared" si="30"/>
        <v>42494407.689291194</v>
      </c>
      <c r="Z132" s="2" t="str">
        <f t="shared" si="8"/>
        <v>HERE</v>
      </c>
      <c r="AA132" s="2">
        <f>IF(Z132="HERE",Y132,AA131+Graph!$G$1*1000)</f>
        <v>42494407.689291194</v>
      </c>
      <c r="AB132" s="2">
        <f t="shared" si="21"/>
        <v>188085.69894331694</v>
      </c>
      <c r="AC132" s="2">
        <f t="shared" si="31"/>
        <v>7891184</v>
      </c>
      <c r="AD132" s="3">
        <f t="shared" si="10"/>
        <v>42494407.689291194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32385957.344401792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60</v>
      </c>
      <c r="C133" s="7"/>
      <c r="D133" s="2" t="e">
        <f t="shared" si="12"/>
        <v>#N/A</v>
      </c>
      <c r="E133" s="2" t="e">
        <f t="shared" si="22"/>
        <v>#N/A</v>
      </c>
      <c r="F133" s="2">
        <v>618209.72607193887</v>
      </c>
      <c r="G133" s="2">
        <f t="shared" si="35"/>
        <v>618209.72607193887</v>
      </c>
      <c r="H133" s="2">
        <f t="shared" si="32"/>
        <v>49638539.963625848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1467128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635265.05811828375</v>
      </c>
      <c r="Q133" s="2">
        <f t="shared" si="36"/>
        <v>635265.05811828375</v>
      </c>
      <c r="R133" s="2">
        <f t="shared" si="33"/>
        <v>51020856.747409493</v>
      </c>
      <c r="S133" s="2">
        <f t="shared" si="17"/>
        <v>618209.72607193887</v>
      </c>
      <c r="T133" s="2">
        <f t="shared" si="18"/>
        <v>13739</v>
      </c>
      <c r="U133" s="2">
        <f t="shared" si="19"/>
        <v>635265.05811828375</v>
      </c>
      <c r="V133" s="2">
        <f t="shared" si="34"/>
        <v>8378940</v>
      </c>
      <c r="W133" s="2">
        <f t="shared" si="20"/>
        <v>487756</v>
      </c>
      <c r="X133" s="2">
        <f t="shared" si="6"/>
        <v>147509.05811828375</v>
      </c>
      <c r="Y133" s="2">
        <f t="shared" si="30"/>
        <v>42641916.747409478</v>
      </c>
      <c r="Z133" s="2" t="str">
        <f t="shared" si="8"/>
        <v>HERE</v>
      </c>
      <c r="AA133" s="2">
        <f>IF(Z133="HERE",Y133,AA132+Graph!$G$1*1000)</f>
        <v>42641916.747409478</v>
      </c>
      <c r="AB133" s="2">
        <f t="shared" si="21"/>
        <v>147509.05811828375</v>
      </c>
      <c r="AC133" s="2">
        <f t="shared" si="31"/>
        <v>8378940</v>
      </c>
      <c r="AD133" s="3">
        <f t="shared" si="10"/>
        <v>42641916.747409478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32785265.520801399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61</v>
      </c>
      <c r="C134" s="7"/>
      <c r="D134" s="2" t="e">
        <f t="shared" si="12"/>
        <v>#N/A</v>
      </c>
      <c r="E134" s="2" t="e">
        <f t="shared" si="22"/>
        <v>#N/A</v>
      </c>
      <c r="F134" s="2">
        <v>621243.75127007067</v>
      </c>
      <c r="G134" s="2">
        <f t="shared" si="35"/>
        <v>621243.75127007067</v>
      </c>
      <c r="H134" s="2">
        <f t="shared" si="32"/>
        <v>50259783.714895919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1480867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638459.41729325056</v>
      </c>
      <c r="Q134" s="2">
        <f t="shared" si="36"/>
        <v>638459.41729325056</v>
      </c>
      <c r="R134" s="2">
        <f t="shared" si="33"/>
        <v>51659316.164702743</v>
      </c>
      <c r="S134" s="2">
        <f t="shared" si="17"/>
        <v>621243.75127007067</v>
      </c>
      <c r="T134" s="2">
        <f t="shared" si="18"/>
        <v>13739</v>
      </c>
      <c r="U134" s="2">
        <f t="shared" si="19"/>
        <v>638459.41729325056</v>
      </c>
      <c r="V134" s="2">
        <f t="shared" si="34"/>
        <v>8977329</v>
      </c>
      <c r="W134" s="2">
        <f t="shared" si="20"/>
        <v>598389</v>
      </c>
      <c r="X134" s="2">
        <f t="shared" si="6"/>
        <v>40070.417293250561</v>
      </c>
      <c r="Y134" s="2">
        <f t="shared" si="30"/>
        <v>42681987.164702728</v>
      </c>
      <c r="Z134" s="2" t="str">
        <f t="shared" si="8"/>
        <v>HERE</v>
      </c>
      <c r="AA134" s="2">
        <f>IF(Z134="HERE",Y134,AA133+Graph!$G$1*1000)</f>
        <v>42681987.164702728</v>
      </c>
      <c r="AB134" s="2">
        <f t="shared" si="21"/>
        <v>40070.417293250561</v>
      </c>
      <c r="AC134" s="2">
        <f t="shared" si="31"/>
        <v>8977329</v>
      </c>
      <c r="AD134" s="3">
        <f t="shared" si="10"/>
        <v>42681987.164702728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33187448.62045848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62</v>
      </c>
      <c r="C135" s="7"/>
      <c r="D135" s="2" t="e">
        <f t="shared" si="12"/>
        <v>#N/A</v>
      </c>
      <c r="E135" s="2" t="e">
        <f t="shared" si="22"/>
        <v>#N/A</v>
      </c>
      <c r="F135" s="2">
        <v>624277.77646820247</v>
      </c>
      <c r="G135" s="2">
        <f t="shared" si="35"/>
        <v>624277.77646820247</v>
      </c>
      <c r="H135" s="2">
        <f t="shared" si="32"/>
        <v>50884061.491364121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1494606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641653.77646821737</v>
      </c>
      <c r="Q135" s="2">
        <f t="shared" si="36"/>
        <v>641653.77646821737</v>
      </c>
      <c r="R135" s="2">
        <f t="shared" si="33"/>
        <v>52300969.941170961</v>
      </c>
      <c r="S135" s="2">
        <f t="shared" si="17"/>
        <v>624277.77646820247</v>
      </c>
      <c r="T135" s="2">
        <f t="shared" si="18"/>
        <v>13739</v>
      </c>
      <c r="U135" s="2">
        <f t="shared" si="19"/>
        <v>641653.77646821737</v>
      </c>
      <c r="V135" s="2">
        <f t="shared" si="34"/>
        <v>9296367</v>
      </c>
      <c r="W135" s="2">
        <f t="shared" si="20"/>
        <v>319038</v>
      </c>
      <c r="X135" s="2">
        <f t="shared" si="6"/>
        <v>322615.77646821737</v>
      </c>
      <c r="Y135" s="2">
        <f t="shared" si="30"/>
        <v>43004602.941170946</v>
      </c>
      <c r="Z135" s="2" t="str">
        <f t="shared" si="8"/>
        <v>HERE</v>
      </c>
      <c r="AA135" s="2">
        <f>IF(Z135="HERE",Y135,AA134+Graph!$G$1*1000)</f>
        <v>43004602.941170946</v>
      </c>
      <c r="AB135" s="2">
        <f t="shared" si="21"/>
        <v>322615.77646821737</v>
      </c>
      <c r="AC135" s="2">
        <f t="shared" si="31"/>
        <v>9296367</v>
      </c>
      <c r="AD135" s="3">
        <f t="shared" si="10"/>
        <v>43004602.941170946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33592506.643373027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63</v>
      </c>
      <c r="C136" s="7"/>
      <c r="D136" s="2" t="e">
        <f t="shared" si="12"/>
        <v>#N/A</v>
      </c>
      <c r="E136" s="2" t="e">
        <f t="shared" si="22"/>
        <v>#N/A</v>
      </c>
      <c r="F136" s="2">
        <v>627311.80166633427</v>
      </c>
      <c r="G136" s="2">
        <f t="shared" si="35"/>
        <v>627311.80166633427</v>
      </c>
      <c r="H136" s="2">
        <f t="shared" si="32"/>
        <v>51511373.293030456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1508345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644848.13564318419</v>
      </c>
      <c r="Q136" s="2">
        <f t="shared" si="36"/>
        <v>644848.13564318419</v>
      </c>
      <c r="R136" s="2">
        <f t="shared" si="33"/>
        <v>52945818.076814145</v>
      </c>
      <c r="S136" s="2">
        <f t="shared" si="17"/>
        <v>627311.80166633427</v>
      </c>
      <c r="T136" s="2">
        <f t="shared" si="18"/>
        <v>13739</v>
      </c>
      <c r="U136" s="2">
        <f t="shared" si="19"/>
        <v>644848.13564318419</v>
      </c>
      <c r="V136" s="2">
        <f t="shared" si="34"/>
        <v>9646715</v>
      </c>
      <c r="W136" s="2">
        <f t="shared" si="20"/>
        <v>350348</v>
      </c>
      <c r="X136" s="2">
        <f t="shared" si="6"/>
        <v>294500.13564318419</v>
      </c>
      <c r="Y136" s="2">
        <f t="shared" si="30"/>
        <v>43299103.07681413</v>
      </c>
      <c r="Z136" s="2" t="str">
        <f t="shared" si="8"/>
        <v>HERE</v>
      </c>
      <c r="AA136" s="2">
        <f>IF(Z136="HERE",Y136,AA135+Graph!$G$1*1000)</f>
        <v>43299103.07681413</v>
      </c>
      <c r="AB136" s="2">
        <f t="shared" si="21"/>
        <v>294500.13564318419</v>
      </c>
      <c r="AC136" s="2">
        <f t="shared" si="31"/>
        <v>9646715</v>
      </c>
      <c r="AD136" s="3">
        <f t="shared" si="10"/>
        <v>43299103.07681413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34000439.589545049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64</v>
      </c>
      <c r="C137" s="7"/>
      <c r="D137" s="2" t="e">
        <f t="shared" si="12"/>
        <v>#N/A</v>
      </c>
      <c r="E137" s="2" t="e">
        <f t="shared" si="22"/>
        <v>#N/A</v>
      </c>
      <c r="F137" s="2">
        <v>630345.82686446607</v>
      </c>
      <c r="G137" s="2">
        <f t="shared" si="35"/>
        <v>630345.82686446607</v>
      </c>
      <c r="H137" s="2">
        <f t="shared" si="32"/>
        <v>52141719.119894922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1522084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648042.49481812119</v>
      </c>
      <c r="Q137" s="2">
        <f t="shared" si="36"/>
        <v>648042.49481812119</v>
      </c>
      <c r="R137" s="2">
        <f t="shared" si="33"/>
        <v>53593860.571632266</v>
      </c>
      <c r="S137" s="2">
        <f t="shared" si="17"/>
        <v>630345.82686446607</v>
      </c>
      <c r="T137" s="2">
        <f t="shared" si="18"/>
        <v>13739</v>
      </c>
      <c r="U137" s="2">
        <f t="shared" si="19"/>
        <v>648042.49481812119</v>
      </c>
      <c r="V137" s="2">
        <f t="shared" si="34"/>
        <v>10021471</v>
      </c>
      <c r="W137" s="2">
        <f t="shared" si="20"/>
        <v>374756</v>
      </c>
      <c r="X137" s="2">
        <f t="shared" si="6"/>
        <v>273286.49481812119</v>
      </c>
      <c r="Y137" s="2">
        <f t="shared" si="30"/>
        <v>43572389.571632251</v>
      </c>
      <c r="Z137" s="2" t="str">
        <f t="shared" si="8"/>
        <v>HERE</v>
      </c>
      <c r="AA137" s="2">
        <f>IF(Z137="HERE",Y137,AA136+Graph!$G$1*1000)</f>
        <v>43572389.571632251</v>
      </c>
      <c r="AB137" s="2">
        <f t="shared" si="21"/>
        <v>273286.49481812119</v>
      </c>
      <c r="AC137" s="2">
        <f t="shared" si="31"/>
        <v>10021471</v>
      </c>
      <c r="AD137" s="3">
        <f t="shared" si="10"/>
        <v>43572389.571632251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34346792.596474543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65</v>
      </c>
      <c r="C138" s="7"/>
      <c r="D138" s="2" t="e">
        <f t="shared" si="12"/>
        <v>#N/A</v>
      </c>
      <c r="E138" s="2" t="e">
        <f t="shared" si="22"/>
        <v>#N/A</v>
      </c>
      <c r="F138" s="2">
        <v>633379.85206259787</v>
      </c>
      <c r="G138" s="2">
        <f t="shared" si="35"/>
        <v>633379.85206259787</v>
      </c>
      <c r="H138" s="2">
        <f t="shared" si="32"/>
        <v>52775098.97195752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1535823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651236.85399308801</v>
      </c>
      <c r="Q138" s="2">
        <f t="shared" si="36"/>
        <v>651236.85399308801</v>
      </c>
      <c r="R138" s="2">
        <f t="shared" si="33"/>
        <v>54245097.425625354</v>
      </c>
      <c r="S138" s="2">
        <f t="shared" si="17"/>
        <v>633379.85206259787</v>
      </c>
      <c r="T138" s="2">
        <f t="shared" si="18"/>
        <v>13739</v>
      </c>
      <c r="U138" s="2">
        <f t="shared" si="19"/>
        <v>651236.85399308801</v>
      </c>
      <c r="V138" s="2">
        <f t="shared" si="34"/>
        <v>10490487</v>
      </c>
      <c r="W138" s="2">
        <f t="shared" si="20"/>
        <v>469016</v>
      </c>
      <c r="X138" s="2">
        <f t="shared" si="6"/>
        <v>182220.85399308801</v>
      </c>
      <c r="Y138" s="2">
        <f t="shared" si="30"/>
        <v>43754610.425625339</v>
      </c>
      <c r="Z138" s="2" t="str">
        <f t="shared" si="8"/>
        <v>HERE</v>
      </c>
      <c r="AA138" s="2">
        <f>IF(Z138="HERE",Y138,AA137+Graph!$G$1*1000)</f>
        <v>43754610.425625339</v>
      </c>
      <c r="AB138" s="2">
        <f t="shared" si="21"/>
        <v>182220.85399308801</v>
      </c>
      <c r="AC138" s="2">
        <f t="shared" si="31"/>
        <v>10490487</v>
      </c>
      <c r="AD138" s="3">
        <f t="shared" si="10"/>
        <v>43754610.425625339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34635430.826661505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66</v>
      </c>
      <c r="C139" s="7"/>
      <c r="D139" s="2" t="e">
        <f t="shared" si="12"/>
        <v>#N/A</v>
      </c>
      <c r="E139" s="2" t="e">
        <f t="shared" si="22"/>
        <v>#N/A</v>
      </c>
      <c r="F139" s="2">
        <v>636413.87726072967</v>
      </c>
      <c r="G139" s="2">
        <f t="shared" si="35"/>
        <v>636413.87726072967</v>
      </c>
      <c r="H139" s="2">
        <f t="shared" si="32"/>
        <v>53411512.849218249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1549562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654431.21316805482</v>
      </c>
      <c r="Q139" s="2">
        <f t="shared" si="36"/>
        <v>654431.21316805482</v>
      </c>
      <c r="R139" s="2">
        <f t="shared" si="33"/>
        <v>54899528.638793409</v>
      </c>
      <c r="S139" s="2">
        <f t="shared" si="17"/>
        <v>636413.87726072967</v>
      </c>
      <c r="T139" s="2">
        <f t="shared" si="18"/>
        <v>13739</v>
      </c>
      <c r="U139" s="2">
        <f t="shared" si="19"/>
        <v>654431.21316805482</v>
      </c>
      <c r="V139" s="2">
        <f t="shared" si="34"/>
        <v>10971047</v>
      </c>
      <c r="W139" s="2">
        <f t="shared" si="20"/>
        <v>480560</v>
      </c>
      <c r="X139" s="2">
        <f t="shared" si="6"/>
        <v>173871.21316805482</v>
      </c>
      <c r="Y139" s="2">
        <f t="shared" si="30"/>
        <v>43928481.638793394</v>
      </c>
      <c r="Z139" s="2" t="str">
        <f t="shared" si="8"/>
        <v>HERE</v>
      </c>
      <c r="AA139" s="2">
        <f>IF(Z139="HERE",Y139,AA138+Graph!$G$1*1000)</f>
        <v>43928481.638793394</v>
      </c>
      <c r="AB139" s="2">
        <f t="shared" si="21"/>
        <v>173871.21316805482</v>
      </c>
      <c r="AC139" s="2">
        <f t="shared" si="31"/>
        <v>10971047</v>
      </c>
      <c r="AD139" s="3">
        <f t="shared" si="10"/>
        <v>43928481.638793394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34894855.630105928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67</v>
      </c>
      <c r="C140" s="7"/>
      <c r="D140" s="2" t="e">
        <f t="shared" si="12"/>
        <v>#N/A</v>
      </c>
      <c r="E140" s="2" t="e">
        <f t="shared" si="22"/>
        <v>#N/A</v>
      </c>
      <c r="F140" s="2">
        <v>639447.90245886147</v>
      </c>
      <c r="G140" s="2">
        <f t="shared" si="35"/>
        <v>639447.90245886147</v>
      </c>
      <c r="H140" s="2">
        <f t="shared" si="32"/>
        <v>54050960.751677111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1563301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657625.57234302163</v>
      </c>
      <c r="Q140" s="2">
        <f t="shared" si="36"/>
        <v>657625.57234302163</v>
      </c>
      <c r="R140" s="2">
        <f t="shared" si="33"/>
        <v>55557154.211136431</v>
      </c>
      <c r="S140" s="2">
        <f t="shared" si="17"/>
        <v>639447.90245886147</v>
      </c>
      <c r="T140" s="2">
        <f t="shared" si="18"/>
        <v>13739</v>
      </c>
      <c r="U140" s="2">
        <f t="shared" si="19"/>
        <v>657625.57234302163</v>
      </c>
      <c r="V140" s="2">
        <f t="shared" si="34"/>
        <v>11465210</v>
      </c>
      <c r="W140" s="2">
        <f t="shared" si="20"/>
        <v>494163</v>
      </c>
      <c r="X140" s="2">
        <f t="shared" si="6"/>
        <v>163462.57234302163</v>
      </c>
      <c r="Y140" s="2">
        <f t="shared" si="30"/>
        <v>44091944.211136416</v>
      </c>
      <c r="Z140" s="2" t="str">
        <f t="shared" si="8"/>
        <v>HERE</v>
      </c>
      <c r="AA140" s="2">
        <f>IF(Z140="HERE",Y140,AA139+Graph!$G$1*1000)</f>
        <v>44091944.211136416</v>
      </c>
      <c r="AB140" s="2">
        <f t="shared" si="21"/>
        <v>163462.57234302163</v>
      </c>
      <c r="AC140" s="2">
        <f t="shared" si="31"/>
        <v>11465210</v>
      </c>
      <c r="AD140" s="3">
        <f t="shared" si="10"/>
        <v>44091944.211136416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35150747.206807837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68</v>
      </c>
      <c r="C141" s="7"/>
      <c r="D141" s="2" t="e">
        <f t="shared" si="12"/>
        <v>#N/A</v>
      </c>
      <c r="E141" s="2" t="e">
        <f t="shared" si="22"/>
        <v>#N/A</v>
      </c>
      <c r="F141" s="2">
        <v>642481.92765699327</v>
      </c>
      <c r="G141" s="2">
        <f t="shared" si="35"/>
        <v>642481.92765699327</v>
      </c>
      <c r="H141" s="2">
        <f t="shared" si="32"/>
        <v>54693442.679334104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1577040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660819.93151798844</v>
      </c>
      <c r="Q141" s="2">
        <f t="shared" si="36"/>
        <v>660819.93151798844</v>
      </c>
      <c r="R141" s="2">
        <f t="shared" si="33"/>
        <v>56217974.142654419</v>
      </c>
      <c r="S141" s="2">
        <f t="shared" si="17"/>
        <v>642481.92765699327</v>
      </c>
      <c r="T141" s="2">
        <f t="shared" si="18"/>
        <v>13739</v>
      </c>
      <c r="U141" s="2">
        <f t="shared" si="19"/>
        <v>660819.93151798844</v>
      </c>
      <c r="V141" s="2">
        <f t="shared" si="34"/>
        <v>12014288</v>
      </c>
      <c r="W141" s="2">
        <f t="shared" si="20"/>
        <v>549078</v>
      </c>
      <c r="X141" s="2">
        <f t="shared" si="6"/>
        <v>111741.93151798844</v>
      </c>
      <c r="Y141" s="2">
        <f t="shared" si="30"/>
        <v>44203686.142654404</v>
      </c>
      <c r="Z141" s="2" t="str">
        <f t="shared" si="8"/>
        <v>HERE</v>
      </c>
      <c r="AA141" s="2">
        <f>IF(Z141="HERE",Y141,AA140+Graph!$G$1*1000)</f>
        <v>44203686.142654404</v>
      </c>
      <c r="AB141" s="2">
        <f t="shared" si="21"/>
        <v>111741.93151798844</v>
      </c>
      <c r="AC141" s="2">
        <f t="shared" si="31"/>
        <v>12014288</v>
      </c>
      <c r="AD141" s="3">
        <f t="shared" si="10"/>
        <v>44203686.142654404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35448884.006767206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69</v>
      </c>
      <c r="C142" s="7"/>
      <c r="D142" s="2" t="e">
        <f t="shared" si="12"/>
        <v>#N/A</v>
      </c>
      <c r="E142" s="2" t="e">
        <f t="shared" si="22"/>
        <v>#N/A</v>
      </c>
      <c r="F142" s="2">
        <v>645515.95285512507</v>
      </c>
      <c r="G142" s="2">
        <f t="shared" si="35"/>
        <v>645515.95285512507</v>
      </c>
      <c r="H142" s="2">
        <f t="shared" si="32"/>
        <v>55338958.632189229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1590779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664014.29069295526</v>
      </c>
      <c r="Q142" s="2">
        <f t="shared" si="36"/>
        <v>664014.29069295526</v>
      </c>
      <c r="R142" s="2">
        <f t="shared" si="33"/>
        <v>56881988.433347374</v>
      </c>
      <c r="S142" s="2">
        <f t="shared" si="17"/>
        <v>645515.95285512507</v>
      </c>
      <c r="T142" s="2">
        <f t="shared" si="18"/>
        <v>13739</v>
      </c>
      <c r="U142" s="2">
        <f t="shared" si="19"/>
        <v>664014.29069295526</v>
      </c>
      <c r="V142" s="2">
        <f t="shared" si="34"/>
        <v>12294006</v>
      </c>
      <c r="W142" s="2">
        <f t="shared" si="20"/>
        <v>279718</v>
      </c>
      <c r="X142" s="2">
        <f t="shared" si="6"/>
        <v>384296.29069295526</v>
      </c>
      <c r="Y142" s="2">
        <f t="shared" si="30"/>
        <v>44587982.433347359</v>
      </c>
      <c r="Z142" s="2" t="str">
        <f t="shared" si="8"/>
        <v>HERE</v>
      </c>
      <c r="AA142" s="2">
        <f>IF(Z142="HERE",Y142,AA141+Graph!$G$1*1000)</f>
        <v>44587982.433347359</v>
      </c>
      <c r="AB142" s="2">
        <f t="shared" si="21"/>
        <v>384296.29069295526</v>
      </c>
      <c r="AC142" s="2">
        <f t="shared" si="31"/>
        <v>12294006</v>
      </c>
      <c r="AD142" s="3">
        <f t="shared" si="10"/>
        <v>44587982.433347359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35794527.529984042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70</v>
      </c>
      <c r="C143" s="7"/>
      <c r="D143" s="2" t="e">
        <f t="shared" si="12"/>
        <v>#N/A</v>
      </c>
      <c r="E143" s="2" t="e">
        <f t="shared" si="22"/>
        <v>#N/A</v>
      </c>
      <c r="F143" s="2">
        <v>648549.97805325687</v>
      </c>
      <c r="G143" s="2">
        <f t="shared" si="35"/>
        <v>648549.97805325687</v>
      </c>
      <c r="H143" s="2">
        <f t="shared" si="32"/>
        <v>55987508.610242486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1604518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667208.64986792207</v>
      </c>
      <c r="Q143" s="2">
        <f t="shared" si="36"/>
        <v>667208.64986792207</v>
      </c>
      <c r="R143" s="2">
        <f t="shared" si="33"/>
        <v>57549197.083215296</v>
      </c>
      <c r="S143" s="2">
        <f t="shared" si="17"/>
        <v>648549.97805325687</v>
      </c>
      <c r="T143" s="2">
        <f t="shared" si="18"/>
        <v>13739</v>
      </c>
      <c r="U143" s="2">
        <f t="shared" si="19"/>
        <v>667208.64986792207</v>
      </c>
      <c r="V143" s="2">
        <f t="shared" si="34"/>
        <v>12646486</v>
      </c>
      <c r="W143" s="2">
        <f t="shared" si="20"/>
        <v>352480</v>
      </c>
      <c r="X143" s="2">
        <f t="shared" si="6"/>
        <v>314728.64986792207</v>
      </c>
      <c r="Y143" s="2">
        <f t="shared" si="30"/>
        <v>44902711.083215281</v>
      </c>
      <c r="Z143" s="2" t="str">
        <f t="shared" si="8"/>
        <v>HERE</v>
      </c>
      <c r="AA143" s="2">
        <f>IF(Z143="HERE",Y143,AA142+Graph!$G$1*1000)</f>
        <v>44902711.083215281</v>
      </c>
      <c r="AB143" s="2">
        <f t="shared" si="21"/>
        <v>314728.64986792207</v>
      </c>
      <c r="AC143" s="2">
        <f t="shared" si="31"/>
        <v>12646486</v>
      </c>
      <c r="AD143" s="3">
        <f t="shared" si="10"/>
        <v>44902711.083215281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36161177.326458357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71</v>
      </c>
      <c r="C144" s="7"/>
      <c r="D144" s="2" t="e">
        <f t="shared" si="12"/>
        <v>#N/A</v>
      </c>
      <c r="E144" s="2" t="e">
        <f t="shared" si="22"/>
        <v>#N/A</v>
      </c>
      <c r="F144" s="2">
        <v>651584.00325138867</v>
      </c>
      <c r="G144" s="2">
        <f t="shared" si="35"/>
        <v>651584.00325138867</v>
      </c>
      <c r="H144" s="2">
        <f t="shared" si="32"/>
        <v>56639092.613493875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1618257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670403.00904288888</v>
      </c>
      <c r="Q144" s="2">
        <f t="shared" si="36"/>
        <v>670403.00904288888</v>
      </c>
      <c r="R144" s="2">
        <f t="shared" si="33"/>
        <v>58219600.092258185</v>
      </c>
      <c r="S144" s="2">
        <f t="shared" si="17"/>
        <v>651584.00325138867</v>
      </c>
      <c r="T144" s="2">
        <f t="shared" si="18"/>
        <v>13739</v>
      </c>
      <c r="U144" s="2">
        <f t="shared" si="19"/>
        <v>670403.00904288888</v>
      </c>
      <c r="V144" s="2">
        <f t="shared" si="34"/>
        <v>13058298</v>
      </c>
      <c r="W144" s="2">
        <f t="shared" si="20"/>
        <v>411812</v>
      </c>
      <c r="X144" s="2">
        <f t="shared" si="6"/>
        <v>258591.00904288888</v>
      </c>
      <c r="Y144" s="2">
        <f t="shared" si="30"/>
        <v>45161302.09225817</v>
      </c>
      <c r="Z144" s="2" t="str">
        <f t="shared" si="8"/>
        <v>HERE</v>
      </c>
      <c r="AA144" s="2">
        <f>IF(Z144="HERE",Y144,AA143+Graph!$G$1*1000)</f>
        <v>45161302.09225817</v>
      </c>
      <c r="AB144" s="2">
        <f t="shared" si="21"/>
        <v>258591.00904288888</v>
      </c>
      <c r="AC144" s="2">
        <f t="shared" si="31"/>
        <v>13058298</v>
      </c>
      <c r="AD144" s="3">
        <f t="shared" si="10"/>
        <v>45161302.09225817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36412478.096190132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72</v>
      </c>
      <c r="C145" s="7"/>
      <c r="D145" s="2" t="e">
        <f t="shared" si="12"/>
        <v>#N/A</v>
      </c>
      <c r="E145" s="2" t="e">
        <f t="shared" si="22"/>
        <v>#N/A</v>
      </c>
      <c r="F145" s="2">
        <v>654618.02844952047</v>
      </c>
      <c r="G145" s="2">
        <f t="shared" si="35"/>
        <v>654618.02844952047</v>
      </c>
      <c r="H145" s="2">
        <f t="shared" si="32"/>
        <v>57293710.641943395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1631996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673597.36821785569</v>
      </c>
      <c r="Q145" s="2">
        <f t="shared" si="36"/>
        <v>673597.36821785569</v>
      </c>
      <c r="R145" s="2">
        <f t="shared" si="33"/>
        <v>58893197.460476041</v>
      </c>
      <c r="S145" s="2">
        <f t="shared" si="17"/>
        <v>654618.02844952047</v>
      </c>
      <c r="T145" s="2">
        <f t="shared" si="18"/>
        <v>13739</v>
      </c>
      <c r="U145" s="2">
        <f t="shared" si="19"/>
        <v>673597.36821785569</v>
      </c>
      <c r="V145" s="2">
        <f t="shared" si="34"/>
        <v>13509108</v>
      </c>
      <c r="W145" s="2">
        <f t="shared" si="20"/>
        <v>450810</v>
      </c>
      <c r="X145" s="2">
        <f t="shared" si="6"/>
        <v>222787.36821785569</v>
      </c>
      <c r="Y145" s="2">
        <f t="shared" si="30"/>
        <v>45384089.460476026</v>
      </c>
      <c r="Z145" s="2" t="str">
        <f t="shared" si="8"/>
        <v>HERE</v>
      </c>
      <c r="AA145" s="2">
        <f>IF(Z145="HERE",Y145,AA144+Graph!$G$1*1000)</f>
        <v>45384089.460476026</v>
      </c>
      <c r="AB145" s="2">
        <f t="shared" si="21"/>
        <v>222787.36821785569</v>
      </c>
      <c r="AC145" s="2">
        <f t="shared" si="31"/>
        <v>13509108</v>
      </c>
      <c r="AD145" s="3">
        <f t="shared" si="10"/>
        <v>45384089.460476026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36649360.539179355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73</v>
      </c>
      <c r="C146" s="7"/>
      <c r="D146" s="2" t="e">
        <f t="shared" si="12"/>
        <v>#N/A</v>
      </c>
      <c r="E146" s="2" t="e">
        <f t="shared" si="22"/>
        <v>#N/A</v>
      </c>
      <c r="F146" s="2">
        <v>657652.05364765227</v>
      </c>
      <c r="G146" s="2">
        <f t="shared" si="35"/>
        <v>657652.05364765227</v>
      </c>
      <c r="H146" s="2">
        <f t="shared" si="32"/>
        <v>57951362.695591047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1645735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676791.7273928225</v>
      </c>
      <c r="Q146" s="2">
        <f t="shared" si="36"/>
        <v>676791.7273928225</v>
      </c>
      <c r="R146" s="2">
        <f t="shared" si="33"/>
        <v>59569989.187868863</v>
      </c>
      <c r="S146" s="2">
        <f t="shared" si="17"/>
        <v>657652.05364765227</v>
      </c>
      <c r="T146" s="2">
        <f t="shared" si="18"/>
        <v>13739</v>
      </c>
      <c r="U146" s="2">
        <f t="shared" si="19"/>
        <v>676791.7273928225</v>
      </c>
      <c r="V146" s="2">
        <f t="shared" si="34"/>
        <v>14012224</v>
      </c>
      <c r="W146" s="2">
        <f t="shared" si="20"/>
        <v>503116</v>
      </c>
      <c r="X146" s="2">
        <f t="shared" si="6"/>
        <v>173675.7273928225</v>
      </c>
      <c r="Y146" s="2">
        <f t="shared" si="30"/>
        <v>45557765.187868848</v>
      </c>
      <c r="Z146" s="2" t="str">
        <f t="shared" si="8"/>
        <v>HERE</v>
      </c>
      <c r="AA146" s="2">
        <f>IF(Z146="HERE",Y146,AA145+Graph!$G$1*1000)</f>
        <v>45557765.187868848</v>
      </c>
      <c r="AB146" s="2">
        <f t="shared" si="21"/>
        <v>173675.7273928225</v>
      </c>
      <c r="AC146" s="2">
        <f t="shared" si="31"/>
        <v>14012224</v>
      </c>
      <c r="AD146" s="3">
        <f t="shared" si="10"/>
        <v>45557765.187868848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36849722.955426052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74</v>
      </c>
      <c r="C147" s="7"/>
      <c r="D147" s="2" t="e">
        <f t="shared" si="12"/>
        <v>#N/A</v>
      </c>
      <c r="E147" s="2" t="e">
        <f t="shared" si="22"/>
        <v>#N/A</v>
      </c>
      <c r="F147" s="2">
        <v>660686.07884578407</v>
      </c>
      <c r="G147" s="2">
        <f t="shared" si="35"/>
        <v>660686.07884578407</v>
      </c>
      <c r="H147" s="2">
        <f t="shared" si="32"/>
        <v>58612048.774436831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1659474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679986.08656778932</v>
      </c>
      <c r="Q147" s="2">
        <f t="shared" si="36"/>
        <v>679986.08656778932</v>
      </c>
      <c r="R147" s="2">
        <f t="shared" si="33"/>
        <v>60249975.274436653</v>
      </c>
      <c r="S147" s="2">
        <f t="shared" si="17"/>
        <v>660686.07884578407</v>
      </c>
      <c r="T147" s="2">
        <f t="shared" si="18"/>
        <v>13739</v>
      </c>
      <c r="U147" s="2">
        <f t="shared" si="19"/>
        <v>679986.08656778932</v>
      </c>
      <c r="V147" s="2">
        <f t="shared" si="34"/>
        <v>14556827</v>
      </c>
      <c r="W147" s="2">
        <f t="shared" si="20"/>
        <v>544603</v>
      </c>
      <c r="X147" s="2">
        <f t="shared" si="6"/>
        <v>135383.08656778932</v>
      </c>
      <c r="Y147" s="2">
        <f t="shared" si="30"/>
        <v>45693148.274436638</v>
      </c>
      <c r="Z147" s="2" t="str">
        <f t="shared" si="8"/>
        <v>HERE</v>
      </c>
      <c r="AA147" s="2">
        <f>IF(Z147="HERE",Y147,AA146+Graph!$G$1*1000)</f>
        <v>45693148.274436638</v>
      </c>
      <c r="AB147" s="2">
        <f t="shared" si="21"/>
        <v>135383.08656778932</v>
      </c>
      <c r="AC147" s="2">
        <f t="shared" si="31"/>
        <v>14556827</v>
      </c>
      <c r="AD147" s="3">
        <f t="shared" si="10"/>
        <v>45693148.274436638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36994826.244930215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75</v>
      </c>
      <c r="C148" s="7"/>
      <c r="D148" s="2" t="e">
        <f t="shared" si="12"/>
        <v>#N/A</v>
      </c>
      <c r="E148" s="2" t="e">
        <f t="shared" si="22"/>
        <v>#N/A</v>
      </c>
      <c r="F148" s="2">
        <v>663720.10404391587</v>
      </c>
      <c r="G148" s="2">
        <f t="shared" si="35"/>
        <v>663720.10404391587</v>
      </c>
      <c r="H148" s="2">
        <f t="shared" si="32"/>
        <v>59275768.878480747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1673213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683180.44574275613</v>
      </c>
      <c r="Q148" s="2">
        <f t="shared" si="36"/>
        <v>683180.44574275613</v>
      </c>
      <c r="R148" s="2">
        <f t="shared" si="33"/>
        <v>60933155.720179409</v>
      </c>
      <c r="S148" s="2">
        <f t="shared" si="17"/>
        <v>663720.10404391587</v>
      </c>
      <c r="T148" s="2">
        <f t="shared" si="18"/>
        <v>13739</v>
      </c>
      <c r="U148" s="2">
        <f t="shared" si="19"/>
        <v>683180.44574275613</v>
      </c>
      <c r="V148" s="2">
        <f t="shared" si="34"/>
        <v>15062189</v>
      </c>
      <c r="W148" s="2">
        <f t="shared" si="20"/>
        <v>505362</v>
      </c>
      <c r="X148" s="2">
        <f t="shared" si="6"/>
        <v>177818.44574275613</v>
      </c>
      <c r="Y148" s="2">
        <f t="shared" si="30"/>
        <v>45870966.720179394</v>
      </c>
      <c r="Z148" s="2" t="str">
        <f t="shared" si="8"/>
        <v>HERE</v>
      </c>
      <c r="AA148" s="2">
        <f>IF(Z148="HERE",Y148,AA147+Graph!$G$1*1000)</f>
        <v>45870966.720179394</v>
      </c>
      <c r="AB148" s="2">
        <f t="shared" si="21"/>
        <v>177818.44574275613</v>
      </c>
      <c r="AC148" s="2">
        <f t="shared" si="31"/>
        <v>15062189</v>
      </c>
      <c r="AD148" s="3">
        <f t="shared" si="10"/>
        <v>45870966.720179394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37131140.757691845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76</v>
      </c>
      <c r="C149" s="7"/>
      <c r="D149" s="2" t="e">
        <f t="shared" si="12"/>
        <v>#N/A</v>
      </c>
      <c r="E149" s="2" t="e">
        <f t="shared" si="22"/>
        <v>#N/A</v>
      </c>
      <c r="F149" s="2">
        <v>666754.12924204767</v>
      </c>
      <c r="G149" s="2">
        <f t="shared" si="35"/>
        <v>666754.12924204767</v>
      </c>
      <c r="H149" s="2">
        <f t="shared" si="32"/>
        <v>59942523.007722795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1686952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686374.80491769314</v>
      </c>
      <c r="Q149" s="2">
        <f t="shared" si="36"/>
        <v>686374.80491769314</v>
      </c>
      <c r="R149" s="2">
        <f t="shared" si="33"/>
        <v>61619530.525097102</v>
      </c>
      <c r="S149" s="2">
        <f t="shared" si="17"/>
        <v>666754.12924204767</v>
      </c>
      <c r="T149" s="2">
        <f t="shared" si="18"/>
        <v>13739</v>
      </c>
      <c r="U149" s="2">
        <f t="shared" si="19"/>
        <v>686374.80491769314</v>
      </c>
      <c r="V149" s="2">
        <f t="shared" si="34"/>
        <v>15300151</v>
      </c>
      <c r="W149" s="2">
        <f t="shared" si="20"/>
        <v>237962</v>
      </c>
      <c r="X149" s="2">
        <f t="shared" si="6"/>
        <v>448412.80491769314</v>
      </c>
      <c r="Y149" s="2">
        <f t="shared" si="30"/>
        <v>46319379.525097087</v>
      </c>
      <c r="Z149" s="2" t="str">
        <f t="shared" si="8"/>
        <v>HERE</v>
      </c>
      <c r="AA149" s="2">
        <f>IF(Z149="HERE",Y149,AA148+Graph!$G$1*1000)</f>
        <v>46319379.525097087</v>
      </c>
      <c r="AB149" s="2">
        <f t="shared" si="21"/>
        <v>448412.80491769314</v>
      </c>
      <c r="AC149" s="2">
        <f t="shared" si="31"/>
        <v>15300151</v>
      </c>
      <c r="AD149" s="3">
        <f t="shared" si="10"/>
        <v>46319379.525097087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37501293.043710954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77</v>
      </c>
      <c r="C150" s="7"/>
      <c r="D150" s="2" t="e">
        <f t="shared" si="12"/>
        <v>#N/A</v>
      </c>
      <c r="E150" s="2" t="e">
        <f t="shared" si="22"/>
        <v>#N/A</v>
      </c>
      <c r="F150" s="2">
        <v>669788.15444014966</v>
      </c>
      <c r="G150" s="2">
        <f t="shared" si="35"/>
        <v>669788.15444014966</v>
      </c>
      <c r="H150" s="2">
        <f t="shared" si="32"/>
        <v>60612311.162162945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1700691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689569.16409265995</v>
      </c>
      <c r="Q150" s="2">
        <f t="shared" si="36"/>
        <v>689569.16409265995</v>
      </c>
      <c r="R150" s="2">
        <f t="shared" si="33"/>
        <v>62309099.689189762</v>
      </c>
      <c r="S150" s="2">
        <f t="shared" si="17"/>
        <v>669788.15444014966</v>
      </c>
      <c r="T150" s="2">
        <f t="shared" si="18"/>
        <v>13739</v>
      </c>
      <c r="U150" s="2">
        <f t="shared" si="19"/>
        <v>689569.16409265995</v>
      </c>
      <c r="V150" s="2">
        <f t="shared" si="34"/>
        <v>15576107</v>
      </c>
      <c r="W150" s="2">
        <f t="shared" si="20"/>
        <v>275956</v>
      </c>
      <c r="X150" s="2">
        <f t="shared" si="6"/>
        <v>413613.16409265995</v>
      </c>
      <c r="Y150" s="2">
        <f t="shared" si="30"/>
        <v>46732992.689189747</v>
      </c>
      <c r="Z150" s="2" t="str">
        <f t="shared" si="8"/>
        <v>HERE</v>
      </c>
      <c r="AA150" s="2">
        <f>IF(Z150="HERE",Y150,AA149+Graph!$G$1*1000)</f>
        <v>46732992.689189747</v>
      </c>
      <c r="AB150" s="2">
        <f t="shared" si="21"/>
        <v>413613.16409265995</v>
      </c>
      <c r="AC150" s="2">
        <f t="shared" si="31"/>
        <v>15576107</v>
      </c>
      <c r="AD150" s="3">
        <f t="shared" si="10"/>
        <v>46732992.689189747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37823700.202987529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78</v>
      </c>
      <c r="C151" s="7"/>
      <c r="D151" s="2" t="e">
        <f t="shared" si="12"/>
        <v>#N/A</v>
      </c>
      <c r="E151" s="2" t="e">
        <f t="shared" si="22"/>
        <v>#N/A</v>
      </c>
      <c r="F151" s="2">
        <v>672822.17963828146</v>
      </c>
      <c r="G151" s="2">
        <f t="shared" si="35"/>
        <v>672822.17963828146</v>
      </c>
      <c r="H151" s="2">
        <f t="shared" si="32"/>
        <v>61285133.341801226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1714430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692763.52326762676</v>
      </c>
      <c r="Q151" s="2">
        <f t="shared" si="36"/>
        <v>692763.52326762676</v>
      </c>
      <c r="R151" s="2">
        <f t="shared" si="33"/>
        <v>63001863.212457389</v>
      </c>
      <c r="S151" s="2">
        <f t="shared" si="17"/>
        <v>672822.17963828146</v>
      </c>
      <c r="T151" s="2">
        <f t="shared" si="18"/>
        <v>13739</v>
      </c>
      <c r="U151" s="2">
        <f t="shared" si="19"/>
        <v>692763.52326762676</v>
      </c>
      <c r="V151" s="2">
        <f t="shared" si="34"/>
        <v>15940972</v>
      </c>
      <c r="W151" s="2">
        <f t="shared" si="20"/>
        <v>364865</v>
      </c>
      <c r="X151" s="2">
        <f t="shared" si="6"/>
        <v>327898.52326762676</v>
      </c>
      <c r="Y151" s="2">
        <f t="shared" si="30"/>
        <v>47060891.212457374</v>
      </c>
      <c r="Z151" s="2" t="str">
        <f t="shared" si="8"/>
        <v>HERE</v>
      </c>
      <c r="AA151" s="2">
        <f>IF(Z151="HERE",Y151,AA150+Graph!$G$1*1000)</f>
        <v>47060891.212457374</v>
      </c>
      <c r="AB151" s="2">
        <f t="shared" si="21"/>
        <v>327898.52326762676</v>
      </c>
      <c r="AC151" s="2">
        <f t="shared" si="31"/>
        <v>15940972</v>
      </c>
      <c r="AD151" s="3">
        <f t="shared" si="10"/>
        <v>47060891.212457374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38122451.235521577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79</v>
      </c>
      <c r="C152" s="7"/>
      <c r="D152" s="2" t="e">
        <f t="shared" si="12"/>
        <v>#N/A</v>
      </c>
      <c r="E152" s="2" t="e">
        <f t="shared" si="22"/>
        <v>#N/A</v>
      </c>
      <c r="F152" s="2">
        <v>675856.20483641326</v>
      </c>
      <c r="G152" s="2">
        <f t="shared" si="35"/>
        <v>675856.20483641326</v>
      </c>
      <c r="H152" s="2">
        <f t="shared" si="32"/>
        <v>61960989.546637639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1728169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695957.88244259357</v>
      </c>
      <c r="Q152" s="2">
        <f t="shared" si="36"/>
        <v>695957.88244259357</v>
      </c>
      <c r="R152" s="2">
        <f t="shared" si="33"/>
        <v>63697821.094899982</v>
      </c>
      <c r="S152" s="2">
        <f t="shared" si="17"/>
        <v>675856.20483641326</v>
      </c>
      <c r="T152" s="2">
        <f t="shared" si="18"/>
        <v>13739</v>
      </c>
      <c r="U152" s="2">
        <f t="shared" si="19"/>
        <v>695957.88244259357</v>
      </c>
      <c r="V152" s="2">
        <f t="shared" si="34"/>
        <v>16423082</v>
      </c>
      <c r="W152" s="2">
        <f t="shared" si="20"/>
        <v>482110</v>
      </c>
      <c r="X152" s="2">
        <f t="shared" si="6"/>
        <v>213847.88244259357</v>
      </c>
      <c r="Y152" s="2">
        <f t="shared" si="30"/>
        <v>47274739.094899967</v>
      </c>
      <c r="Z152" s="2" t="str">
        <f t="shared" si="8"/>
        <v>HERE</v>
      </c>
      <c r="AA152" s="2">
        <f>IF(Z152="HERE",Y152,AA151+Graph!$G$1*1000)</f>
        <v>47274739.094899967</v>
      </c>
      <c r="AB152" s="2">
        <f t="shared" si="21"/>
        <v>213847.88244259357</v>
      </c>
      <c r="AC152" s="2">
        <f t="shared" si="31"/>
        <v>16423082</v>
      </c>
      <c r="AD152" s="3">
        <f t="shared" si="10"/>
        <v>47274739.094899967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38448049.741313092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80</v>
      </c>
      <c r="C153" s="7"/>
      <c r="D153" s="2" t="e">
        <f t="shared" si="12"/>
        <v>#N/A</v>
      </c>
      <c r="E153" s="2" t="e">
        <f t="shared" si="22"/>
        <v>#N/A</v>
      </c>
      <c r="F153" s="2">
        <v>678890.23003454506</v>
      </c>
      <c r="G153" s="2">
        <f t="shared" si="35"/>
        <v>678890.23003454506</v>
      </c>
      <c r="H153" s="2">
        <f t="shared" si="32"/>
        <v>62639879.776672184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1741908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699152.24161756039</v>
      </c>
      <c r="Q153" s="2">
        <f t="shared" si="36"/>
        <v>699152.24161756039</v>
      </c>
      <c r="R153" s="2">
        <f t="shared" si="33"/>
        <v>64396973.336517543</v>
      </c>
      <c r="S153" s="2">
        <f t="shared" si="17"/>
        <v>678890.23003454506</v>
      </c>
      <c r="T153" s="2">
        <f t="shared" si="18"/>
        <v>13739</v>
      </c>
      <c r="U153" s="2">
        <f t="shared" si="19"/>
        <v>699152.24161756039</v>
      </c>
      <c r="V153" s="2">
        <f t="shared" si="34"/>
        <v>16875536</v>
      </c>
      <c r="W153" s="2">
        <f t="shared" si="20"/>
        <v>452454</v>
      </c>
      <c r="X153" s="2">
        <f t="shared" si="6"/>
        <v>246698.24161756039</v>
      </c>
      <c r="Y153" s="2">
        <f t="shared" si="30"/>
        <v>47521437.336517528</v>
      </c>
      <c r="Z153" s="2" t="str">
        <f t="shared" si="8"/>
        <v>HERE</v>
      </c>
      <c r="AA153" s="2">
        <f>IF(Z153="HERE",Y153,AA152+Graph!$G$1*1000)</f>
        <v>47521437.336517528</v>
      </c>
      <c r="AB153" s="2">
        <f t="shared" si="21"/>
        <v>246698.24161756039</v>
      </c>
      <c r="AC153" s="2">
        <f t="shared" si="31"/>
        <v>16875536</v>
      </c>
      <c r="AD153" s="3">
        <f t="shared" si="10"/>
        <v>47521437.336517528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38639526.120362081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81</v>
      </c>
      <c r="C154" s="7"/>
      <c r="D154" s="2" t="e">
        <f t="shared" si="12"/>
        <v>#N/A</v>
      </c>
      <c r="E154" s="2" t="e">
        <f t="shared" si="22"/>
        <v>#N/A</v>
      </c>
      <c r="F154" s="2">
        <v>681924.25523267686</v>
      </c>
      <c r="G154" s="2">
        <f t="shared" si="35"/>
        <v>681924.25523267686</v>
      </c>
      <c r="H154" s="2">
        <f t="shared" si="32"/>
        <v>63321804.031904861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1755647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702346.6007925272</v>
      </c>
      <c r="Q154" s="2">
        <f t="shared" si="36"/>
        <v>702346.6007925272</v>
      </c>
      <c r="R154" s="2">
        <f t="shared" si="33"/>
        <v>65099319.93731007</v>
      </c>
      <c r="S154" s="2">
        <f t="shared" si="17"/>
        <v>681924.25523267686</v>
      </c>
      <c r="T154" s="2">
        <f t="shared" si="18"/>
        <v>13739</v>
      </c>
      <c r="U154" s="2">
        <f t="shared" si="19"/>
        <v>702346.6007925272</v>
      </c>
      <c r="V154" s="2">
        <f t="shared" si="34"/>
        <v>17247442</v>
      </c>
      <c r="W154" s="2">
        <f t="shared" si="20"/>
        <v>371906</v>
      </c>
      <c r="X154" s="2">
        <f t="shared" si="6"/>
        <v>330440.6007925272</v>
      </c>
      <c r="Y154" s="2">
        <f t="shared" si="30"/>
        <v>47851877.937310055</v>
      </c>
      <c r="Z154" s="2" t="str">
        <f t="shared" si="8"/>
        <v>HERE</v>
      </c>
      <c r="AA154" s="2">
        <f>IF(Z154="HERE",Y154,AA153+Graph!$G$1*1000)</f>
        <v>47851877.937310055</v>
      </c>
      <c r="AB154" s="2">
        <f t="shared" si="21"/>
        <v>330440.6007925272</v>
      </c>
      <c r="AC154" s="2">
        <f t="shared" si="31"/>
        <v>17247442</v>
      </c>
      <c r="AD154" s="3">
        <f t="shared" si="10"/>
        <v>47851877.937310055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38796672.07266853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82</v>
      </c>
      <c r="C155" s="7"/>
      <c r="D155" s="2" t="e">
        <f t="shared" si="12"/>
        <v>#N/A</v>
      </c>
      <c r="E155" s="2" t="e">
        <f t="shared" si="22"/>
        <v>#N/A</v>
      </c>
      <c r="F155" s="2">
        <v>684958.28043080866</v>
      </c>
      <c r="G155" s="2">
        <f t="shared" si="35"/>
        <v>684958.28043080866</v>
      </c>
      <c r="H155" s="2">
        <f t="shared" si="32"/>
        <v>64006762.31233567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1769386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705540.95996749401</v>
      </c>
      <c r="Q155" s="2">
        <f t="shared" si="36"/>
        <v>705540.95996749401</v>
      </c>
      <c r="R155" s="2">
        <f t="shared" si="33"/>
        <v>65804860.897277564</v>
      </c>
      <c r="S155" s="2">
        <f t="shared" si="17"/>
        <v>684958.28043080866</v>
      </c>
      <c r="T155" s="2">
        <f t="shared" si="18"/>
        <v>13739</v>
      </c>
      <c r="U155" s="2">
        <f t="shared" si="19"/>
        <v>705540.95996749401</v>
      </c>
      <c r="V155" s="2">
        <f t="shared" si="34"/>
        <v>17582121</v>
      </c>
      <c r="W155" s="2">
        <f t="shared" si="20"/>
        <v>334679</v>
      </c>
      <c r="X155" s="2">
        <f t="shared" si="6"/>
        <v>370861.95996749401</v>
      </c>
      <c r="Y155" s="2">
        <f t="shared" si="30"/>
        <v>48222739.897277549</v>
      </c>
      <c r="Z155" s="2" t="str">
        <f t="shared" si="8"/>
        <v>HERE</v>
      </c>
      <c r="AA155" s="2">
        <f>IF(Z155="HERE",Y155,AA154+Graph!$G$1*1000)</f>
        <v>48222739.897277549</v>
      </c>
      <c r="AB155" s="2">
        <f t="shared" si="21"/>
        <v>370861.95996749401</v>
      </c>
      <c r="AC155" s="2">
        <f t="shared" si="31"/>
        <v>17582121</v>
      </c>
      <c r="AD155" s="3">
        <f t="shared" si="10"/>
        <v>48222739.897277549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38862654.89823246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83</v>
      </c>
      <c r="C156" s="7"/>
      <c r="D156" s="2" t="e">
        <f t="shared" si="12"/>
        <v>#N/A</v>
      </c>
      <c r="E156" s="2" t="e">
        <f t="shared" si="22"/>
        <v>#N/A</v>
      </c>
      <c r="F156" s="2">
        <v>687992.30562894046</v>
      </c>
      <c r="G156" s="2">
        <f t="shared" si="35"/>
        <v>687992.30562894046</v>
      </c>
      <c r="H156" s="2">
        <f t="shared" si="32"/>
        <v>64694754.61796461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1783125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708735.31914246082</v>
      </c>
      <c r="Q156" s="2">
        <f t="shared" si="36"/>
        <v>708735.31914246082</v>
      </c>
      <c r="R156" s="2">
        <f t="shared" si="33"/>
        <v>66513596.216420025</v>
      </c>
      <c r="S156" s="2">
        <f t="shared" si="17"/>
        <v>687992.30562894046</v>
      </c>
      <c r="T156" s="2">
        <f t="shared" si="18"/>
        <v>13739</v>
      </c>
      <c r="U156" s="2">
        <f t="shared" si="19"/>
        <v>708735.31914246082</v>
      </c>
      <c r="V156" s="2">
        <f t="shared" si="34"/>
        <v>17723840</v>
      </c>
      <c r="W156" s="2">
        <f t="shared" si="20"/>
        <v>141719</v>
      </c>
      <c r="X156" s="2">
        <f t="shared" si="6"/>
        <v>567016.31914246082</v>
      </c>
      <c r="Y156" s="2">
        <f t="shared" si="30"/>
        <v>48789756.21642001</v>
      </c>
      <c r="Z156" s="2" t="str">
        <f t="shared" si="8"/>
        <v>HERE</v>
      </c>
      <c r="AA156" s="2">
        <f>IF(Z156="HERE",Y156,AA155+Graph!$G$1*1000)</f>
        <v>48789756.21642001</v>
      </c>
      <c r="AB156" s="2">
        <f t="shared" si="21"/>
        <v>567016.31914246082</v>
      </c>
      <c r="AC156" s="2">
        <f t="shared" si="31"/>
        <v>17723840</v>
      </c>
      <c r="AD156" s="3">
        <f t="shared" si="10"/>
        <v>48789756.21642001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39168960.997053854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84</v>
      </c>
      <c r="C157" s="7"/>
      <c r="D157" s="2" t="e">
        <f t="shared" si="12"/>
        <v>#N/A</v>
      </c>
      <c r="E157" s="2" t="e">
        <f t="shared" si="22"/>
        <v>#N/A</v>
      </c>
      <c r="F157" s="2">
        <v>691026.33082707226</v>
      </c>
      <c r="G157" s="2">
        <f t="shared" si="35"/>
        <v>691026.33082707226</v>
      </c>
      <c r="H157" s="2">
        <f t="shared" si="32"/>
        <v>65385780.948791683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1796864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711929.67831742764</v>
      </c>
      <c r="Q157" s="2">
        <f t="shared" si="36"/>
        <v>711929.67831742764</v>
      </c>
      <c r="R157" s="2">
        <f t="shared" si="33"/>
        <v>67225525.894737452</v>
      </c>
      <c r="S157" s="2">
        <f t="shared" si="17"/>
        <v>691026.33082707226</v>
      </c>
      <c r="T157" s="2">
        <f t="shared" si="18"/>
        <v>13739</v>
      </c>
      <c r="U157" s="2">
        <f t="shared" si="19"/>
        <v>711929.67831742764</v>
      </c>
      <c r="V157" s="2">
        <f t="shared" si="34"/>
        <v>17916181</v>
      </c>
      <c r="W157" s="2">
        <f t="shared" si="20"/>
        <v>192341</v>
      </c>
      <c r="X157" s="2">
        <f t="shared" si="6"/>
        <v>519588.67831742764</v>
      </c>
      <c r="Y157" s="2">
        <f t="shared" si="30"/>
        <v>49309344.894737437</v>
      </c>
      <c r="Z157" s="2" t="str">
        <f t="shared" si="8"/>
        <v>HERE</v>
      </c>
      <c r="AA157" s="2">
        <f>IF(Z157="HERE",Y157,AA156+Graph!$G$1*1000)</f>
        <v>49309344.894737437</v>
      </c>
      <c r="AB157" s="2">
        <f t="shared" si="21"/>
        <v>519588.67831742764</v>
      </c>
      <c r="AC157" s="2">
        <f t="shared" si="31"/>
        <v>17916181</v>
      </c>
      <c r="AD157" s="3">
        <f t="shared" si="10"/>
        <v>49309344.894737437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39451528.519132718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85</v>
      </c>
      <c r="C158" s="7"/>
      <c r="D158" s="2" t="e">
        <f t="shared" si="12"/>
        <v>#N/A</v>
      </c>
      <c r="E158" s="2" t="e">
        <f t="shared" si="22"/>
        <v>#N/A</v>
      </c>
      <c r="F158" s="2">
        <v>694060.35602520406</v>
      </c>
      <c r="G158" s="2">
        <f t="shared" si="35"/>
        <v>694060.35602520406</v>
      </c>
      <c r="H158" s="2">
        <f t="shared" si="32"/>
        <v>66079841.304816887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1810603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715124.03749239445</v>
      </c>
      <c r="Q158" s="2">
        <f t="shared" si="36"/>
        <v>715124.03749239445</v>
      </c>
      <c r="R158" s="2">
        <f t="shared" si="33"/>
        <v>67940649.932229847</v>
      </c>
      <c r="S158" s="2">
        <f t="shared" si="17"/>
        <v>694060.35602520406</v>
      </c>
      <c r="T158" s="2">
        <f t="shared" si="18"/>
        <v>13739</v>
      </c>
      <c r="U158" s="2">
        <f t="shared" si="19"/>
        <v>715124.03749239445</v>
      </c>
      <c r="V158" s="2">
        <f t="shared" si="34"/>
        <v>18355383.239382252</v>
      </c>
      <c r="W158" s="2">
        <f t="shared" si="20"/>
        <v>439202.2393822521</v>
      </c>
      <c r="X158" s="2">
        <f t="shared" si="6"/>
        <v>275921.79811014235</v>
      </c>
      <c r="Y158" s="2">
        <f t="shared" si="30"/>
        <v>49585266.69284758</v>
      </c>
      <c r="Z158" s="2" t="str">
        <f t="shared" si="8"/>
        <v>HERE</v>
      </c>
      <c r="AA158" s="2">
        <f>IF(Z158="HERE",Y158,AA157+Graph!$G$1*1000)</f>
        <v>49585266.69284758</v>
      </c>
      <c r="AB158" s="2">
        <f t="shared" si="21"/>
        <v>275921.79811014235</v>
      </c>
      <c r="AC158" s="2">
        <f t="shared" si="31"/>
        <v>18355383.239382252</v>
      </c>
      <c r="AD158" s="3">
        <f t="shared" si="10"/>
        <v>49585266.69284758</v>
      </c>
      <c r="AE158" s="2">
        <f>IF(AE156&gt;=52800000,52800000,IF(AB137=Graph!G$1*1000,AE157+Graph!G$1*1000,AC158))</f>
        <v>18355383.239382252</v>
      </c>
      <c r="AF158" s="3">
        <f t="shared" si="11"/>
        <v>18355383.239382252</v>
      </c>
      <c r="AG158" s="3">
        <f t="shared" si="29"/>
        <v>39716224.164469026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86</v>
      </c>
      <c r="C159" s="7"/>
      <c r="D159" s="2" t="e">
        <f t="shared" si="12"/>
        <v>#N/A</v>
      </c>
      <c r="E159" s="2" t="e">
        <f t="shared" si="22"/>
        <v>#N/A</v>
      </c>
      <c r="F159" s="2">
        <v>697094.38122333586</v>
      </c>
      <c r="G159" s="2">
        <f t="shared" si="35"/>
        <v>697094.38122333586</v>
      </c>
      <c r="H159" s="2">
        <f t="shared" si="32"/>
        <v>66776935.686040223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1824342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718318.39666736126</v>
      </c>
      <c r="Q159" s="2">
        <f t="shared" si="36"/>
        <v>718318.39666736126</v>
      </c>
      <c r="R159" s="2">
        <f t="shared" si="33"/>
        <v>68658968.328897208</v>
      </c>
      <c r="S159" s="2">
        <f t="shared" si="17"/>
        <v>697094.38122333586</v>
      </c>
      <c r="T159" s="2">
        <f t="shared" si="18"/>
        <v>13739</v>
      </c>
      <c r="U159" s="2">
        <f t="shared" si="19"/>
        <v>718318.39666736126</v>
      </c>
      <c r="V159" s="2">
        <f t="shared" si="34"/>
        <v>18797619.503962636</v>
      </c>
      <c r="W159" s="2">
        <f t="shared" si="20"/>
        <v>442236.2645803839</v>
      </c>
      <c r="X159" s="2">
        <f t="shared" si="6"/>
        <v>276082.13208697736</v>
      </c>
      <c r="Y159" s="2">
        <f t="shared" ref="Y159:Y222" si="37">IF(COUNT($C160)=0,IF(COUNT($C159)=1,C159,SUM(Y158+X159)),C159)</f>
        <v>49861348.824934557</v>
      </c>
      <c r="Z159" s="2" t="str">
        <f t="shared" si="8"/>
        <v>HERE</v>
      </c>
      <c r="AA159" s="2">
        <f>IF(Z159="HERE",Y159,AA158+Graph!$G$1*1000)</f>
        <v>49861348.824934557</v>
      </c>
      <c r="AB159" s="2">
        <f t="shared" si="21"/>
        <v>276082.13208697736</v>
      </c>
      <c r="AC159" s="2">
        <f t="shared" ref="AC159:AC222" si="38">IF(Z160="HERE",V159,AC158)</f>
        <v>18797619.503962636</v>
      </c>
      <c r="AD159" s="3">
        <f t="shared" si="10"/>
        <v>49861348.824934557</v>
      </c>
      <c r="AE159" s="2">
        <f>IF(AE157&gt;=52800000,52800000,IF(AB138=Graph!G$1*1000,AE158+Graph!G$1*1000,AC159))</f>
        <v>18797619.503962636</v>
      </c>
      <c r="AF159" s="3">
        <f t="shared" si="11"/>
        <v>18797619.503962636</v>
      </c>
      <c r="AG159" s="3">
        <f t="shared" si="29"/>
        <v>39903673.733062811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87</v>
      </c>
      <c r="C160" s="7"/>
      <c r="D160" s="2" t="e">
        <f t="shared" si="12"/>
        <v>#N/A</v>
      </c>
      <c r="E160" s="2" t="e">
        <f t="shared" si="22"/>
        <v>#N/A</v>
      </c>
      <c r="F160" s="2">
        <v>700128.40642146766</v>
      </c>
      <c r="G160" s="2">
        <f t="shared" si="35"/>
        <v>700128.40642146766</v>
      </c>
      <c r="H160" s="2">
        <f t="shared" ref="H160:H223" si="39">IF(COUNT($C161)=0,IF(COUNT($C160)=1,C160,SUM(H159+G160)),C160)</f>
        <v>67477064.09246169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1838081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721512.75584232807</v>
      </c>
      <c r="Q160" s="2">
        <f t="shared" si="36"/>
        <v>721512.75584232807</v>
      </c>
      <c r="R160" s="2">
        <f t="shared" ref="R160:R223" si="40">IF(COUNT($C161)=0,IF(COUNT($C160)=1,M160,SUM(R159+Q160)),M160)</f>
        <v>69380481.084739536</v>
      </c>
      <c r="S160" s="2">
        <f t="shared" si="17"/>
        <v>700128.40642146766</v>
      </c>
      <c r="T160" s="2">
        <f t="shared" si="18"/>
        <v>13739</v>
      </c>
      <c r="U160" s="2">
        <f t="shared" si="19"/>
        <v>721512.75584232807</v>
      </c>
      <c r="V160" s="2">
        <f t="shared" si="34"/>
        <v>19242889.793741152</v>
      </c>
      <c r="W160" s="2">
        <f t="shared" si="20"/>
        <v>445270.2897785157</v>
      </c>
      <c r="X160" s="2">
        <f t="shared" si="6"/>
        <v>276242.46606381238</v>
      </c>
      <c r="Y160" s="2">
        <f t="shared" si="37"/>
        <v>50137591.290998369</v>
      </c>
      <c r="Z160" s="2" t="str">
        <f t="shared" si="8"/>
        <v>HERE</v>
      </c>
      <c r="AA160" s="2">
        <f>IF(Z160="HERE",Y160,AA159+Graph!$G$1*1000)</f>
        <v>50137591.290998369</v>
      </c>
      <c r="AB160" s="2">
        <f t="shared" si="21"/>
        <v>276242.46606381238</v>
      </c>
      <c r="AC160" s="2">
        <f t="shared" si="38"/>
        <v>19242889.793741152</v>
      </c>
      <c r="AD160" s="3">
        <f t="shared" si="10"/>
        <v>50137591.290998369</v>
      </c>
      <c r="AE160" s="2">
        <f>IF(AE158&gt;=52800000,52800000,IF(AB139=Graph!G$1*1000,AE159+Graph!G$1*1000,AC160))</f>
        <v>19242889.793741152</v>
      </c>
      <c r="AF160" s="3">
        <f t="shared" si="11"/>
        <v>19242889.793741152</v>
      </c>
      <c r="AG160" s="3">
        <f t="shared" si="29"/>
        <v>40084185.824914061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88</v>
      </c>
      <c r="C161" s="7"/>
      <c r="D161" s="2" t="e">
        <f t="shared" si="12"/>
        <v>#N/A</v>
      </c>
      <c r="E161" s="2" t="e">
        <f t="shared" si="22"/>
        <v>#N/A</v>
      </c>
      <c r="F161" s="2">
        <v>703162.43161959946</v>
      </c>
      <c r="G161" s="2">
        <f t="shared" si="35"/>
        <v>703162.43161959946</v>
      </c>
      <c r="H161" s="2">
        <f t="shared" si="39"/>
        <v>68180226.52408129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1851820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724707.11501729488</v>
      </c>
      <c r="Q161" s="2">
        <f t="shared" si="36"/>
        <v>724707.11501729488</v>
      </c>
      <c r="R161" s="2">
        <f t="shared" si="40"/>
        <v>70105188.199756831</v>
      </c>
      <c r="S161" s="2">
        <f t="shared" si="17"/>
        <v>703162.43161959946</v>
      </c>
      <c r="T161" s="2">
        <f t="shared" si="18"/>
        <v>13739</v>
      </c>
      <c r="U161" s="2">
        <f t="shared" si="19"/>
        <v>724707.11501729488</v>
      </c>
      <c r="V161" s="2">
        <f t="shared" si="34"/>
        <v>19691194.108717799</v>
      </c>
      <c r="W161" s="2">
        <f t="shared" si="20"/>
        <v>448304.3149766475</v>
      </c>
      <c r="X161" s="2">
        <f t="shared" si="6"/>
        <v>276402.80004064739</v>
      </c>
      <c r="Y161" s="2">
        <f t="shared" si="37"/>
        <v>50413994.091039017</v>
      </c>
      <c r="Z161" s="2" t="str">
        <f t="shared" si="8"/>
        <v>HERE</v>
      </c>
      <c r="AA161" s="2">
        <f>IF(Z161="HERE",Y161,AA160+Graph!$G$1*1000)</f>
        <v>50413994.091039017</v>
      </c>
      <c r="AB161" s="2">
        <f t="shared" si="21"/>
        <v>276402.80004064739</v>
      </c>
      <c r="AC161" s="2">
        <f t="shared" si="38"/>
        <v>19691194.108717799</v>
      </c>
      <c r="AD161" s="3">
        <f t="shared" si="10"/>
        <v>50413994.091039017</v>
      </c>
      <c r="AE161" s="2">
        <f>IF(AE159&gt;=52800000,52800000,IF(AB140=Graph!G$1*1000,AE160+Graph!G$1*1000,AC161))</f>
        <v>19691194.108717799</v>
      </c>
      <c r="AF161" s="3">
        <f t="shared" si="11"/>
        <v>19691194.108717799</v>
      </c>
      <c r="AG161" s="3">
        <f t="shared" si="29"/>
        <v>40256010.290022776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89</v>
      </c>
      <c r="C162" s="7"/>
      <c r="D162" s="2" t="e">
        <f t="shared" si="12"/>
        <v>#N/A</v>
      </c>
      <c r="E162" s="2" t="e">
        <f t="shared" si="22"/>
        <v>#N/A</v>
      </c>
      <c r="F162" s="2">
        <v>706196.45681773126</v>
      </c>
      <c r="G162" s="2">
        <f t="shared" si="35"/>
        <v>706196.45681773126</v>
      </c>
      <c r="H162" s="2">
        <f t="shared" si="39"/>
        <v>68886422.980899021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1865559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727901.47419223189</v>
      </c>
      <c r="Q162" s="2">
        <f t="shared" si="36"/>
        <v>727901.47419223189</v>
      </c>
      <c r="R162" s="2">
        <f t="shared" si="40"/>
        <v>70833089.673949063</v>
      </c>
      <c r="S162" s="2">
        <f t="shared" si="17"/>
        <v>706196.45681773126</v>
      </c>
      <c r="T162" s="2">
        <f t="shared" si="18"/>
        <v>13739</v>
      </c>
      <c r="U162" s="2">
        <f t="shared" si="19"/>
        <v>727901.47419223189</v>
      </c>
      <c r="V162" s="2">
        <f t="shared" si="34"/>
        <v>20142532.448892578</v>
      </c>
      <c r="W162" s="2">
        <f t="shared" si="20"/>
        <v>451338.3401747793</v>
      </c>
      <c r="X162" s="2">
        <f t="shared" si="6"/>
        <v>276563.1340174526</v>
      </c>
      <c r="Y162" s="2">
        <f t="shared" si="37"/>
        <v>50690557.225056469</v>
      </c>
      <c r="Z162" s="2" t="str">
        <f t="shared" si="8"/>
        <v>HERE</v>
      </c>
      <c r="AA162" s="2">
        <f>IF(Z162="HERE",Y162,AA161+Graph!$G$1*1000)</f>
        <v>50690557.225056469</v>
      </c>
      <c r="AB162" s="2">
        <f t="shared" si="21"/>
        <v>276563.1340174526</v>
      </c>
      <c r="AC162" s="2">
        <f t="shared" si="38"/>
        <v>20142532.448892578</v>
      </c>
      <c r="AD162" s="3">
        <f t="shared" si="10"/>
        <v>50690557.225056469</v>
      </c>
      <c r="AE162" s="2">
        <f>IF(AE160&gt;=52800000,52800000,IF(AB141=Graph!G$1*1000,AE161+Graph!G$1*1000,AC162))</f>
        <v>20142532.448892578</v>
      </c>
      <c r="AF162" s="3">
        <f t="shared" si="11"/>
        <v>20142532.448892578</v>
      </c>
      <c r="AG162" s="3">
        <f t="shared" si="29"/>
        <v>40384031.928388961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90</v>
      </c>
      <c r="C163" s="7"/>
      <c r="D163" s="2" t="e">
        <f t="shared" si="12"/>
        <v>#N/A</v>
      </c>
      <c r="E163" s="2" t="e">
        <f t="shared" si="22"/>
        <v>#N/A</v>
      </c>
      <c r="F163" s="2">
        <v>709230.48201586306</v>
      </c>
      <c r="G163" s="2">
        <f t="shared" si="35"/>
        <v>709230.48201586306</v>
      </c>
      <c r="H163" s="2">
        <f t="shared" si="39"/>
        <v>69595653.462914884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1879298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731095.83336719871</v>
      </c>
      <c r="Q163" s="2">
        <f t="shared" si="36"/>
        <v>731095.83336719871</v>
      </c>
      <c r="R163" s="2">
        <f t="shared" si="40"/>
        <v>71564185.507316262</v>
      </c>
      <c r="S163" s="2">
        <f t="shared" si="17"/>
        <v>709230.48201586306</v>
      </c>
      <c r="T163" s="2">
        <f t="shared" si="18"/>
        <v>13739</v>
      </c>
      <c r="U163" s="2">
        <f t="shared" si="19"/>
        <v>731095.83336719871</v>
      </c>
      <c r="V163" s="2">
        <f t="shared" si="34"/>
        <v>20596904.81426549</v>
      </c>
      <c r="W163" s="2">
        <f t="shared" si="20"/>
        <v>454372.3653729111</v>
      </c>
      <c r="X163" s="2">
        <f t="shared" si="6"/>
        <v>276723.46799428761</v>
      </c>
      <c r="Y163" s="2">
        <f t="shared" si="37"/>
        <v>50967280.693050757</v>
      </c>
      <c r="Z163" s="2" t="str">
        <f t="shared" si="8"/>
        <v>HERE</v>
      </c>
      <c r="AA163" s="2">
        <f>IF(Z163="HERE",Y163,AA162+Graph!$G$1*1000)</f>
        <v>50967280.693050757</v>
      </c>
      <c r="AB163" s="2">
        <f t="shared" si="21"/>
        <v>276723.46799428761</v>
      </c>
      <c r="AC163" s="2">
        <f t="shared" si="38"/>
        <v>20596904.81426549</v>
      </c>
      <c r="AD163" s="3">
        <f t="shared" si="10"/>
        <v>50967280.693050757</v>
      </c>
      <c r="AE163" s="2">
        <f>IF(AE161&gt;=52800000,52800000,IF(AB142=Graph!G$1*1000,AE162+Graph!G$1*1000,AC163))</f>
        <v>20596904.81426549</v>
      </c>
      <c r="AF163" s="3">
        <f t="shared" si="11"/>
        <v>20596904.81426549</v>
      </c>
      <c r="AG163" s="3">
        <f t="shared" si="29"/>
        <v>40743884.490012623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91</v>
      </c>
      <c r="C164" s="7"/>
      <c r="D164" s="2" t="e">
        <f t="shared" si="12"/>
        <v>#N/A</v>
      </c>
      <c r="E164" s="2" t="e">
        <f t="shared" si="22"/>
        <v>#N/A</v>
      </c>
      <c r="F164" s="2">
        <v>712264.50721399486</v>
      </c>
      <c r="G164" s="2">
        <f t="shared" si="35"/>
        <v>712264.50721399486</v>
      </c>
      <c r="H164" s="2">
        <f t="shared" si="39"/>
        <v>70307917.970128879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1893037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734290.19254216552</v>
      </c>
      <c r="Q164" s="2">
        <f t="shared" si="36"/>
        <v>734290.19254216552</v>
      </c>
      <c r="R164" s="2">
        <f t="shared" si="40"/>
        <v>72298475.699858427</v>
      </c>
      <c r="S164" s="2">
        <f t="shared" si="17"/>
        <v>712264.50721399486</v>
      </c>
      <c r="T164" s="2">
        <f t="shared" si="18"/>
        <v>13739</v>
      </c>
      <c r="U164" s="2">
        <f t="shared" si="19"/>
        <v>734290.19254216552</v>
      </c>
      <c r="V164" s="2">
        <f t="shared" si="34"/>
        <v>21054311.204836532</v>
      </c>
      <c r="W164" s="2">
        <f t="shared" si="20"/>
        <v>457406.3905710429</v>
      </c>
      <c r="X164" s="2">
        <f t="shared" si="6"/>
        <v>276883.80197112262</v>
      </c>
      <c r="Y164" s="2">
        <f t="shared" si="37"/>
        <v>51244164.49502188</v>
      </c>
      <c r="Z164" s="2" t="str">
        <f t="shared" si="8"/>
        <v>HERE</v>
      </c>
      <c r="AA164" s="2">
        <f>IF(Z164="HERE",Y164,AA163+Graph!$G$1*1000)</f>
        <v>51244164.49502188</v>
      </c>
      <c r="AB164" s="2">
        <f t="shared" si="21"/>
        <v>276883.80197112262</v>
      </c>
      <c r="AC164" s="2">
        <f t="shared" si="38"/>
        <v>21054311.204836532</v>
      </c>
      <c r="AD164" s="3">
        <f t="shared" si="10"/>
        <v>51244164.49502188</v>
      </c>
      <c r="AE164" s="2">
        <f>IF(AE162&gt;=52800000,52800000,IF(AB143=Graph!G$1*1000,AE163+Graph!G$1*1000,AC164))</f>
        <v>21054311.204836532</v>
      </c>
      <c r="AF164" s="3">
        <f t="shared" si="11"/>
        <v>21054311.204836532</v>
      </c>
      <c r="AG164" s="3">
        <f t="shared" si="29"/>
        <v>41044764.274893753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92</v>
      </c>
      <c r="C165" s="7"/>
      <c r="D165" s="2" t="e">
        <f t="shared" si="12"/>
        <v>#N/A</v>
      </c>
      <c r="E165" s="2" t="e">
        <f t="shared" si="22"/>
        <v>#N/A</v>
      </c>
      <c r="F165" s="2">
        <v>715298.53241212666</v>
      </c>
      <c r="G165" s="2">
        <f t="shared" si="35"/>
        <v>715298.53241212666</v>
      </c>
      <c r="H165" s="2">
        <f t="shared" si="39"/>
        <v>71023216.502541006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1906776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737484.55171713233</v>
      </c>
      <c r="Q165" s="2">
        <f t="shared" si="36"/>
        <v>737484.55171713233</v>
      </c>
      <c r="R165" s="2">
        <f t="shared" si="40"/>
        <v>73035960.251575559</v>
      </c>
      <c r="S165" s="2">
        <f t="shared" si="17"/>
        <v>715298.53241212666</v>
      </c>
      <c r="T165" s="2">
        <f t="shared" si="18"/>
        <v>13739</v>
      </c>
      <c r="U165" s="2">
        <f t="shared" si="19"/>
        <v>737484.55171713233</v>
      </c>
      <c r="V165" s="2">
        <f t="shared" si="34"/>
        <v>21514751.620605707</v>
      </c>
      <c r="W165" s="2">
        <f t="shared" si="20"/>
        <v>460440.4157691747</v>
      </c>
      <c r="X165" s="2">
        <f t="shared" si="6"/>
        <v>277044.13594795763</v>
      </c>
      <c r="Y165" s="2">
        <f t="shared" si="37"/>
        <v>51521208.630969837</v>
      </c>
      <c r="Z165" s="2" t="str">
        <f t="shared" si="8"/>
        <v>HERE</v>
      </c>
      <c r="AA165" s="2">
        <f>IF(Z165="HERE",Y165,AA164+Graph!$G$1*1000)</f>
        <v>51521208.630969837</v>
      </c>
      <c r="AB165" s="2">
        <f t="shared" si="21"/>
        <v>277044.13594795763</v>
      </c>
      <c r="AC165" s="2">
        <f t="shared" si="38"/>
        <v>21514751.620605707</v>
      </c>
      <c r="AD165" s="3">
        <f t="shared" si="10"/>
        <v>51521208.630969837</v>
      </c>
      <c r="AE165" s="2">
        <f>IF(AE163&gt;=52800000,52800000,IF(AB144=Graph!G$1*1000,AE164+Graph!G$1*1000,AC165))</f>
        <v>21514751.620605707</v>
      </c>
      <c r="AF165" s="3">
        <f t="shared" si="11"/>
        <v>21514751.620605707</v>
      </c>
      <c r="AG165" s="3">
        <f t="shared" si="29"/>
        <v>41298086.78303235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93</v>
      </c>
      <c r="C166" s="7"/>
      <c r="D166" s="2" t="e">
        <f t="shared" si="12"/>
        <v>#N/A</v>
      </c>
      <c r="E166" s="2" t="e">
        <f t="shared" si="22"/>
        <v>#N/A</v>
      </c>
      <c r="F166" s="2">
        <v>718332.55761025846</v>
      </c>
      <c r="G166" s="2">
        <f t="shared" ref="G166:G229" si="41">IF(F166&gt;800000,$AK$31*1000,F166)</f>
        <v>718332.55761025846</v>
      </c>
      <c r="H166" s="2">
        <f t="shared" si="39"/>
        <v>71741549.060151264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1920515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740678.91089209914</v>
      </c>
      <c r="Q166" s="2">
        <f t="shared" ref="Q166:Q229" si="42">IF(P166&gt;800000,800000,P166)</f>
        <v>740678.91089209914</v>
      </c>
      <c r="R166" s="2">
        <f t="shared" si="40"/>
        <v>73776639.162467659</v>
      </c>
      <c r="S166" s="2">
        <f t="shared" si="17"/>
        <v>718332.55761025846</v>
      </c>
      <c r="T166" s="2">
        <f t="shared" si="18"/>
        <v>13739</v>
      </c>
      <c r="U166" s="2">
        <f t="shared" si="19"/>
        <v>740678.91089209914</v>
      </c>
      <c r="V166" s="2">
        <f t="shared" si="34"/>
        <v>21978226.061573014</v>
      </c>
      <c r="W166" s="2">
        <f t="shared" si="20"/>
        <v>463474.44096730649</v>
      </c>
      <c r="X166" s="2">
        <f t="shared" si="6"/>
        <v>277204.46992479265</v>
      </c>
      <c r="Y166" s="2">
        <f t="shared" si="37"/>
        <v>51798413.10089463</v>
      </c>
      <c r="Z166" s="2" t="str">
        <f t="shared" si="8"/>
        <v>HERE</v>
      </c>
      <c r="AA166" s="2">
        <f>IF(Z166="HERE",Y166,AA165+Graph!$G$1*1000)</f>
        <v>51798413.10089463</v>
      </c>
      <c r="AB166" s="2">
        <f t="shared" si="21"/>
        <v>277204.46992479265</v>
      </c>
      <c r="AC166" s="2">
        <f t="shared" si="38"/>
        <v>21978226.061573014</v>
      </c>
      <c r="AD166" s="3">
        <f t="shared" si="10"/>
        <v>51798413.10089463</v>
      </c>
      <c r="AE166" s="2">
        <f>IF(AE164&gt;=52800000,52800000,IF(AB145=Graph!G$1*1000,AE165+Graph!G$1*1000,AC166))</f>
        <v>21978226.061573014</v>
      </c>
      <c r="AF166" s="3">
        <f t="shared" si="11"/>
        <v>21978226.061573014</v>
      </c>
      <c r="AG166" s="3">
        <f t="shared" si="29"/>
        <v>41521135.91442842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94</v>
      </c>
      <c r="C167" s="7"/>
      <c r="D167" s="2" t="e">
        <f t="shared" si="12"/>
        <v>#N/A</v>
      </c>
      <c r="E167" s="2" t="e">
        <f t="shared" si="22"/>
        <v>#N/A</v>
      </c>
      <c r="F167" s="2">
        <v>721366.58280839026</v>
      </c>
      <c r="G167" s="2">
        <f t="shared" si="41"/>
        <v>721366.58280839026</v>
      </c>
      <c r="H167" s="2">
        <f t="shared" si="39"/>
        <v>72462915.642959654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1934254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743873.27006706595</v>
      </c>
      <c r="Q167" s="2">
        <f t="shared" si="42"/>
        <v>743873.27006706595</v>
      </c>
      <c r="R167" s="2">
        <f t="shared" si="40"/>
        <v>74520512.432534724</v>
      </c>
      <c r="S167" s="2">
        <f t="shared" si="17"/>
        <v>721366.58280839026</v>
      </c>
      <c r="T167" s="2">
        <f t="shared" si="18"/>
        <v>13739</v>
      </c>
      <c r="U167" s="2">
        <f t="shared" si="19"/>
        <v>743873.27006706595</v>
      </c>
      <c r="V167" s="2">
        <f t="shared" si="34"/>
        <v>22444734.527738422</v>
      </c>
      <c r="W167" s="2">
        <f t="shared" si="20"/>
        <v>466508.46616540849</v>
      </c>
      <c r="X167" s="2">
        <f t="shared" si="6"/>
        <v>277364.80390165746</v>
      </c>
      <c r="Y167" s="2">
        <f t="shared" si="37"/>
        <v>52075777.904796287</v>
      </c>
      <c r="Z167" s="2" t="str">
        <f t="shared" si="8"/>
        <v>HERE</v>
      </c>
      <c r="AA167" s="2">
        <f>IF(Z167="HERE",Y167,AA166+Graph!$G$1*1000)</f>
        <v>52075777.904796287</v>
      </c>
      <c r="AB167" s="2">
        <f t="shared" si="21"/>
        <v>277364.80390165746</v>
      </c>
      <c r="AC167" s="2">
        <f t="shared" si="38"/>
        <v>22444734.527738422</v>
      </c>
      <c r="AD167" s="3">
        <f t="shared" si="10"/>
        <v>52075777.904796287</v>
      </c>
      <c r="AE167" s="2">
        <f>IF(AE165&gt;=52800000,52800000,IF(AB146=Graph!G$1*1000,AE166+Graph!G$1*1000,AC167))</f>
        <v>22444734.527738422</v>
      </c>
      <c r="AF167" s="3">
        <f t="shared" si="11"/>
        <v>22444734.527738422</v>
      </c>
      <c r="AG167" s="3">
        <f t="shared" si="29"/>
        <v>41702599.869081967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95</v>
      </c>
      <c r="C168" s="7"/>
      <c r="D168" s="2" t="e">
        <f t="shared" si="12"/>
        <v>#N/A</v>
      </c>
      <c r="E168" s="2" t="e">
        <f t="shared" si="22"/>
        <v>#N/A</v>
      </c>
      <c r="F168" s="2">
        <v>724400.60800652206</v>
      </c>
      <c r="G168" s="2">
        <f t="shared" si="41"/>
        <v>724400.60800652206</v>
      </c>
      <c r="H168" s="2">
        <f t="shared" si="39"/>
        <v>73187316.250966176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1947993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747067.62924203277</v>
      </c>
      <c r="Q168" s="2">
        <f t="shared" si="42"/>
        <v>747067.62924203277</v>
      </c>
      <c r="R168" s="2">
        <f t="shared" si="40"/>
        <v>75267580.061776757</v>
      </c>
      <c r="S168" s="2">
        <f t="shared" si="17"/>
        <v>724400.60800652206</v>
      </c>
      <c r="T168" s="2">
        <f t="shared" si="18"/>
        <v>13739</v>
      </c>
      <c r="U168" s="2">
        <f t="shared" si="19"/>
        <v>747067.62924203277</v>
      </c>
      <c r="V168" s="2">
        <f t="shared" si="34"/>
        <v>22914277.019101962</v>
      </c>
      <c r="W168" s="2">
        <f t="shared" si="20"/>
        <v>469542.49136354029</v>
      </c>
      <c r="X168" s="2">
        <f t="shared" si="6"/>
        <v>277525.13787849247</v>
      </c>
      <c r="Y168" s="2">
        <f t="shared" si="37"/>
        <v>52353303.04267478</v>
      </c>
      <c r="Z168" s="2" t="str">
        <f t="shared" si="8"/>
        <v>HERE</v>
      </c>
      <c r="AA168" s="2">
        <f>IF(Z168="HERE",Y168,AA167+Graph!$G$1*1000)</f>
        <v>52353303.04267478</v>
      </c>
      <c r="AB168" s="2">
        <f t="shared" si="21"/>
        <v>277525.13787849247</v>
      </c>
      <c r="AC168" s="2">
        <f t="shared" si="38"/>
        <v>22914277.019101962</v>
      </c>
      <c r="AD168" s="3">
        <f t="shared" si="10"/>
        <v>52353303.04267478</v>
      </c>
      <c r="AE168" s="2">
        <f>IF(AE166&gt;=52800000,52800000,IF(AB147=Graph!G$1*1000,AE167+Graph!G$1*1000,AC168))</f>
        <v>22914277.019101962</v>
      </c>
      <c r="AF168" s="3">
        <f t="shared" si="11"/>
        <v>22914277.019101962</v>
      </c>
      <c r="AG168" s="3">
        <f t="shared" si="29"/>
        <v>41851674.79699298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96</v>
      </c>
      <c r="C169" s="7"/>
      <c r="D169" s="2" t="e">
        <f t="shared" si="12"/>
        <v>#N/A</v>
      </c>
      <c r="E169" s="2" t="e">
        <f t="shared" si="22"/>
        <v>#N/A</v>
      </c>
      <c r="F169" s="2">
        <v>727434.63320465386</v>
      </c>
      <c r="G169" s="2">
        <f t="shared" si="41"/>
        <v>727434.63320465386</v>
      </c>
      <c r="H169" s="2">
        <f t="shared" si="39"/>
        <v>73914750.88417083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1961732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750261.98841699958</v>
      </c>
      <c r="Q169" s="2">
        <f t="shared" si="42"/>
        <v>750261.98841699958</v>
      </c>
      <c r="R169" s="2">
        <f t="shared" si="40"/>
        <v>76017842.050193757</v>
      </c>
      <c r="S169" s="2">
        <f t="shared" si="17"/>
        <v>727434.63320465386</v>
      </c>
      <c r="T169" s="2">
        <f t="shared" si="18"/>
        <v>13739</v>
      </c>
      <c r="U169" s="2">
        <f t="shared" si="19"/>
        <v>750261.98841699958</v>
      </c>
      <c r="V169" s="2">
        <f t="shared" si="34"/>
        <v>23386853.535663635</v>
      </c>
      <c r="W169" s="2">
        <f t="shared" si="20"/>
        <v>472576.51656167209</v>
      </c>
      <c r="X169" s="2">
        <f t="shared" si="6"/>
        <v>277685.47185532749</v>
      </c>
      <c r="Y169" s="2">
        <f t="shared" si="37"/>
        <v>52630988.514530107</v>
      </c>
      <c r="Z169" s="2" t="str">
        <f t="shared" si="8"/>
        <v>HERE</v>
      </c>
      <c r="AA169" s="2">
        <f>IF(Z169="HERE",Y169,AA168+Graph!$G$1*1000)</f>
        <v>52630988.514530107</v>
      </c>
      <c r="AB169" s="2">
        <f t="shared" si="21"/>
        <v>277685.47185532749</v>
      </c>
      <c r="AC169" s="2">
        <f t="shared" si="38"/>
        <v>23386853.535663635</v>
      </c>
      <c r="AD169" s="3">
        <f t="shared" si="10"/>
        <v>52630988.514530107</v>
      </c>
      <c r="AE169" s="2">
        <f>IF(AE167&gt;=52800000,52800000,IF(AB148=Graph!G$1*1000,AE168+Graph!G$1*1000,AC169))</f>
        <v>23386853.535663635</v>
      </c>
      <c r="AF169" s="3">
        <f t="shared" si="11"/>
        <v>23386853.535663635</v>
      </c>
      <c r="AG169" s="3">
        <f t="shared" si="29"/>
        <v>42036979.498161457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97</v>
      </c>
      <c r="C170" s="7"/>
      <c r="D170" s="2" t="e">
        <f t="shared" si="12"/>
        <v>#N/A</v>
      </c>
      <c r="E170" s="2" t="e">
        <f t="shared" si="22"/>
        <v>#N/A</v>
      </c>
      <c r="F170" s="2">
        <v>730468.65840278566</v>
      </c>
      <c r="G170" s="2">
        <f t="shared" si="41"/>
        <v>730468.65840278566</v>
      </c>
      <c r="H170" s="2">
        <f t="shared" si="39"/>
        <v>74645219.542573616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1975471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753456.34759196639</v>
      </c>
      <c r="Q170" s="2">
        <f t="shared" si="42"/>
        <v>753456.34759196639</v>
      </c>
      <c r="R170" s="2">
        <f t="shared" si="40"/>
        <v>76771298.397785723</v>
      </c>
      <c r="S170" s="2">
        <f t="shared" si="17"/>
        <v>730468.65840278566</v>
      </c>
      <c r="T170" s="2">
        <f t="shared" si="18"/>
        <v>13739</v>
      </c>
      <c r="U170" s="2">
        <f t="shared" si="19"/>
        <v>753456.34759196639</v>
      </c>
      <c r="V170" s="2">
        <f t="shared" si="34"/>
        <v>23862464.077423438</v>
      </c>
      <c r="W170" s="2">
        <f t="shared" si="20"/>
        <v>475610.54175980389</v>
      </c>
      <c r="X170" s="2">
        <f t="shared" si="6"/>
        <v>277845.8058321625</v>
      </c>
      <c r="Y170" s="2">
        <f t="shared" si="37"/>
        <v>52908834.32036227</v>
      </c>
      <c r="Z170" s="2" t="str">
        <f t="shared" si="8"/>
        <v>HERE</v>
      </c>
      <c r="AA170" s="2">
        <f>IF(Z170="HERE",Y170,AA169+Graph!$G$1*1000)</f>
        <v>52908834.32036227</v>
      </c>
      <c r="AB170" s="2">
        <f t="shared" si="21"/>
        <v>277845.8058321625</v>
      </c>
      <c r="AC170" s="2">
        <f t="shared" si="38"/>
        <v>23862464.077423438</v>
      </c>
      <c r="AD170" s="3">
        <f t="shared" si="10"/>
        <v>52800000</v>
      </c>
      <c r="AE170" s="2">
        <f>IF(AE168&gt;=52800000,52800000,IF(AB149=Graph!G$1*1000,AE169+Graph!G$1*1000,AC170))</f>
        <v>23862464.077423438</v>
      </c>
      <c r="AF170" s="3">
        <f t="shared" si="11"/>
        <v>23862464.077423438</v>
      </c>
      <c r="AG170" s="3">
        <f t="shared" si="29"/>
        <v>42452449.122587375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98</v>
      </c>
      <c r="C171" s="7"/>
      <c r="D171" s="2" t="e">
        <f t="shared" si="12"/>
        <v>#N/A</v>
      </c>
      <c r="E171" s="2" t="e">
        <f t="shared" si="22"/>
        <v>#N/A</v>
      </c>
      <c r="F171" s="2">
        <v>733502.68360091746</v>
      </c>
      <c r="G171" s="2">
        <f t="shared" si="41"/>
        <v>733502.68360091746</v>
      </c>
      <c r="H171" s="2">
        <f t="shared" si="39"/>
        <v>75378722.226174533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1989210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756650.7067669332</v>
      </c>
      <c r="Q171" s="2">
        <f t="shared" si="42"/>
        <v>756650.7067669332</v>
      </c>
      <c r="R171" s="2">
        <f t="shared" si="40"/>
        <v>77527949.104552656</v>
      </c>
      <c r="S171" s="2">
        <f t="shared" si="17"/>
        <v>733502.68360091746</v>
      </c>
      <c r="T171" s="2">
        <f t="shared" si="18"/>
        <v>13739</v>
      </c>
      <c r="U171" s="2">
        <f t="shared" si="19"/>
        <v>756650.7067669332</v>
      </c>
      <c r="V171" s="2">
        <f t="shared" si="34"/>
        <v>24341108.644381374</v>
      </c>
      <c r="W171" s="2">
        <f t="shared" si="20"/>
        <v>478644.56695793569</v>
      </c>
      <c r="X171" s="2">
        <f t="shared" si="6"/>
        <v>278006.13980899751</v>
      </c>
      <c r="Y171" s="2">
        <f t="shared" si="37"/>
        <v>53186840.460171267</v>
      </c>
      <c r="Z171" s="2" t="str">
        <f t="shared" si="8"/>
        <v>HERE</v>
      </c>
      <c r="AA171" s="2">
        <f>IF(Z171="HERE",Y171,AA170+Graph!$G$1*1000)</f>
        <v>53186840.460171267</v>
      </c>
      <c r="AB171" s="2">
        <f t="shared" si="21"/>
        <v>278006.13980899751</v>
      </c>
      <c r="AC171" s="2">
        <f t="shared" si="38"/>
        <v>24341108.644381374</v>
      </c>
      <c r="AD171" s="3">
        <f t="shared" si="10"/>
        <v>52800000</v>
      </c>
      <c r="AE171" s="2">
        <f>IF(AE169&gt;=52800000,52800000,IF(AB150=Graph!G$1*1000,AE170+Graph!G$1*1000,AC171))</f>
        <v>24341108.644381374</v>
      </c>
      <c r="AF171" s="3">
        <f t="shared" si="11"/>
        <v>24341108.644381374</v>
      </c>
      <c r="AG171" s="3">
        <f t="shared" si="29"/>
        <v>42838498.770270772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99</v>
      </c>
      <c r="C172" s="7"/>
      <c r="D172" s="2" t="e">
        <f t="shared" si="12"/>
        <v>#N/A</v>
      </c>
      <c r="E172" s="2" t="e">
        <f t="shared" si="22"/>
        <v>#N/A</v>
      </c>
      <c r="F172" s="2">
        <v>736536.70879901946</v>
      </c>
      <c r="G172" s="2">
        <f t="shared" si="41"/>
        <v>736536.70879901946</v>
      </c>
      <c r="H172" s="2">
        <f t="shared" si="39"/>
        <v>76115258.934973553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2002949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759845.06594190001</v>
      </c>
      <c r="Q172" s="2">
        <f t="shared" si="42"/>
        <v>759845.06594190001</v>
      </c>
      <c r="R172" s="2">
        <f t="shared" si="40"/>
        <v>78287794.170494556</v>
      </c>
      <c r="S172" s="2">
        <f t="shared" si="17"/>
        <v>736536.70879901946</v>
      </c>
      <c r="T172" s="2">
        <f t="shared" si="18"/>
        <v>13739</v>
      </c>
      <c r="U172" s="2">
        <f t="shared" si="19"/>
        <v>759845.06594190001</v>
      </c>
      <c r="V172" s="2">
        <f t="shared" si="34"/>
        <v>24822787.236537442</v>
      </c>
      <c r="W172" s="2">
        <f t="shared" si="20"/>
        <v>481678.59215606749</v>
      </c>
      <c r="X172" s="2">
        <f t="shared" si="6"/>
        <v>278166.47378583252</v>
      </c>
      <c r="Y172" s="2">
        <f t="shared" si="37"/>
        <v>53465006.9339571</v>
      </c>
      <c r="Z172" s="2" t="str">
        <f t="shared" si="8"/>
        <v>HERE</v>
      </c>
      <c r="AA172" s="2">
        <f>IF(Z172="HERE",Y172,AA171+Graph!$G$1*1000)</f>
        <v>53465006.9339571</v>
      </c>
      <c r="AB172" s="2">
        <f t="shared" si="21"/>
        <v>278166.47378583252</v>
      </c>
      <c r="AC172" s="2">
        <f t="shared" si="38"/>
        <v>24822787.236537442</v>
      </c>
      <c r="AD172" s="3">
        <f t="shared" si="10"/>
        <v>52800000</v>
      </c>
      <c r="AE172" s="2">
        <f>IF(AE170&gt;=52800000,52800000,IF(AB151=Graph!G$1*1000,AE171+Graph!G$1*1000,AC172))</f>
        <v>24822787.236537442</v>
      </c>
      <c r="AF172" s="3">
        <f t="shared" si="11"/>
        <v>24822787.236537442</v>
      </c>
      <c r="AG172" s="3">
        <f t="shared" si="29"/>
        <v>43151850.691211641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100</v>
      </c>
      <c r="C173" s="7"/>
      <c r="D173" s="2" t="e">
        <f t="shared" si="12"/>
        <v>#N/A</v>
      </c>
      <c r="E173" s="2" t="e">
        <f t="shared" si="22"/>
        <v>#N/A</v>
      </c>
      <c r="F173" s="2">
        <v>739570.73399715126</v>
      </c>
      <c r="G173" s="2">
        <f t="shared" si="41"/>
        <v>739570.73399715126</v>
      </c>
      <c r="H173" s="2">
        <f t="shared" si="39"/>
        <v>76854829.668970704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2016688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763039.42511686683</v>
      </c>
      <c r="Q173" s="2">
        <f t="shared" si="42"/>
        <v>763039.42511686683</v>
      </c>
      <c r="R173" s="2">
        <f t="shared" si="40"/>
        <v>79050833.595611423</v>
      </c>
      <c r="S173" s="2">
        <f t="shared" si="17"/>
        <v>739570.73399715126</v>
      </c>
      <c r="T173" s="2">
        <f t="shared" si="18"/>
        <v>13739</v>
      </c>
      <c r="U173" s="2">
        <f t="shared" si="19"/>
        <v>763039.42511686683</v>
      </c>
      <c r="V173" s="2">
        <f t="shared" si="34"/>
        <v>25307499.853891641</v>
      </c>
      <c r="W173" s="2">
        <f t="shared" si="20"/>
        <v>484712.61735419929</v>
      </c>
      <c r="X173" s="2">
        <f t="shared" si="6"/>
        <v>278326.80776266754</v>
      </c>
      <c r="Y173" s="2">
        <f t="shared" si="37"/>
        <v>53743333.741719767</v>
      </c>
      <c r="Z173" s="2" t="str">
        <f t="shared" si="8"/>
        <v>HERE</v>
      </c>
      <c r="AA173" s="2">
        <f>IF(Z173="HERE",Y173,AA172+Graph!$G$1*1000)</f>
        <v>53743333.741719767</v>
      </c>
      <c r="AB173" s="2">
        <f t="shared" si="21"/>
        <v>278326.80776266754</v>
      </c>
      <c r="AC173" s="2">
        <f t="shared" si="38"/>
        <v>25307499.853891641</v>
      </c>
      <c r="AD173" s="3">
        <f t="shared" si="10"/>
        <v>52800000</v>
      </c>
      <c r="AE173" s="2">
        <f>IF(AE171&gt;=52800000,52800000,IF(AB152=Graph!G$1*1000,AE172+Graph!G$1*1000,AC173))</f>
        <v>25307499.853891641</v>
      </c>
      <c r="AF173" s="3">
        <f t="shared" si="11"/>
        <v>25307499.853891641</v>
      </c>
      <c r="AG173" s="3">
        <f t="shared" si="29"/>
        <v>43368419.285409972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101</v>
      </c>
      <c r="C174" s="7"/>
      <c r="D174" s="2" t="e">
        <f t="shared" si="12"/>
        <v>#N/A</v>
      </c>
      <c r="E174" s="2" t="e">
        <f t="shared" si="22"/>
        <v>#N/A</v>
      </c>
      <c r="F174" s="2">
        <v>742604.75919528306</v>
      </c>
      <c r="G174" s="2">
        <f t="shared" si="41"/>
        <v>742604.75919528306</v>
      </c>
      <c r="H174" s="2">
        <f t="shared" si="39"/>
        <v>77597434.428165987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2030427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766233.78429180384</v>
      </c>
      <c r="Q174" s="2">
        <f t="shared" si="42"/>
        <v>766233.78429180384</v>
      </c>
      <c r="R174" s="2">
        <f t="shared" si="40"/>
        <v>79817067.379903227</v>
      </c>
      <c r="S174" s="2">
        <f t="shared" si="17"/>
        <v>742604.75919528306</v>
      </c>
      <c r="T174" s="2">
        <f t="shared" si="18"/>
        <v>13739</v>
      </c>
      <c r="U174" s="2">
        <f t="shared" si="19"/>
        <v>766233.78429180384</v>
      </c>
      <c r="V174" s="2">
        <f t="shared" si="34"/>
        <v>25795246.496443972</v>
      </c>
      <c r="W174" s="2">
        <f t="shared" si="20"/>
        <v>487746.64255233109</v>
      </c>
      <c r="X174" s="2">
        <f t="shared" si="6"/>
        <v>278487.14173947275</v>
      </c>
      <c r="Y174" s="2">
        <f t="shared" si="37"/>
        <v>54021820.88345924</v>
      </c>
      <c r="Z174" s="2" t="str">
        <f t="shared" si="8"/>
        <v>HERE</v>
      </c>
      <c r="AA174" s="2">
        <f>IF(Z174="HERE",Y174,AA173+Graph!$G$1*1000)</f>
        <v>54021820.88345924</v>
      </c>
      <c r="AB174" s="2">
        <f t="shared" si="21"/>
        <v>278487.14173947275</v>
      </c>
      <c r="AC174" s="2">
        <f t="shared" si="38"/>
        <v>25795246.496443972</v>
      </c>
      <c r="AD174" s="3">
        <f t="shared" si="10"/>
        <v>52800000</v>
      </c>
      <c r="AE174" s="2">
        <f>IF(AE172&gt;=52800000,52800000,IF(AB153=Graph!G$1*1000,AE173+Graph!G$1*1000,AC174))</f>
        <v>25795246.496443972</v>
      </c>
      <c r="AF174" s="3">
        <f t="shared" si="11"/>
        <v>25795246.496443972</v>
      </c>
      <c r="AG174" s="3">
        <f t="shared" si="29"/>
        <v>43613070.402865775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102</v>
      </c>
      <c r="C175" s="7"/>
      <c r="D175" s="2" t="e">
        <f t="shared" si="12"/>
        <v>#N/A</v>
      </c>
      <c r="E175" s="2" t="e">
        <f t="shared" si="22"/>
        <v>#N/A</v>
      </c>
      <c r="F175" s="2">
        <v>745638.78439341486</v>
      </c>
      <c r="G175" s="2">
        <f t="shared" si="41"/>
        <v>745638.78439341486</v>
      </c>
      <c r="H175" s="2">
        <f t="shared" si="39"/>
        <v>78343073.212559402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2044166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769428.14346677065</v>
      </c>
      <c r="Q175" s="2">
        <f t="shared" si="42"/>
        <v>769428.14346677065</v>
      </c>
      <c r="R175" s="2">
        <f t="shared" si="40"/>
        <v>80586495.523369998</v>
      </c>
      <c r="S175" s="2">
        <f t="shared" si="17"/>
        <v>745638.78439341486</v>
      </c>
      <c r="T175" s="2">
        <f t="shared" si="18"/>
        <v>13739</v>
      </c>
      <c r="U175" s="2">
        <f t="shared" si="19"/>
        <v>769428.14346677065</v>
      </c>
      <c r="V175" s="2">
        <f t="shared" si="34"/>
        <v>26286027.164194435</v>
      </c>
      <c r="W175" s="2">
        <f t="shared" si="20"/>
        <v>490780.66775046289</v>
      </c>
      <c r="X175" s="2">
        <f t="shared" si="6"/>
        <v>278647.47571630776</v>
      </c>
      <c r="Y175" s="2">
        <f t="shared" si="37"/>
        <v>54300468.359175548</v>
      </c>
      <c r="Z175" s="2" t="str">
        <f t="shared" si="8"/>
        <v>HERE</v>
      </c>
      <c r="AA175" s="2">
        <f>IF(Z175="HERE",Y175,AA174+Graph!$G$1*1000)</f>
        <v>54300468.359175548</v>
      </c>
      <c r="AB175" s="2">
        <f t="shared" si="21"/>
        <v>278647.47571630776</v>
      </c>
      <c r="AC175" s="2">
        <f t="shared" si="38"/>
        <v>26286027.164194435</v>
      </c>
      <c r="AD175" s="3">
        <f t="shared" si="10"/>
        <v>52800000</v>
      </c>
      <c r="AE175" s="2">
        <f>IF(AE173&gt;=52800000,52800000,IF(AB154=Graph!G$1*1000,AE174+Graph!G$1*1000,AC175))</f>
        <v>26286027.164194435</v>
      </c>
      <c r="AF175" s="3">
        <f t="shared" si="11"/>
        <v>26286027.164194435</v>
      </c>
      <c r="AG175" s="3">
        <f t="shared" si="29"/>
        <v>43929062.243579052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103</v>
      </c>
      <c r="C176" s="7"/>
      <c r="D176" s="2" t="e">
        <f t="shared" si="12"/>
        <v>#N/A</v>
      </c>
      <c r="E176" s="2" t="e">
        <f t="shared" si="22"/>
        <v>#N/A</v>
      </c>
      <c r="F176" s="2">
        <v>748672.80959154665</v>
      </c>
      <c r="G176" s="2">
        <f t="shared" si="41"/>
        <v>748672.80959154665</v>
      </c>
      <c r="H176" s="2">
        <f t="shared" si="39"/>
        <v>79091746.022150949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2057905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772622.50264173746</v>
      </c>
      <c r="Q176" s="2">
        <f t="shared" si="42"/>
        <v>772622.50264173746</v>
      </c>
      <c r="R176" s="2">
        <f t="shared" si="40"/>
        <v>81359118.026011735</v>
      </c>
      <c r="S176" s="2">
        <f t="shared" si="17"/>
        <v>748672.80959154665</v>
      </c>
      <c r="T176" s="2">
        <f t="shared" si="18"/>
        <v>13739</v>
      </c>
      <c r="U176" s="2">
        <f t="shared" si="19"/>
        <v>772622.50264173746</v>
      </c>
      <c r="V176" s="2">
        <f t="shared" si="34"/>
        <v>26779841.85714303</v>
      </c>
      <c r="W176" s="2">
        <f t="shared" si="20"/>
        <v>493814.69294859469</v>
      </c>
      <c r="X176" s="2">
        <f t="shared" si="6"/>
        <v>278807.80969314277</v>
      </c>
      <c r="Y176" s="2">
        <f t="shared" si="37"/>
        <v>54579276.168868691</v>
      </c>
      <c r="Z176" s="2" t="str">
        <f t="shared" si="8"/>
        <v>HERE</v>
      </c>
      <c r="AA176" s="2">
        <f>IF(Z176="HERE",Y176,AA175+Graph!$G$1*1000)</f>
        <v>54579276.168868691</v>
      </c>
      <c r="AB176" s="2">
        <f t="shared" si="21"/>
        <v>278807.80969314277</v>
      </c>
      <c r="AC176" s="2">
        <f t="shared" si="38"/>
        <v>26779841.85714303</v>
      </c>
      <c r="AD176" s="3">
        <f t="shared" si="10"/>
        <v>52800000</v>
      </c>
      <c r="AE176" s="2">
        <f>IF(AE174&gt;=52800000,52800000,IF(AB155=Graph!G$1*1000,AE175+Graph!G$1*1000,AC176))</f>
        <v>26779841.85714303</v>
      </c>
      <c r="AF176" s="3">
        <f t="shared" si="11"/>
        <v>26779841.85714303</v>
      </c>
      <c r="AG176" s="3">
        <f t="shared" si="29"/>
        <v>44279571.957549796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104</v>
      </c>
      <c r="C177" s="7"/>
      <c r="D177" s="2" t="e">
        <f t="shared" si="12"/>
        <v>#N/A</v>
      </c>
      <c r="E177" s="2" t="e">
        <f t="shared" si="22"/>
        <v>#N/A</v>
      </c>
      <c r="F177" s="2">
        <v>751706.83478967845</v>
      </c>
      <c r="G177" s="2">
        <f t="shared" si="41"/>
        <v>751706.83478967845</v>
      </c>
      <c r="H177" s="2">
        <f t="shared" si="39"/>
        <v>79843452.856940627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2071644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775816.86181670427</v>
      </c>
      <c r="Q177" s="2">
        <f t="shared" si="42"/>
        <v>775816.86181670427</v>
      </c>
      <c r="R177" s="2">
        <f t="shared" si="40"/>
        <v>82134934.887828439</v>
      </c>
      <c r="S177" s="2">
        <f t="shared" si="17"/>
        <v>751706.83478967845</v>
      </c>
      <c r="T177" s="2">
        <f t="shared" si="18"/>
        <v>13739</v>
      </c>
      <c r="U177" s="2">
        <f t="shared" si="19"/>
        <v>775816.86181670427</v>
      </c>
      <c r="V177" s="2">
        <f t="shared" si="34"/>
        <v>27276690.575289756</v>
      </c>
      <c r="W177" s="2">
        <f t="shared" si="20"/>
        <v>496848.71814672649</v>
      </c>
      <c r="X177" s="2">
        <f t="shared" si="6"/>
        <v>278968.14366997778</v>
      </c>
      <c r="Y177" s="2">
        <f t="shared" si="37"/>
        <v>54858244.312538669</v>
      </c>
      <c r="Z177" s="2" t="str">
        <f t="shared" si="8"/>
        <v>HERE</v>
      </c>
      <c r="AA177" s="2">
        <f>IF(Z177="HERE",Y177,AA176+Graph!$G$1*1000)</f>
        <v>54858244.312538669</v>
      </c>
      <c r="AB177" s="2">
        <f t="shared" si="21"/>
        <v>278968.14366997778</v>
      </c>
      <c r="AC177" s="2">
        <f t="shared" si="38"/>
        <v>27276690.575289756</v>
      </c>
      <c r="AD177" s="3">
        <f t="shared" si="10"/>
        <v>52800000</v>
      </c>
      <c r="AE177" s="2">
        <f>IF(AE175&gt;=52800000,52800000,IF(AB156=Graph!G$1*1000,AE176+Graph!G$1*1000,AC177))</f>
        <v>27276690.575289756</v>
      </c>
      <c r="AF177" s="3">
        <f t="shared" si="11"/>
        <v>27276690.575289756</v>
      </c>
      <c r="AG177" s="3">
        <f t="shared" si="29"/>
        <v>44796972.594778009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105</v>
      </c>
      <c r="C178" s="7"/>
      <c r="D178" s="2" t="e">
        <f t="shared" si="12"/>
        <v>#N/A</v>
      </c>
      <c r="E178" s="2" t="e">
        <f t="shared" si="22"/>
        <v>#N/A</v>
      </c>
      <c r="F178" s="2">
        <v>754740.85998781025</v>
      </c>
      <c r="G178" s="2">
        <f t="shared" si="41"/>
        <v>754740.85998781025</v>
      </c>
      <c r="H178" s="2">
        <f t="shared" si="39"/>
        <v>80598193.716928437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2085383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779011.22099167109</v>
      </c>
      <c r="Q178" s="2">
        <f t="shared" si="42"/>
        <v>779011.22099167109</v>
      </c>
      <c r="R178" s="2">
        <f t="shared" si="40"/>
        <v>82913946.108820111</v>
      </c>
      <c r="S178" s="2">
        <f t="shared" si="17"/>
        <v>754740.85998781025</v>
      </c>
      <c r="T178" s="2">
        <f t="shared" si="18"/>
        <v>13739</v>
      </c>
      <c r="U178" s="2">
        <f t="shared" si="19"/>
        <v>779011.22099167109</v>
      </c>
      <c r="V178" s="2">
        <f t="shared" si="34"/>
        <v>27776573.318634614</v>
      </c>
      <c r="W178" s="2">
        <f t="shared" si="20"/>
        <v>499882.74334485829</v>
      </c>
      <c r="X178" s="2">
        <f t="shared" si="6"/>
        <v>279128.4776468128</v>
      </c>
      <c r="Y178" s="2">
        <f t="shared" si="37"/>
        <v>55137372.790185481</v>
      </c>
      <c r="Z178" s="2" t="str">
        <f t="shared" si="8"/>
        <v>HERE</v>
      </c>
      <c r="AA178" s="2">
        <f>IF(Z178="HERE",Y178,AA177+Graph!$G$1*1000)</f>
        <v>55137372.790185481</v>
      </c>
      <c r="AB178" s="2">
        <f t="shared" si="21"/>
        <v>279128.4776468128</v>
      </c>
      <c r="AC178" s="2">
        <f t="shared" si="38"/>
        <v>27776573.318634614</v>
      </c>
      <c r="AD178" s="3">
        <f t="shared" si="10"/>
        <v>52800000</v>
      </c>
      <c r="AE178" s="2">
        <f>IF(AE176&gt;=52800000,52800000,IF(AB157=Graph!G$1*1000,AE177+Graph!G$1*1000,AC178))</f>
        <v>27776573.318634614</v>
      </c>
      <c r="AF178" s="3">
        <f t="shared" si="11"/>
        <v>27776573.318634614</v>
      </c>
      <c r="AG178" s="3">
        <f t="shared" si="29"/>
        <v>45274219.455263689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106</v>
      </c>
      <c r="C179" s="7"/>
      <c r="D179" s="2" t="e">
        <f t="shared" si="12"/>
        <v>#N/A</v>
      </c>
      <c r="E179" s="2" t="e">
        <f t="shared" si="22"/>
        <v>#N/A</v>
      </c>
      <c r="F179" s="2">
        <v>757774.88518594205</v>
      </c>
      <c r="G179" s="2">
        <f t="shared" si="41"/>
        <v>757774.88518594205</v>
      </c>
      <c r="H179" s="2">
        <f t="shared" si="39"/>
        <v>81355968.602114379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2099122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782205.5801666379</v>
      </c>
      <c r="Q179" s="2">
        <f t="shared" si="42"/>
        <v>782205.5801666379</v>
      </c>
      <c r="R179" s="2">
        <f t="shared" si="40"/>
        <v>83696151.688986748</v>
      </c>
      <c r="S179" s="2">
        <f t="shared" si="17"/>
        <v>757774.88518594205</v>
      </c>
      <c r="T179" s="2">
        <f t="shared" si="18"/>
        <v>13739</v>
      </c>
      <c r="U179" s="2">
        <f t="shared" si="19"/>
        <v>782205.5801666379</v>
      </c>
      <c r="V179" s="2">
        <f t="shared" si="34"/>
        <v>28279490.087177604</v>
      </c>
      <c r="W179" s="2">
        <f t="shared" si="20"/>
        <v>502916.76854299009</v>
      </c>
      <c r="X179" s="2">
        <f t="shared" si="6"/>
        <v>279288.81162364781</v>
      </c>
      <c r="Y179" s="2">
        <f t="shared" si="37"/>
        <v>55416661.601809129</v>
      </c>
      <c r="Z179" s="2" t="str">
        <f t="shared" si="8"/>
        <v>HERE</v>
      </c>
      <c r="AA179" s="2">
        <f>IF(Z179="HERE",Y179,AA178+Graph!$G$1*1000)</f>
        <v>55416661.601809129</v>
      </c>
      <c r="AB179" s="2">
        <f t="shared" si="21"/>
        <v>279288.81162364781</v>
      </c>
      <c r="AC179" s="2">
        <f t="shared" si="38"/>
        <v>28279490.087177604</v>
      </c>
      <c r="AD179" s="3">
        <f t="shared" si="10"/>
        <v>52800000</v>
      </c>
      <c r="AE179" s="2">
        <f>IF(AE177&gt;=52800000,52800000,IF(AB158=Graph!G$1*1000,AE178+Graph!G$1*1000,AC179))</f>
        <v>28279490.087177604</v>
      </c>
      <c r="AF179" s="3">
        <f t="shared" si="11"/>
        <v>28279490.087177604</v>
      </c>
      <c r="AG179" s="3">
        <f t="shared" si="29"/>
        <v>45544509.185531937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107</v>
      </c>
      <c r="C180" s="7"/>
      <c r="D180" s="2" t="e">
        <f t="shared" si="12"/>
        <v>#N/A</v>
      </c>
      <c r="E180" s="2" t="e">
        <f t="shared" si="22"/>
        <v>#N/A</v>
      </c>
      <c r="F180" s="2">
        <v>760808.91038407385</v>
      </c>
      <c r="G180" s="2">
        <f t="shared" si="41"/>
        <v>760808.91038407385</v>
      </c>
      <c r="H180" s="2">
        <f t="shared" si="39"/>
        <v>82116777.512498453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2112861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785399.93934160471</v>
      </c>
      <c r="Q180" s="2">
        <f t="shared" si="42"/>
        <v>785399.93934160471</v>
      </c>
      <c r="R180" s="2">
        <f t="shared" si="40"/>
        <v>84481551.628328353</v>
      </c>
      <c r="S180" s="2">
        <f t="shared" si="17"/>
        <v>760808.91038407385</v>
      </c>
      <c r="T180" s="2">
        <f t="shared" si="18"/>
        <v>13739</v>
      </c>
      <c r="U180" s="2">
        <f t="shared" si="19"/>
        <v>785399.93934160471</v>
      </c>
      <c r="V180" s="2">
        <f t="shared" si="34"/>
        <v>28785440.880918726</v>
      </c>
      <c r="W180" s="2">
        <f t="shared" si="20"/>
        <v>505950.79374112189</v>
      </c>
      <c r="X180" s="2">
        <f t="shared" si="6"/>
        <v>279449.14560048282</v>
      </c>
      <c r="Y180" s="2">
        <f t="shared" si="37"/>
        <v>55696110.747409612</v>
      </c>
      <c r="Z180" s="2" t="str">
        <f t="shared" si="8"/>
        <v>HERE</v>
      </c>
      <c r="AA180" s="2">
        <f>IF(Z180="HERE",Y180,AA179+Graph!$G$1*1000)</f>
        <v>55696110.747409612</v>
      </c>
      <c r="AB180" s="2">
        <f t="shared" si="21"/>
        <v>279449.14560048282</v>
      </c>
      <c r="AC180" s="2">
        <f t="shared" si="38"/>
        <v>28785440.880918726</v>
      </c>
      <c r="AD180" s="3">
        <f t="shared" si="10"/>
        <v>52800000</v>
      </c>
      <c r="AE180" s="2">
        <f>IF(AE178&gt;=52800000,52800000,IF(AB159=Graph!G$1*1000,AE179+Graph!G$1*1000,AC180))</f>
        <v>28785440.880918726</v>
      </c>
      <c r="AF180" s="3">
        <f t="shared" si="11"/>
        <v>28785440.880918726</v>
      </c>
      <c r="AG180" s="3">
        <f t="shared" si="29"/>
        <v>45815094.917639241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108</v>
      </c>
      <c r="C181" s="7"/>
      <c r="D181" s="2" t="e">
        <f t="shared" si="12"/>
        <v>#N/A</v>
      </c>
      <c r="E181" s="2" t="e">
        <f t="shared" si="22"/>
        <v>#N/A</v>
      </c>
      <c r="F181" s="2">
        <v>763842.93558220565</v>
      </c>
      <c r="G181" s="2">
        <f t="shared" si="41"/>
        <v>763842.93558220565</v>
      </c>
      <c r="H181" s="2">
        <f t="shared" si="39"/>
        <v>82880620.448080659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2126600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788594.29851657152</v>
      </c>
      <c r="Q181" s="2">
        <f t="shared" si="42"/>
        <v>788594.29851657152</v>
      </c>
      <c r="R181" s="2">
        <f t="shared" si="40"/>
        <v>85270145.926844925</v>
      </c>
      <c r="S181" s="2">
        <f t="shared" si="17"/>
        <v>763842.93558220565</v>
      </c>
      <c r="T181" s="2">
        <f t="shared" si="18"/>
        <v>13739</v>
      </c>
      <c r="U181" s="2">
        <f t="shared" si="19"/>
        <v>788594.29851657152</v>
      </c>
      <c r="V181" s="2">
        <f t="shared" si="34"/>
        <v>29294425.69985798</v>
      </c>
      <c r="W181" s="2">
        <f t="shared" si="20"/>
        <v>508984.81893925369</v>
      </c>
      <c r="X181" s="2">
        <f t="shared" si="6"/>
        <v>279609.47957731783</v>
      </c>
      <c r="Y181" s="2">
        <f t="shared" si="37"/>
        <v>55975720.22698693</v>
      </c>
      <c r="Z181" s="2" t="str">
        <f t="shared" si="8"/>
        <v>HERE</v>
      </c>
      <c r="AA181" s="2">
        <f>IF(Z181="HERE",Y181,AA180+Graph!$G$1*1000)</f>
        <v>55975720.22698693</v>
      </c>
      <c r="AB181" s="2">
        <f t="shared" si="21"/>
        <v>279609.47957731783</v>
      </c>
      <c r="AC181" s="2">
        <f t="shared" si="38"/>
        <v>29294425.69985798</v>
      </c>
      <c r="AD181" s="3">
        <f t="shared" si="10"/>
        <v>52800000</v>
      </c>
      <c r="AE181" s="2">
        <f>IF(AE179&gt;=52800000,52800000,IF(AB160=Graph!G$1*1000,AE180+Graph!G$1*1000,AC181))</f>
        <v>29294425.69985798</v>
      </c>
      <c r="AF181" s="3">
        <f t="shared" si="11"/>
        <v>29294425.69985798</v>
      </c>
      <c r="AG181" s="3">
        <f t="shared" si="29"/>
        <v>46085976.651585586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109</v>
      </c>
      <c r="C182" s="7"/>
      <c r="D182" s="2" t="e">
        <f t="shared" si="12"/>
        <v>#N/A</v>
      </c>
      <c r="E182" s="2" t="e">
        <f t="shared" si="22"/>
        <v>#N/A</v>
      </c>
      <c r="F182" s="2">
        <v>766876.96078033745</v>
      </c>
      <c r="G182" s="2">
        <f t="shared" si="41"/>
        <v>766876.96078033745</v>
      </c>
      <c r="H182" s="2">
        <f t="shared" si="39"/>
        <v>83647497.408860996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2140339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791788.65769153833</v>
      </c>
      <c r="Q182" s="2">
        <f t="shared" si="42"/>
        <v>791788.65769153833</v>
      </c>
      <c r="R182" s="2">
        <f t="shared" si="40"/>
        <v>86061934.584536463</v>
      </c>
      <c r="S182" s="2">
        <f t="shared" si="17"/>
        <v>766876.96078033745</v>
      </c>
      <c r="T182" s="2">
        <f t="shared" si="18"/>
        <v>13739</v>
      </c>
      <c r="U182" s="2">
        <f t="shared" si="19"/>
        <v>791788.65769153833</v>
      </c>
      <c r="V182" s="2">
        <f t="shared" si="34"/>
        <v>29806444.543995366</v>
      </c>
      <c r="W182" s="2">
        <f t="shared" si="20"/>
        <v>512018.84413738549</v>
      </c>
      <c r="X182" s="2">
        <f t="shared" si="6"/>
        <v>279769.81355415285</v>
      </c>
      <c r="Y182" s="2">
        <f t="shared" si="37"/>
        <v>56255490.040541083</v>
      </c>
      <c r="Z182" s="2" t="str">
        <f t="shared" si="8"/>
        <v>HERE</v>
      </c>
      <c r="AA182" s="2">
        <f>IF(Z182="HERE",Y182,AA181+Graph!$G$1*1000)</f>
        <v>56255490.040541083</v>
      </c>
      <c r="AB182" s="2">
        <f t="shared" si="21"/>
        <v>279769.81355415285</v>
      </c>
      <c r="AC182" s="2">
        <f t="shared" si="38"/>
        <v>29806444.543995366</v>
      </c>
      <c r="AD182" s="3">
        <f t="shared" si="10"/>
        <v>52800000</v>
      </c>
      <c r="AE182" s="2">
        <f>IF(AE180&gt;=52800000,52800000,IF(AB161=Graph!G$1*1000,AE181+Graph!G$1*1000,AC182))</f>
        <v>29806444.543995366</v>
      </c>
      <c r="AF182" s="3">
        <f t="shared" si="11"/>
        <v>29806444.543995366</v>
      </c>
      <c r="AG182" s="3">
        <f t="shared" si="29"/>
        <v>46357154.387371004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110</v>
      </c>
      <c r="C183" s="7"/>
      <c r="D183" s="2" t="e">
        <f t="shared" si="12"/>
        <v>#N/A</v>
      </c>
      <c r="E183" s="2" t="e">
        <f t="shared" si="22"/>
        <v>#N/A</v>
      </c>
      <c r="F183" s="2">
        <v>769910.98597846925</v>
      </c>
      <c r="G183" s="2">
        <f t="shared" si="41"/>
        <v>769910.98597846925</v>
      </c>
      <c r="H183" s="2">
        <f t="shared" si="39"/>
        <v>84417408.394839466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2154078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794983.01686650515</v>
      </c>
      <c r="Q183" s="2">
        <f t="shared" si="42"/>
        <v>794983.01686650515</v>
      </c>
      <c r="R183" s="2">
        <f t="shared" si="40"/>
        <v>86856917.601402968</v>
      </c>
      <c r="S183" s="2">
        <f t="shared" si="17"/>
        <v>769910.98597846925</v>
      </c>
      <c r="T183" s="2">
        <f t="shared" si="18"/>
        <v>13739</v>
      </c>
      <c r="U183" s="2">
        <f t="shared" si="19"/>
        <v>794983.01686650515</v>
      </c>
      <c r="V183" s="2">
        <f t="shared" si="34"/>
        <v>30321497.413330883</v>
      </c>
      <c r="W183" s="2">
        <f t="shared" si="20"/>
        <v>515052.86933551729</v>
      </c>
      <c r="X183" s="2">
        <f t="shared" si="6"/>
        <v>279930.14753098786</v>
      </c>
      <c r="Y183" s="2">
        <f t="shared" si="37"/>
        <v>56535420.18807207</v>
      </c>
      <c r="Z183" s="2" t="str">
        <f t="shared" si="8"/>
        <v>HERE</v>
      </c>
      <c r="AA183" s="2">
        <f>IF(Z183="HERE",Y183,AA182+Graph!$G$1*1000)</f>
        <v>56535420.18807207</v>
      </c>
      <c r="AB183" s="2">
        <f t="shared" si="21"/>
        <v>279930.14753098786</v>
      </c>
      <c r="AC183" s="2">
        <f t="shared" si="38"/>
        <v>30321497.413330883</v>
      </c>
      <c r="AD183" s="3">
        <f t="shared" si="10"/>
        <v>52800000</v>
      </c>
      <c r="AE183" s="2">
        <f>IF(AE181&gt;=52800000,52800000,IF(AB162=Graph!G$1*1000,AE182+Graph!G$1*1000,AC183))</f>
        <v>30321497.413330883</v>
      </c>
      <c r="AF183" s="3">
        <f t="shared" si="11"/>
        <v>30321497.413330883</v>
      </c>
      <c r="AG183" s="3">
        <f t="shared" si="29"/>
        <v>46628628.124995455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111</v>
      </c>
      <c r="C184" s="7"/>
      <c r="D184" s="2" t="e">
        <f t="shared" si="12"/>
        <v>#N/A</v>
      </c>
      <c r="E184" s="2" t="e">
        <f t="shared" si="22"/>
        <v>#N/A</v>
      </c>
      <c r="F184" s="2">
        <v>772945.01117660105</v>
      </c>
      <c r="G184" s="2">
        <f t="shared" si="41"/>
        <v>772945.01117660105</v>
      </c>
      <c r="H184" s="2">
        <f t="shared" si="39"/>
        <v>85190353.406016067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2167817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798177.37604147196</v>
      </c>
      <c r="Q184" s="2">
        <f t="shared" si="42"/>
        <v>798177.37604147196</v>
      </c>
      <c r="R184" s="2">
        <f t="shared" si="40"/>
        <v>87655094.97744444</v>
      </c>
      <c r="S184" s="2">
        <f t="shared" si="17"/>
        <v>772945.01117660105</v>
      </c>
      <c r="T184" s="2">
        <f t="shared" si="18"/>
        <v>13739</v>
      </c>
      <c r="U184" s="2">
        <f t="shared" si="19"/>
        <v>798177.37604147196</v>
      </c>
      <c r="V184" s="2">
        <f t="shared" si="34"/>
        <v>30839584.307864532</v>
      </c>
      <c r="W184" s="2">
        <f t="shared" si="20"/>
        <v>518086.89453364909</v>
      </c>
      <c r="X184" s="2">
        <f t="shared" si="6"/>
        <v>280090.48150782287</v>
      </c>
      <c r="Y184" s="2">
        <f t="shared" si="37"/>
        <v>56815510.669579893</v>
      </c>
      <c r="Z184" s="2" t="str">
        <f t="shared" si="8"/>
        <v>HERE</v>
      </c>
      <c r="AA184" s="2">
        <f>IF(Z184="HERE",Y184,AA183+Graph!$G$1*1000)</f>
        <v>56815510.669579893</v>
      </c>
      <c r="AB184" s="2">
        <f t="shared" si="21"/>
        <v>280090.48150782287</v>
      </c>
      <c r="AC184" s="2">
        <f t="shared" si="38"/>
        <v>30839584.307864532</v>
      </c>
      <c r="AD184" s="3">
        <f t="shared" si="10"/>
        <v>52800000</v>
      </c>
      <c r="AE184" s="2">
        <f>IF(AE182&gt;=52800000,52800000,IF(AB163=Graph!G$1*1000,AE183+Graph!G$1*1000,AC184))</f>
        <v>30839584.307864532</v>
      </c>
      <c r="AF184" s="3">
        <f t="shared" si="11"/>
        <v>30839584.307864532</v>
      </c>
      <c r="AG184" s="3">
        <f t="shared" si="29"/>
        <v>46900397.864458956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112</v>
      </c>
      <c r="C185" s="7"/>
      <c r="D185" s="2" t="e">
        <f t="shared" si="12"/>
        <v>#N/A</v>
      </c>
      <c r="E185" s="2" t="e">
        <f t="shared" si="22"/>
        <v>#N/A</v>
      </c>
      <c r="F185" s="2">
        <v>775979.03637473285</v>
      </c>
      <c r="G185" s="2">
        <f t="shared" si="41"/>
        <v>775979.03637473285</v>
      </c>
      <c r="H185" s="2">
        <f t="shared" si="39"/>
        <v>85966332.4423908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2181556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801371.73521643877</v>
      </c>
      <c r="Q185" s="2">
        <f t="shared" si="42"/>
        <v>800000</v>
      </c>
      <c r="R185" s="2">
        <f t="shared" si="40"/>
        <v>88455094.97744444</v>
      </c>
      <c r="S185" s="2">
        <f t="shared" si="17"/>
        <v>775979.03637473285</v>
      </c>
      <c r="T185" s="2">
        <f t="shared" si="18"/>
        <v>13739</v>
      </c>
      <c r="U185" s="2">
        <f t="shared" si="19"/>
        <v>800000</v>
      </c>
      <c r="V185" s="2">
        <f t="shared" si="34"/>
        <v>31360705.227596313</v>
      </c>
      <c r="W185" s="2">
        <f t="shared" si="20"/>
        <v>521120.91973178089</v>
      </c>
      <c r="X185" s="2">
        <f t="shared" si="6"/>
        <v>278879.08026821911</v>
      </c>
      <c r="Y185" s="2">
        <f t="shared" si="37"/>
        <v>57094389.749848112</v>
      </c>
      <c r="Z185" s="2" t="str">
        <f t="shared" si="8"/>
        <v>HERE</v>
      </c>
      <c r="AA185" s="2">
        <f>IF(Z185="HERE",Y185,AA184+Graph!$G$1*1000)</f>
        <v>57094389.749848112</v>
      </c>
      <c r="AB185" s="2">
        <f t="shared" si="21"/>
        <v>278879.08026821911</v>
      </c>
      <c r="AC185" s="2">
        <f t="shared" si="38"/>
        <v>31360705.227596313</v>
      </c>
      <c r="AD185" s="3">
        <f t="shared" si="10"/>
        <v>52800000</v>
      </c>
      <c r="AE185" s="2">
        <f>IF(AE183&gt;=52800000,52800000,IF(AB164=Graph!G$1*1000,AE184+Graph!G$1*1000,AC185))</f>
        <v>31360705.227596313</v>
      </c>
      <c r="AF185" s="3">
        <f t="shared" si="11"/>
        <v>31360705.227596313</v>
      </c>
      <c r="AG185" s="3">
        <f t="shared" si="29"/>
        <v>47172463.605761521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113</v>
      </c>
      <c r="C186" s="7"/>
      <c r="D186" s="2" t="e">
        <f t="shared" si="12"/>
        <v>#N/A</v>
      </c>
      <c r="E186" s="2" t="e">
        <f t="shared" si="22"/>
        <v>#N/A</v>
      </c>
      <c r="F186" s="2">
        <v>779013.06157286465</v>
      </c>
      <c r="G186" s="2">
        <f t="shared" si="41"/>
        <v>779013.06157286465</v>
      </c>
      <c r="H186" s="2">
        <f t="shared" si="39"/>
        <v>86745345.503963664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2195295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804566.09439140558</v>
      </c>
      <c r="Q186" s="2">
        <f t="shared" si="42"/>
        <v>800000</v>
      </c>
      <c r="R186" s="2">
        <f t="shared" si="40"/>
        <v>89255094.97744444</v>
      </c>
      <c r="S186" s="2">
        <f t="shared" si="17"/>
        <v>779013.06157286465</v>
      </c>
      <c r="T186" s="2">
        <f t="shared" si="18"/>
        <v>13739</v>
      </c>
      <c r="U186" s="2">
        <f t="shared" si="19"/>
        <v>800000</v>
      </c>
      <c r="V186" s="2">
        <f t="shared" si="34"/>
        <v>31884860.172526225</v>
      </c>
      <c r="W186" s="2">
        <f t="shared" si="20"/>
        <v>524154.94492991269</v>
      </c>
      <c r="X186" s="2">
        <f t="shared" si="6"/>
        <v>275845.05507008731</v>
      </c>
      <c r="Y186" s="2">
        <f t="shared" si="37"/>
        <v>57370234.8049182</v>
      </c>
      <c r="Z186" s="2" t="str">
        <f t="shared" si="8"/>
        <v>HERE</v>
      </c>
      <c r="AA186" s="2">
        <f>IF(Z186="HERE",Y186,AA185+Graph!$G$1*1000)</f>
        <v>57370234.8049182</v>
      </c>
      <c r="AB186" s="2">
        <f t="shared" si="21"/>
        <v>275845.05507008731</v>
      </c>
      <c r="AC186" s="2">
        <f t="shared" si="38"/>
        <v>31884860.172526225</v>
      </c>
      <c r="AD186" s="3">
        <f t="shared" si="10"/>
        <v>52800000</v>
      </c>
      <c r="AE186" s="2">
        <f>IF(AE184&gt;=52800000,52800000,IF(AB165=Graph!G$1*1000,AE185+Graph!G$1*1000,AC186))</f>
        <v>31884860.172526225</v>
      </c>
      <c r="AF186" s="3">
        <f t="shared" si="11"/>
        <v>31884860.172526225</v>
      </c>
      <c r="AG186" s="3">
        <f t="shared" si="29"/>
        <v>47444825.348903142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114</v>
      </c>
      <c r="C187" s="7"/>
      <c r="D187" s="2" t="e">
        <f t="shared" si="12"/>
        <v>#N/A</v>
      </c>
      <c r="E187" s="2" t="e">
        <f t="shared" si="22"/>
        <v>#N/A</v>
      </c>
      <c r="F187" s="2">
        <v>782047.08677099645</v>
      </c>
      <c r="G187" s="2">
        <f t="shared" si="41"/>
        <v>782047.08677099645</v>
      </c>
      <c r="H187" s="2">
        <f t="shared" si="39"/>
        <v>87527392.590734661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2209034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807760.45356634259</v>
      </c>
      <c r="Q187" s="2">
        <f t="shared" si="42"/>
        <v>800000</v>
      </c>
      <c r="R187" s="2">
        <f t="shared" si="40"/>
        <v>90055094.97744444</v>
      </c>
      <c r="S187" s="2">
        <f t="shared" si="17"/>
        <v>782047.08677099645</v>
      </c>
      <c r="T187" s="2">
        <f t="shared" si="18"/>
        <v>13739</v>
      </c>
      <c r="U187" s="2">
        <f t="shared" si="19"/>
        <v>800000</v>
      </c>
      <c r="V187" s="2">
        <f t="shared" si="34"/>
        <v>32412049.14265427</v>
      </c>
      <c r="W187" s="2">
        <f t="shared" si="20"/>
        <v>527188.97012804449</v>
      </c>
      <c r="X187" s="2">
        <f t="shared" si="6"/>
        <v>272811.02987195551</v>
      </c>
      <c r="Y187" s="2">
        <f t="shared" si="37"/>
        <v>57643045.834790155</v>
      </c>
      <c r="Z187" s="2" t="str">
        <f t="shared" si="8"/>
        <v>HERE</v>
      </c>
      <c r="AA187" s="2">
        <f>IF(Z187="HERE",Y187,AA186+Graph!$G$1*1000)</f>
        <v>57643045.834790155</v>
      </c>
      <c r="AB187" s="2">
        <f t="shared" si="21"/>
        <v>272811.02987195551</v>
      </c>
      <c r="AC187" s="2">
        <f t="shared" si="38"/>
        <v>32412049.14265427</v>
      </c>
      <c r="AD187" s="3">
        <f t="shared" si="10"/>
        <v>52800000</v>
      </c>
      <c r="AE187" s="2">
        <f>IF(AE185&gt;=52800000,52800000,IF(AB166=Graph!G$1*1000,AE186+Graph!G$1*1000,AC187))</f>
        <v>32412049.14265427</v>
      </c>
      <c r="AF187" s="3">
        <f t="shared" si="11"/>
        <v>32412049.14265427</v>
      </c>
      <c r="AG187" s="3">
        <f t="shared" si="29"/>
        <v>47717483.09388382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115</v>
      </c>
      <c r="C188" s="7"/>
      <c r="D188" s="2" t="e">
        <f t="shared" si="12"/>
        <v>#N/A</v>
      </c>
      <c r="E188" s="2" t="e">
        <f t="shared" si="22"/>
        <v>#N/A</v>
      </c>
      <c r="F188" s="2">
        <v>785081.11196912825</v>
      </c>
      <c r="G188" s="2">
        <f t="shared" si="41"/>
        <v>785081.11196912825</v>
      </c>
      <c r="H188" s="2">
        <f t="shared" si="39"/>
        <v>88312473.702703789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2222773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810954.8127413094</v>
      </c>
      <c r="Q188" s="2">
        <f t="shared" si="42"/>
        <v>800000</v>
      </c>
      <c r="R188" s="2">
        <f t="shared" si="40"/>
        <v>90855094.97744444</v>
      </c>
      <c r="S188" s="2">
        <f t="shared" si="17"/>
        <v>785081.11196912825</v>
      </c>
      <c r="T188" s="2">
        <f t="shared" si="18"/>
        <v>13739</v>
      </c>
      <c r="U188" s="2">
        <f t="shared" si="19"/>
        <v>800000</v>
      </c>
      <c r="V188" s="2">
        <f t="shared" si="34"/>
        <v>32942272.137980446</v>
      </c>
      <c r="W188" s="2">
        <f t="shared" si="20"/>
        <v>530222.99532617629</v>
      </c>
      <c r="X188" s="2">
        <f t="shared" si="6"/>
        <v>269777.00467382371</v>
      </c>
      <c r="Y188" s="2">
        <f t="shared" si="37"/>
        <v>57912822.839463979</v>
      </c>
      <c r="Z188" s="2" t="str">
        <f t="shared" si="8"/>
        <v>HERE</v>
      </c>
      <c r="AA188" s="2">
        <f>IF(Z188="HERE",Y188,AA187+Graph!$G$1*1000)</f>
        <v>57912822.839463979</v>
      </c>
      <c r="AB188" s="2">
        <f t="shared" si="21"/>
        <v>269777.00467382371</v>
      </c>
      <c r="AC188" s="2">
        <f t="shared" si="38"/>
        <v>32942272.137980446</v>
      </c>
      <c r="AD188" s="3">
        <f t="shared" si="10"/>
        <v>52800000</v>
      </c>
      <c r="AE188" s="2">
        <f>IF(AE186&gt;=52800000,52800000,IF(AB167=Graph!G$1*1000,AE187+Graph!G$1*1000,AC188))</f>
        <v>32942272.137980446</v>
      </c>
      <c r="AF188" s="3">
        <f t="shared" si="11"/>
        <v>32942272.137980446</v>
      </c>
      <c r="AG188" s="3">
        <f t="shared" si="29"/>
        <v>47990436.840703577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116</v>
      </c>
      <c r="C189" s="7"/>
      <c r="D189" s="2" t="e">
        <f t="shared" si="12"/>
        <v>#N/A</v>
      </c>
      <c r="E189" s="2" t="e">
        <f t="shared" si="22"/>
        <v>#N/A</v>
      </c>
      <c r="F189" s="2">
        <v>788115.13716726005</v>
      </c>
      <c r="G189" s="2">
        <f t="shared" si="41"/>
        <v>788115.13716726005</v>
      </c>
      <c r="H189" s="2">
        <f t="shared" si="39"/>
        <v>89100588.839871049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2236512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814149.17191627622</v>
      </c>
      <c r="Q189" s="2">
        <f t="shared" si="42"/>
        <v>800000</v>
      </c>
      <c r="R189" s="2">
        <f t="shared" si="40"/>
        <v>91655094.97744444</v>
      </c>
      <c r="S189" s="2">
        <f t="shared" si="17"/>
        <v>788115.13716726005</v>
      </c>
      <c r="T189" s="2">
        <f t="shared" si="18"/>
        <v>13739</v>
      </c>
      <c r="U189" s="2">
        <f t="shared" si="19"/>
        <v>800000</v>
      </c>
      <c r="V189" s="2">
        <f t="shared" si="34"/>
        <v>33475529.158504725</v>
      </c>
      <c r="W189" s="2">
        <f t="shared" si="20"/>
        <v>533257.02052427828</v>
      </c>
      <c r="X189" s="2">
        <f t="shared" si="6"/>
        <v>266742.97947572172</v>
      </c>
      <c r="Y189" s="2">
        <f t="shared" si="37"/>
        <v>58179565.818939701</v>
      </c>
      <c r="Z189" s="2" t="str">
        <f t="shared" si="8"/>
        <v>HERE</v>
      </c>
      <c r="AA189" s="2">
        <f>IF(Z189="HERE",Y189,AA188+Graph!$G$1*1000)</f>
        <v>58179565.818939701</v>
      </c>
      <c r="AB189" s="2">
        <f t="shared" si="21"/>
        <v>266742.97947572172</v>
      </c>
      <c r="AC189" s="2">
        <f t="shared" si="38"/>
        <v>33475529.158504725</v>
      </c>
      <c r="AD189" s="3">
        <f t="shared" si="10"/>
        <v>52800000</v>
      </c>
      <c r="AE189" s="2">
        <f>IF(AE187&gt;=52800000,52800000,IF(AB168=Graph!G$1*1000,AE188+Graph!G$1*1000,AC189))</f>
        <v>33475529.158504725</v>
      </c>
      <c r="AF189" s="3">
        <f t="shared" si="11"/>
        <v>33475529.158504725</v>
      </c>
      <c r="AG189" s="3">
        <f t="shared" si="29"/>
        <v>48263686.589362405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117</v>
      </c>
      <c r="C190" s="7"/>
      <c r="D190" s="2" t="e">
        <f t="shared" si="12"/>
        <v>#N/A</v>
      </c>
      <c r="E190" s="2" t="e">
        <f t="shared" si="22"/>
        <v>#N/A</v>
      </c>
      <c r="F190" s="2">
        <v>791149.16236539185</v>
      </c>
      <c r="G190" s="2">
        <f t="shared" si="41"/>
        <v>791149.16236539185</v>
      </c>
      <c r="H190" s="2">
        <f t="shared" si="39"/>
        <v>89891738.002236441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2250251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817343.53109124303</v>
      </c>
      <c r="Q190" s="2">
        <f t="shared" si="42"/>
        <v>800000</v>
      </c>
      <c r="R190" s="2">
        <f t="shared" si="40"/>
        <v>92455094.97744444</v>
      </c>
      <c r="S190" s="2">
        <f t="shared" si="17"/>
        <v>791149.16236539185</v>
      </c>
      <c r="T190" s="2">
        <f t="shared" si="18"/>
        <v>13739</v>
      </c>
      <c r="U190" s="2">
        <f t="shared" si="19"/>
        <v>800000</v>
      </c>
      <c r="V190" s="2">
        <f t="shared" si="34"/>
        <v>34011820.204227135</v>
      </c>
      <c r="W190" s="2">
        <f t="shared" si="20"/>
        <v>536291.04572241008</v>
      </c>
      <c r="X190" s="2">
        <f t="shared" si="6"/>
        <v>263708.95427758992</v>
      </c>
      <c r="Y190" s="2">
        <f t="shared" si="37"/>
        <v>58443274.773217291</v>
      </c>
      <c r="Z190" s="2" t="str">
        <f t="shared" si="8"/>
        <v>HERE</v>
      </c>
      <c r="AA190" s="2">
        <f>IF(Z190="HERE",Y190,AA189+Graph!$G$1*1000)</f>
        <v>58443274.773217291</v>
      </c>
      <c r="AB190" s="2">
        <f t="shared" si="21"/>
        <v>263708.95427758992</v>
      </c>
      <c r="AC190" s="2">
        <f t="shared" si="38"/>
        <v>34011820.204227135</v>
      </c>
      <c r="AD190" s="3">
        <f t="shared" si="10"/>
        <v>52800000</v>
      </c>
      <c r="AE190" s="2">
        <f>IF(AE188&gt;=52800000,52800000,IF(AB169=Graph!G$1*1000,AE189+Graph!G$1*1000,AC190))</f>
        <v>34011820.204227135</v>
      </c>
      <c r="AF190" s="3">
        <f t="shared" si="11"/>
        <v>34011820.204227135</v>
      </c>
      <c r="AG190" s="3">
        <f t="shared" si="29"/>
        <v>48537232.339860283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118</v>
      </c>
      <c r="C191" s="7"/>
      <c r="D191" s="2" t="e">
        <f t="shared" si="12"/>
        <v>#N/A</v>
      </c>
      <c r="E191" s="2" t="e">
        <f t="shared" si="22"/>
        <v>#N/A</v>
      </c>
      <c r="F191" s="2">
        <v>794183.18756352365</v>
      </c>
      <c r="G191" s="2">
        <f t="shared" si="41"/>
        <v>794183.18756352365</v>
      </c>
      <c r="H191" s="2">
        <f t="shared" si="39"/>
        <v>90685921.189799964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2263990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820537.89026620984</v>
      </c>
      <c r="Q191" s="2">
        <f t="shared" si="42"/>
        <v>800000</v>
      </c>
      <c r="R191" s="2">
        <f t="shared" si="40"/>
        <v>93255094.97744444</v>
      </c>
      <c r="S191" s="2">
        <f t="shared" si="17"/>
        <v>794183.18756352365</v>
      </c>
      <c r="T191" s="2">
        <f t="shared" si="18"/>
        <v>13739</v>
      </c>
      <c r="U191" s="2">
        <f t="shared" si="19"/>
        <v>800000</v>
      </c>
      <c r="V191" s="2">
        <f t="shared" si="34"/>
        <v>34551145.275147676</v>
      </c>
      <c r="W191" s="2">
        <f t="shared" si="20"/>
        <v>539325.07092054188</v>
      </c>
      <c r="X191" s="2">
        <f t="shared" si="6"/>
        <v>260674.92907945812</v>
      </c>
      <c r="Y191" s="2">
        <f t="shared" si="37"/>
        <v>58703949.702296749</v>
      </c>
      <c r="Z191" s="2" t="str">
        <f t="shared" si="8"/>
        <v>HERE</v>
      </c>
      <c r="AA191" s="2">
        <f>IF(Z191="HERE",Y191,AA190+Graph!$G$1*1000)</f>
        <v>58703949.702296749</v>
      </c>
      <c r="AB191" s="2">
        <f t="shared" si="21"/>
        <v>260674.92907945812</v>
      </c>
      <c r="AC191" s="2">
        <f t="shared" si="38"/>
        <v>34551145.275147676</v>
      </c>
      <c r="AD191" s="3">
        <f t="shared" si="10"/>
        <v>52800000</v>
      </c>
      <c r="AE191" s="2">
        <f>IF(AE189&gt;=52800000,52800000,IF(AB170=Graph!G$1*1000,AE190+Graph!G$1*1000,AC191))</f>
        <v>34551145.275147676</v>
      </c>
      <c r="AF191" s="3">
        <f t="shared" si="11"/>
        <v>34551145.275147676</v>
      </c>
      <c r="AG191" s="3">
        <f t="shared" si="29"/>
        <v>48713123.203871176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119</v>
      </c>
      <c r="C192" s="7"/>
      <c r="D192" s="2" t="e">
        <f t="shared" si="12"/>
        <v>#N/A</v>
      </c>
      <c r="E192" s="2" t="e">
        <f t="shared" si="22"/>
        <v>#N/A</v>
      </c>
      <c r="F192" s="2">
        <v>797217.21276165545</v>
      </c>
      <c r="G192" s="2">
        <f t="shared" si="41"/>
        <v>797217.21276165545</v>
      </c>
      <c r="H192" s="2">
        <f t="shared" si="39"/>
        <v>91483138.40256162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2277729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823732.24944117665</v>
      </c>
      <c r="Q192" s="2">
        <f t="shared" si="42"/>
        <v>800000</v>
      </c>
      <c r="R192" s="2">
        <f t="shared" si="40"/>
        <v>94055094.97744444</v>
      </c>
      <c r="S192" s="2">
        <f t="shared" si="17"/>
        <v>797217.21276165545</v>
      </c>
      <c r="T192" s="2">
        <f t="shared" si="18"/>
        <v>13739</v>
      </c>
      <c r="U192" s="2">
        <f t="shared" si="19"/>
        <v>800000</v>
      </c>
      <c r="V192" s="2">
        <f t="shared" si="34"/>
        <v>35093504.37126635</v>
      </c>
      <c r="W192" s="2">
        <f t="shared" si="20"/>
        <v>542359.09611867368</v>
      </c>
      <c r="X192" s="2">
        <f t="shared" si="6"/>
        <v>257640.90388132632</v>
      </c>
      <c r="Y192" s="2">
        <f t="shared" si="37"/>
        <v>58961590.606178075</v>
      </c>
      <c r="Z192" s="2" t="str">
        <f t="shared" si="8"/>
        <v>HERE</v>
      </c>
      <c r="AA192" s="2">
        <f>IF(Z192="HERE",Y192,AA191+Graph!$G$1*1000)</f>
        <v>58961590.606178075</v>
      </c>
      <c r="AB192" s="2">
        <f t="shared" si="21"/>
        <v>257640.90388132632</v>
      </c>
      <c r="AC192" s="2">
        <f t="shared" si="38"/>
        <v>35093504.37126635</v>
      </c>
      <c r="AD192" s="3">
        <f t="shared" si="10"/>
        <v>52800000</v>
      </c>
      <c r="AE192" s="2">
        <f>IF(AE190&gt;=52800000,52800000,IF(AB171=Graph!G$1*1000,AE191+Graph!G$1*1000,AC192))</f>
        <v>35093504.37126635</v>
      </c>
      <c r="AF192" s="3">
        <f t="shared" si="11"/>
        <v>35093504.37126635</v>
      </c>
      <c r="AG192" s="3">
        <f t="shared" si="29"/>
        <v>48737055.432219066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120</v>
      </c>
      <c r="C193" s="7"/>
      <c r="D193" s="2" t="e">
        <f t="shared" si="12"/>
        <v>#N/A</v>
      </c>
      <c r="E193" s="2" t="e">
        <f t="shared" si="22"/>
        <v>#N/A</v>
      </c>
      <c r="F193" s="2">
        <v>800251.23795978725</v>
      </c>
      <c r="G193" s="2">
        <f t="shared" si="41"/>
        <v>786261</v>
      </c>
      <c r="H193" s="2">
        <f t="shared" si="39"/>
        <v>92269399.40256162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2291468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826926.60861614347</v>
      </c>
      <c r="Q193" s="2">
        <f t="shared" si="42"/>
        <v>800000</v>
      </c>
      <c r="R193" s="2">
        <f t="shared" si="40"/>
        <v>94855094.97744444</v>
      </c>
      <c r="S193" s="2">
        <f t="shared" si="17"/>
        <v>786261</v>
      </c>
      <c r="T193" s="2">
        <f t="shared" si="18"/>
        <v>13739</v>
      </c>
      <c r="U193" s="2">
        <f t="shared" si="19"/>
        <v>800000</v>
      </c>
      <c r="V193" s="2">
        <f t="shared" si="34"/>
        <v>35638897.492583156</v>
      </c>
      <c r="W193" s="2">
        <f t="shared" si="20"/>
        <v>545393.12131680548</v>
      </c>
      <c r="X193" s="2">
        <f t="shared" si="6"/>
        <v>254606.87868319452</v>
      </c>
      <c r="Y193" s="2">
        <f t="shared" si="37"/>
        <v>59216197.48486127</v>
      </c>
      <c r="Z193" s="2" t="str">
        <f t="shared" si="8"/>
        <v>HERE</v>
      </c>
      <c r="AA193" s="2">
        <f>IF(Z193="HERE",Y193,AA192+Graph!$G$1*1000)</f>
        <v>59216197.48486127</v>
      </c>
      <c r="AB193" s="2">
        <f t="shared" si="21"/>
        <v>254606.87868319452</v>
      </c>
      <c r="AC193" s="2">
        <f t="shared" si="38"/>
        <v>35638897.492583156</v>
      </c>
      <c r="AD193" s="3">
        <f t="shared" si="10"/>
        <v>52800000</v>
      </c>
      <c r="AE193" s="2">
        <f>IF(AE191&gt;=52800000,52800000,IF(AB172=Graph!G$1*1000,AE192+Graph!G$1*1000,AC193))</f>
        <v>35638897.492583156</v>
      </c>
      <c r="AF193" s="3">
        <f t="shared" si="11"/>
        <v>35638897.492583156</v>
      </c>
      <c r="AG193" s="3">
        <f t="shared" si="29"/>
        <v>48761139.361826874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121</v>
      </c>
      <c r="C194" s="7"/>
      <c r="D194" s="2" t="e">
        <f t="shared" si="12"/>
        <v>#N/A</v>
      </c>
      <c r="E194" s="2" t="e">
        <f t="shared" si="22"/>
        <v>#N/A</v>
      </c>
      <c r="F194" s="2">
        <v>803285.26315788925</v>
      </c>
      <c r="G194" s="2">
        <f t="shared" si="41"/>
        <v>786261</v>
      </c>
      <c r="H194" s="2">
        <f t="shared" si="39"/>
        <v>93055660.40256162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2305207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830120.96779111028</v>
      </c>
      <c r="Q194" s="2">
        <f t="shared" si="42"/>
        <v>800000</v>
      </c>
      <c r="R194" s="2">
        <f t="shared" si="40"/>
        <v>95655094.97744444</v>
      </c>
      <c r="S194" s="2">
        <f t="shared" si="17"/>
        <v>786261</v>
      </c>
      <c r="T194" s="2">
        <f t="shared" si="18"/>
        <v>13739</v>
      </c>
      <c r="U194" s="2">
        <f t="shared" si="19"/>
        <v>800000</v>
      </c>
      <c r="V194" s="2">
        <f t="shared" si="34"/>
        <v>36187324.639098093</v>
      </c>
      <c r="W194" s="2">
        <f t="shared" si="20"/>
        <v>548427.14651493728</v>
      </c>
      <c r="X194" s="2">
        <f t="shared" si="6"/>
        <v>251572.85348506272</v>
      </c>
      <c r="Y194" s="2">
        <f t="shared" si="37"/>
        <v>59467770.338346332</v>
      </c>
      <c r="Z194" s="2" t="str">
        <f t="shared" si="8"/>
        <v>HERE</v>
      </c>
      <c r="AA194" s="2">
        <f>IF(Z194="HERE",Y194,AA193+Graph!$G$1*1000)</f>
        <v>59467770.338346332</v>
      </c>
      <c r="AB194" s="2">
        <f t="shared" si="21"/>
        <v>251572.85348506272</v>
      </c>
      <c r="AC194" s="2">
        <f t="shared" si="38"/>
        <v>36187324.639098093</v>
      </c>
      <c r="AD194" s="3">
        <f t="shared" si="10"/>
        <v>52800000</v>
      </c>
      <c r="AE194" s="2">
        <f>IF(AE192&gt;=52800000,52800000,IF(AB173=Graph!G$1*1000,AE193+Graph!G$1*1000,AC194))</f>
        <v>36187324.639098093</v>
      </c>
      <c r="AF194" s="3">
        <f t="shared" si="11"/>
        <v>36187324.639098093</v>
      </c>
      <c r="AG194" s="3">
        <f t="shared" si="29"/>
        <v>48785374.992694579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122</v>
      </c>
      <c r="C195" s="7"/>
      <c r="D195" s="2" t="e">
        <f t="shared" si="12"/>
        <v>#N/A</v>
      </c>
      <c r="E195" s="2" t="e">
        <f t="shared" si="22"/>
        <v>#N/A</v>
      </c>
      <c r="F195" s="2">
        <v>806319.28835602105</v>
      </c>
      <c r="G195" s="2">
        <f t="shared" si="41"/>
        <v>786261</v>
      </c>
      <c r="H195" s="2">
        <f t="shared" si="39"/>
        <v>93841921.40256162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2318946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833315.32696607709</v>
      </c>
      <c r="Q195" s="2">
        <f t="shared" si="42"/>
        <v>800000</v>
      </c>
      <c r="R195" s="2">
        <f t="shared" si="40"/>
        <v>96455094.97744444</v>
      </c>
      <c r="S195" s="2">
        <f t="shared" si="17"/>
        <v>786261</v>
      </c>
      <c r="T195" s="2">
        <f t="shared" si="18"/>
        <v>13739</v>
      </c>
      <c r="U195" s="2">
        <f t="shared" si="19"/>
        <v>800000</v>
      </c>
      <c r="V195" s="2">
        <f t="shared" si="34"/>
        <v>36738785.810811162</v>
      </c>
      <c r="W195" s="2">
        <f t="shared" si="20"/>
        <v>551461.17171306908</v>
      </c>
      <c r="X195" s="2">
        <f t="shared" si="6"/>
        <v>248538.82828693092</v>
      </c>
      <c r="Y195" s="2">
        <f t="shared" si="37"/>
        <v>59716309.166633263</v>
      </c>
      <c r="Z195" s="2" t="str">
        <f t="shared" si="8"/>
        <v>HERE</v>
      </c>
      <c r="AA195" s="2">
        <f>IF(Z195="HERE",Y195,AA194+Graph!$G$1*1000)</f>
        <v>59716309.166633263</v>
      </c>
      <c r="AB195" s="2">
        <f t="shared" si="21"/>
        <v>248538.82828693092</v>
      </c>
      <c r="AC195" s="2">
        <f t="shared" si="38"/>
        <v>36738785.810811162</v>
      </c>
      <c r="AD195" s="3">
        <f t="shared" si="10"/>
        <v>52800000</v>
      </c>
      <c r="AE195" s="2">
        <f>IF(AE193&gt;=52800000,52800000,IF(AB174=Graph!G$1*1000,AE194+Graph!G$1*1000,AC195))</f>
        <v>36738785.810811162</v>
      </c>
      <c r="AF195" s="3">
        <f t="shared" si="11"/>
        <v>36738785.810811162</v>
      </c>
      <c r="AG195" s="3">
        <f t="shared" si="29"/>
        <v>48809762.324822202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123</v>
      </c>
      <c r="C196" s="7"/>
      <c r="D196" s="2" t="e">
        <f t="shared" si="12"/>
        <v>#N/A</v>
      </c>
      <c r="E196" s="2" t="e">
        <f t="shared" si="22"/>
        <v>#N/A</v>
      </c>
      <c r="F196" s="2">
        <v>809353.31355415285</v>
      </c>
      <c r="G196" s="2">
        <f t="shared" si="41"/>
        <v>786261</v>
      </c>
      <c r="H196" s="2">
        <f t="shared" si="39"/>
        <v>94628182.40256162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2332685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836509.6861410439</v>
      </c>
      <c r="Q196" s="2">
        <f t="shared" si="42"/>
        <v>800000</v>
      </c>
      <c r="R196" s="2">
        <f t="shared" si="40"/>
        <v>97255094.97744444</v>
      </c>
      <c r="S196" s="2">
        <f t="shared" si="17"/>
        <v>786261</v>
      </c>
      <c r="T196" s="2">
        <f t="shared" si="18"/>
        <v>13739</v>
      </c>
      <c r="U196" s="2">
        <f t="shared" si="19"/>
        <v>800000</v>
      </c>
      <c r="V196" s="2">
        <f t="shared" si="34"/>
        <v>37293281.007722363</v>
      </c>
      <c r="W196" s="2">
        <f t="shared" si="20"/>
        <v>554495.19691120088</v>
      </c>
      <c r="X196" s="2">
        <f t="shared" si="6"/>
        <v>245504.80308879912</v>
      </c>
      <c r="Y196" s="2">
        <f t="shared" si="37"/>
        <v>59961813.969722062</v>
      </c>
      <c r="Z196" s="2" t="str">
        <f t="shared" si="8"/>
        <v>HERE</v>
      </c>
      <c r="AA196" s="2">
        <f>IF(Z196="HERE",Y196,AA195+Graph!$G$1*1000)</f>
        <v>59961813.969722062</v>
      </c>
      <c r="AB196" s="2">
        <f t="shared" si="21"/>
        <v>245504.80308879912</v>
      </c>
      <c r="AC196" s="2">
        <f t="shared" si="38"/>
        <v>37293281.007722363</v>
      </c>
      <c r="AD196" s="3">
        <f t="shared" si="10"/>
        <v>52800000</v>
      </c>
      <c r="AE196" s="2">
        <f>IF(AE194&gt;=52800000,52800000,IF(AB175=Graph!G$1*1000,AE195+Graph!G$1*1000,AC196))</f>
        <v>37293281.007722363</v>
      </c>
      <c r="AF196" s="3">
        <f t="shared" si="11"/>
        <v>37293281.007722363</v>
      </c>
      <c r="AG196" s="3">
        <f t="shared" si="29"/>
        <v>48834301.358209722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124</v>
      </c>
      <c r="C197" s="7"/>
      <c r="D197" s="2" t="e">
        <f t="shared" si="12"/>
        <v>#N/A</v>
      </c>
      <c r="E197" s="2" t="e">
        <f t="shared" si="22"/>
        <v>#N/A</v>
      </c>
      <c r="F197" s="2">
        <v>812387.33875228465</v>
      </c>
      <c r="G197" s="2">
        <f t="shared" si="41"/>
        <v>786261</v>
      </c>
      <c r="H197" s="2">
        <f t="shared" si="39"/>
        <v>95414443.40256162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2346424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839704.04531601071</v>
      </c>
      <c r="Q197" s="2">
        <f t="shared" si="42"/>
        <v>800000</v>
      </c>
      <c r="R197" s="2">
        <f t="shared" si="40"/>
        <v>98055094.97744444</v>
      </c>
      <c r="S197" s="2">
        <f t="shared" si="17"/>
        <v>786261</v>
      </c>
      <c r="T197" s="2">
        <f t="shared" si="18"/>
        <v>13739</v>
      </c>
      <c r="U197" s="2">
        <f t="shared" si="19"/>
        <v>800000</v>
      </c>
      <c r="V197" s="2">
        <f t="shared" si="34"/>
        <v>37850810.229831696</v>
      </c>
      <c r="W197" s="2">
        <f t="shared" si="20"/>
        <v>557529.22210933268</v>
      </c>
      <c r="X197" s="2">
        <f t="shared" si="6"/>
        <v>242470.77789066732</v>
      </c>
      <c r="Y197" s="2">
        <f t="shared" si="37"/>
        <v>60204284.74761273</v>
      </c>
      <c r="Z197" s="2" t="str">
        <f t="shared" si="8"/>
        <v>HERE</v>
      </c>
      <c r="AA197" s="2">
        <f>IF(Z197="HERE",Y197,AA196+Graph!$G$1*1000)</f>
        <v>60204284.74761273</v>
      </c>
      <c r="AB197" s="2">
        <f t="shared" si="21"/>
        <v>242470.77789066732</v>
      </c>
      <c r="AC197" s="2">
        <f t="shared" si="38"/>
        <v>37850810.229831696</v>
      </c>
      <c r="AD197" s="3">
        <f t="shared" si="10"/>
        <v>52800000</v>
      </c>
      <c r="AE197" s="2">
        <f>IF(AE195&gt;=52800000,52800000,IF(AB176=Graph!G$1*1000,AE196+Graph!G$1*1000,AC197))</f>
        <v>37850810.229831696</v>
      </c>
      <c r="AF197" s="3">
        <f t="shared" si="11"/>
        <v>37850810.229831696</v>
      </c>
      <c r="AG197" s="3">
        <f t="shared" si="29"/>
        <v>48858992.092857152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125</v>
      </c>
      <c r="C198" s="7"/>
      <c r="D198" s="2" t="e">
        <f t="shared" si="12"/>
        <v>#N/A</v>
      </c>
      <c r="E198" s="2" t="e">
        <f t="shared" si="22"/>
        <v>#N/A</v>
      </c>
      <c r="F198" s="2">
        <v>815421.36395041645</v>
      </c>
      <c r="G198" s="2">
        <f t="shared" si="41"/>
        <v>786261</v>
      </c>
      <c r="H198" s="2">
        <f t="shared" si="39"/>
        <v>96200704.40256162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2360163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842898.40449097753</v>
      </c>
      <c r="Q198" s="2">
        <f t="shared" si="42"/>
        <v>800000</v>
      </c>
      <c r="R198" s="2">
        <f t="shared" si="40"/>
        <v>98855094.97744444</v>
      </c>
      <c r="S198" s="2">
        <f t="shared" si="17"/>
        <v>786261</v>
      </c>
      <c r="T198" s="2">
        <f t="shared" si="18"/>
        <v>13739</v>
      </c>
      <c r="U198" s="2">
        <f t="shared" si="19"/>
        <v>800000</v>
      </c>
      <c r="V198" s="2">
        <f t="shared" si="34"/>
        <v>38411373.47713916</v>
      </c>
      <c r="W198" s="2">
        <f t="shared" si="20"/>
        <v>560563.24730746448</v>
      </c>
      <c r="X198" s="2">
        <f t="shared" si="6"/>
        <v>239436.75269253552</v>
      </c>
      <c r="Y198" s="2">
        <f t="shared" si="37"/>
        <v>60443721.500305265</v>
      </c>
      <c r="Z198" s="2" t="str">
        <f t="shared" si="8"/>
        <v>HERE</v>
      </c>
      <c r="AA198" s="2">
        <f>IF(Z198="HERE",Y198,AA197+Graph!$G$1*1000)</f>
        <v>60443721.500305265</v>
      </c>
      <c r="AB198" s="2">
        <f t="shared" si="21"/>
        <v>239436.75269253552</v>
      </c>
      <c r="AC198" s="2">
        <f t="shared" si="38"/>
        <v>38411373.47713916</v>
      </c>
      <c r="AD198" s="3">
        <f t="shared" si="10"/>
        <v>52800000</v>
      </c>
      <c r="AE198" s="2">
        <f>IF(AE196&gt;=52800000,52800000,IF(AB177=Graph!G$1*1000,AE197+Graph!G$1*1000,AC198))</f>
        <v>38411373.47713916</v>
      </c>
      <c r="AF198" s="3">
        <f t="shared" si="11"/>
        <v>38411373.47713916</v>
      </c>
      <c r="AG198" s="3">
        <f t="shared" si="29"/>
        <v>48883834.528764486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126</v>
      </c>
      <c r="C199" s="7"/>
      <c r="D199" s="2" t="e">
        <f t="shared" si="12"/>
        <v>#N/A</v>
      </c>
      <c r="E199" s="2" t="e">
        <f t="shared" si="22"/>
        <v>#N/A</v>
      </c>
      <c r="F199" s="2">
        <v>818455.38914854825</v>
      </c>
      <c r="G199" s="2">
        <f t="shared" si="41"/>
        <v>786261</v>
      </c>
      <c r="H199" s="2">
        <f t="shared" si="39"/>
        <v>96986965.40256162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2373902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846092.76366591454</v>
      </c>
      <c r="Q199" s="2">
        <f t="shared" si="42"/>
        <v>800000</v>
      </c>
      <c r="R199" s="2">
        <f t="shared" si="40"/>
        <v>99655094.97744444</v>
      </c>
      <c r="S199" s="2">
        <f t="shared" si="17"/>
        <v>786261</v>
      </c>
      <c r="T199" s="2">
        <f t="shared" si="18"/>
        <v>13739</v>
      </c>
      <c r="U199" s="2">
        <f t="shared" si="19"/>
        <v>800000</v>
      </c>
      <c r="V199" s="2">
        <f t="shared" si="34"/>
        <v>38974970.749644756</v>
      </c>
      <c r="W199" s="2">
        <f t="shared" si="20"/>
        <v>563597.27250559628</v>
      </c>
      <c r="X199" s="2">
        <f t="shared" si="6"/>
        <v>236402.72749440372</v>
      </c>
      <c r="Y199" s="2">
        <f t="shared" si="37"/>
        <v>60680124.227799669</v>
      </c>
      <c r="Z199" s="2" t="str">
        <f t="shared" si="8"/>
        <v>HERE</v>
      </c>
      <c r="AA199" s="2">
        <f>IF(Z199="HERE",Y199,AA198+Graph!$G$1*1000)</f>
        <v>60680124.227799669</v>
      </c>
      <c r="AB199" s="2">
        <f t="shared" si="21"/>
        <v>236402.72749440372</v>
      </c>
      <c r="AC199" s="2">
        <f t="shared" si="38"/>
        <v>38974970.749644756</v>
      </c>
      <c r="AD199" s="3">
        <f t="shared" si="10"/>
        <v>52800000</v>
      </c>
      <c r="AE199" s="2">
        <f>IF(AE197&gt;=52800000,52800000,IF(AB178=Graph!G$1*1000,AE198+Graph!G$1*1000,AC199))</f>
        <v>38974970.749644756</v>
      </c>
      <c r="AF199" s="3">
        <f t="shared" si="11"/>
        <v>38974970.749644756</v>
      </c>
      <c r="AG199" s="3">
        <f t="shared" si="29"/>
        <v>48908828.665931731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127</v>
      </c>
      <c r="C200" s="7"/>
      <c r="D200" s="2" t="e">
        <f t="shared" si="12"/>
        <v>#N/A</v>
      </c>
      <c r="E200" s="2" t="e">
        <f t="shared" si="22"/>
        <v>#N/A</v>
      </c>
      <c r="F200" s="2">
        <v>821489.41434668005</v>
      </c>
      <c r="G200" s="2">
        <f t="shared" si="41"/>
        <v>786261</v>
      </c>
      <c r="H200" s="2">
        <f t="shared" si="39"/>
        <v>97773226.40256162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2387641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849287.12284088135</v>
      </c>
      <c r="Q200" s="2">
        <f t="shared" si="42"/>
        <v>800000</v>
      </c>
      <c r="R200" s="2">
        <f t="shared" si="40"/>
        <v>100455094.97744444</v>
      </c>
      <c r="S200" s="2">
        <f t="shared" si="17"/>
        <v>786261</v>
      </c>
      <c r="T200" s="2">
        <f t="shared" si="18"/>
        <v>13739</v>
      </c>
      <c r="U200" s="2">
        <f t="shared" si="19"/>
        <v>800000</v>
      </c>
      <c r="V200" s="2">
        <f t="shared" si="34"/>
        <v>39541602.047348484</v>
      </c>
      <c r="W200" s="2">
        <f t="shared" si="20"/>
        <v>566631.29770372808</v>
      </c>
      <c r="X200" s="2">
        <f t="shared" si="6"/>
        <v>233368.70229627192</v>
      </c>
      <c r="Y200" s="2">
        <f t="shared" si="37"/>
        <v>60913492.930095941</v>
      </c>
      <c r="Z200" s="2" t="str">
        <f t="shared" si="8"/>
        <v>HERE</v>
      </c>
      <c r="AA200" s="2">
        <f>IF(Z200="HERE",Y200,AA199+Graph!$G$1*1000)</f>
        <v>60913492.930095941</v>
      </c>
      <c r="AB200" s="2">
        <f t="shared" si="21"/>
        <v>233368.70229627192</v>
      </c>
      <c r="AC200" s="2">
        <f t="shared" si="38"/>
        <v>39541602.047348484</v>
      </c>
      <c r="AD200" s="3">
        <f t="shared" si="10"/>
        <v>52800000</v>
      </c>
      <c r="AE200" s="2">
        <f>IF(AE198&gt;=52800000,52800000,IF(AB179=Graph!G$1*1000,AE199+Graph!G$1*1000,AC200))</f>
        <v>39541602.047348484</v>
      </c>
      <c r="AF200" s="3">
        <f t="shared" si="11"/>
        <v>39541602.047348484</v>
      </c>
      <c r="AG200" s="3">
        <f t="shared" si="29"/>
        <v>48933974.50435888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128</v>
      </c>
      <c r="C201" s="7"/>
      <c r="D201" s="2" t="e">
        <f t="shared" si="12"/>
        <v>#N/A</v>
      </c>
      <c r="E201" s="2" t="e">
        <f t="shared" si="22"/>
        <v>#N/A</v>
      </c>
      <c r="F201" s="2">
        <v>824523.43954481184</v>
      </c>
      <c r="G201" s="2">
        <f t="shared" si="41"/>
        <v>786261</v>
      </c>
      <c r="H201" s="2">
        <f t="shared" si="39"/>
        <v>98559487.40256162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2401380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852481.48201584816</v>
      </c>
      <c r="Q201" s="2">
        <f t="shared" si="42"/>
        <v>800000</v>
      </c>
      <c r="R201" s="2">
        <f t="shared" si="40"/>
        <v>101255094.97744444</v>
      </c>
      <c r="S201" s="2">
        <f t="shared" si="17"/>
        <v>786261</v>
      </c>
      <c r="T201" s="2">
        <f t="shared" si="18"/>
        <v>13739</v>
      </c>
      <c r="U201" s="2">
        <f t="shared" si="19"/>
        <v>800000</v>
      </c>
      <c r="V201" s="2">
        <f t="shared" si="34"/>
        <v>40111267.370250344</v>
      </c>
      <c r="W201" s="2">
        <f t="shared" si="20"/>
        <v>569665.32290185988</v>
      </c>
      <c r="X201" s="2">
        <f t="shared" si="6"/>
        <v>230334.67709814012</v>
      </c>
      <c r="Y201" s="2">
        <f t="shared" si="37"/>
        <v>61143827.607194081</v>
      </c>
      <c r="Z201" s="2" t="str">
        <f t="shared" si="8"/>
        <v>HERE</v>
      </c>
      <c r="AA201" s="2">
        <f>IF(Z201="HERE",Y201,AA200+Graph!$G$1*1000)</f>
        <v>61143827.607194081</v>
      </c>
      <c r="AB201" s="2">
        <f t="shared" si="21"/>
        <v>230334.67709814012</v>
      </c>
      <c r="AC201" s="2">
        <f t="shared" si="38"/>
        <v>40111267.370250344</v>
      </c>
      <c r="AD201" s="3">
        <f t="shared" si="10"/>
        <v>52800000</v>
      </c>
      <c r="AE201" s="2">
        <f>IF(AE199&gt;=52800000,52800000,IF(AB180=Graph!G$1*1000,AE200+Graph!G$1*1000,AC201))</f>
        <v>40111267.370250344</v>
      </c>
      <c r="AF201" s="3">
        <f t="shared" si="11"/>
        <v>40111267.370250344</v>
      </c>
      <c r="AG201" s="3">
        <f t="shared" si="29"/>
        <v>48959272.04404594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129</v>
      </c>
      <c r="C202" s="7"/>
      <c r="D202" s="2" t="e">
        <f t="shared" si="12"/>
        <v>#N/A</v>
      </c>
      <c r="E202" s="2" t="e">
        <f t="shared" si="22"/>
        <v>#N/A</v>
      </c>
      <c r="F202" s="2">
        <v>827557.46474294364</v>
      </c>
      <c r="G202" s="2">
        <f t="shared" si="41"/>
        <v>786261</v>
      </c>
      <c r="H202" s="2">
        <f t="shared" si="39"/>
        <v>99345748.40256162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2415119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855675.84119081497</v>
      </c>
      <c r="Q202" s="2">
        <f t="shared" si="42"/>
        <v>800000</v>
      </c>
      <c r="R202" s="2">
        <f t="shared" si="40"/>
        <v>102055094.97744444</v>
      </c>
      <c r="S202" s="2">
        <f t="shared" si="17"/>
        <v>786261</v>
      </c>
      <c r="T202" s="2">
        <f t="shared" si="18"/>
        <v>13739</v>
      </c>
      <c r="U202" s="2">
        <f t="shared" si="19"/>
        <v>800000</v>
      </c>
      <c r="V202" s="2">
        <f t="shared" si="34"/>
        <v>40683966.718350336</v>
      </c>
      <c r="W202" s="2">
        <f t="shared" si="20"/>
        <v>572699.34809999168</v>
      </c>
      <c r="X202" s="2">
        <f t="shared" si="6"/>
        <v>227300.65190000832</v>
      </c>
      <c r="Y202" s="2">
        <f t="shared" si="37"/>
        <v>61371128.259094089</v>
      </c>
      <c r="Z202" s="2" t="str">
        <f t="shared" si="8"/>
        <v>HERE</v>
      </c>
      <c r="AA202" s="2">
        <f>IF(Z202="HERE",Y202,AA201+Graph!$G$1*1000)</f>
        <v>61371128.259094089</v>
      </c>
      <c r="AB202" s="2">
        <f t="shared" si="21"/>
        <v>227300.65190000832</v>
      </c>
      <c r="AC202" s="2">
        <f t="shared" si="38"/>
        <v>40683966.718350336</v>
      </c>
      <c r="AD202" s="3">
        <f t="shared" si="10"/>
        <v>52800000</v>
      </c>
      <c r="AE202" s="2">
        <f>IF(AE200&gt;=52800000,52800000,IF(AB181=Graph!G$1*1000,AE201+Graph!G$1*1000,AC202))</f>
        <v>40683966.718350336</v>
      </c>
      <c r="AF202" s="3">
        <f t="shared" si="11"/>
        <v>40683966.718350336</v>
      </c>
      <c r="AG202" s="3">
        <f t="shared" si="29"/>
        <v>48984721.284992896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130</v>
      </c>
      <c r="C203" s="7"/>
      <c r="D203" s="2" t="e">
        <f t="shared" si="12"/>
        <v>#N/A</v>
      </c>
      <c r="E203" s="2" t="e">
        <f t="shared" si="22"/>
        <v>#N/A</v>
      </c>
      <c r="F203" s="2">
        <v>830591.48994107544</v>
      </c>
      <c r="G203" s="2">
        <f t="shared" si="41"/>
        <v>786261</v>
      </c>
      <c r="H203" s="2">
        <f t="shared" si="39"/>
        <v>100132009.40256162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2428858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858870.20036578178</v>
      </c>
      <c r="Q203" s="2">
        <f t="shared" si="42"/>
        <v>800000</v>
      </c>
      <c r="R203" s="2">
        <f t="shared" si="40"/>
        <v>102855094.97744444</v>
      </c>
      <c r="S203" s="2">
        <f t="shared" si="17"/>
        <v>786261</v>
      </c>
      <c r="T203" s="2">
        <f t="shared" si="18"/>
        <v>13739</v>
      </c>
      <c r="U203" s="2">
        <f t="shared" si="19"/>
        <v>800000</v>
      </c>
      <c r="V203" s="2">
        <f t="shared" si="34"/>
        <v>41259700.091648459</v>
      </c>
      <c r="W203" s="2">
        <f t="shared" si="20"/>
        <v>575733.37329812348</v>
      </c>
      <c r="X203" s="2">
        <f t="shared" si="6"/>
        <v>224266.62670187652</v>
      </c>
      <c r="Y203" s="2">
        <f t="shared" si="37"/>
        <v>61595394.885795966</v>
      </c>
      <c r="Z203" s="2" t="str">
        <f t="shared" si="8"/>
        <v>HERE</v>
      </c>
      <c r="AA203" s="2">
        <f>IF(Z203="HERE",Y203,AA202+Graph!$G$1*1000)</f>
        <v>61595394.885795966</v>
      </c>
      <c r="AB203" s="2">
        <f t="shared" si="21"/>
        <v>224266.62670187652</v>
      </c>
      <c r="AC203" s="2">
        <f t="shared" si="38"/>
        <v>41259700.091648459</v>
      </c>
      <c r="AD203" s="3">
        <f t="shared" si="10"/>
        <v>52800000</v>
      </c>
      <c r="AE203" s="2">
        <f>IF(AE201&gt;=52800000,52800000,IF(AB182=Graph!G$1*1000,AE202+Graph!G$1*1000,AC203))</f>
        <v>41259700.091648459</v>
      </c>
      <c r="AF203" s="3">
        <f t="shared" si="11"/>
        <v>41259700.091648459</v>
      </c>
      <c r="AG203" s="3">
        <f t="shared" si="29"/>
        <v>49010322.227199771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131</v>
      </c>
      <c r="C204" s="7"/>
      <c r="D204" s="2" t="e">
        <f t="shared" si="12"/>
        <v>#N/A</v>
      </c>
      <c r="E204" s="2" t="e">
        <f t="shared" si="22"/>
        <v>#N/A</v>
      </c>
      <c r="F204" s="2">
        <v>833625.51513920724</v>
      </c>
      <c r="G204" s="2">
        <f t="shared" si="41"/>
        <v>786261</v>
      </c>
      <c r="H204" s="2">
        <f t="shared" si="39"/>
        <v>100918270.40256162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2442597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862064.5595407486</v>
      </c>
      <c r="Q204" s="2">
        <f t="shared" si="42"/>
        <v>800000</v>
      </c>
      <c r="R204" s="2">
        <f t="shared" si="40"/>
        <v>103655094.97744444</v>
      </c>
      <c r="S204" s="2">
        <f t="shared" si="17"/>
        <v>786261</v>
      </c>
      <c r="T204" s="2">
        <f t="shared" si="18"/>
        <v>13739</v>
      </c>
      <c r="U204" s="2">
        <f t="shared" si="19"/>
        <v>800000</v>
      </c>
      <c r="V204" s="2">
        <f t="shared" si="34"/>
        <v>41838467.490144715</v>
      </c>
      <c r="W204" s="2">
        <f t="shared" si="20"/>
        <v>578767.39849625528</v>
      </c>
      <c r="X204" s="2">
        <f t="shared" si="6"/>
        <v>221232.60150374472</v>
      </c>
      <c r="Y204" s="2">
        <f t="shared" si="37"/>
        <v>61816627.487299711</v>
      </c>
      <c r="Z204" s="2" t="str">
        <f t="shared" si="8"/>
        <v>HERE</v>
      </c>
      <c r="AA204" s="2">
        <f>IF(Z204="HERE",Y204,AA203+Graph!$G$1*1000)</f>
        <v>61816627.487299711</v>
      </c>
      <c r="AB204" s="2">
        <f t="shared" si="21"/>
        <v>221232.60150374472</v>
      </c>
      <c r="AC204" s="2">
        <f t="shared" si="38"/>
        <v>41838467.490144715</v>
      </c>
      <c r="AD204" s="3">
        <f t="shared" si="10"/>
        <v>52800000</v>
      </c>
      <c r="AE204" s="2">
        <f>IF(AE202&gt;=52800000,52800000,IF(AB183=Graph!G$1*1000,AE203+Graph!G$1*1000,AC204))</f>
        <v>41838467.490144715</v>
      </c>
      <c r="AF204" s="3">
        <f t="shared" si="11"/>
        <v>41838467.490144715</v>
      </c>
      <c r="AG204" s="3">
        <f t="shared" si="29"/>
        <v>49036074.870666541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132</v>
      </c>
      <c r="C205" s="7"/>
      <c r="D205" s="2" t="e">
        <f t="shared" si="12"/>
        <v>#N/A</v>
      </c>
      <c r="E205" s="2" t="e">
        <f t="shared" si="22"/>
        <v>#N/A</v>
      </c>
      <c r="F205" s="2">
        <v>836659.54033733904</v>
      </c>
      <c r="G205" s="2">
        <f t="shared" si="41"/>
        <v>786261</v>
      </c>
      <c r="H205" s="2">
        <f t="shared" si="39"/>
        <v>101704531.40256162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2456336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865258.91871571541</v>
      </c>
      <c r="Q205" s="2">
        <f t="shared" si="42"/>
        <v>800000</v>
      </c>
      <c r="R205" s="2">
        <f t="shared" si="40"/>
        <v>104455094.97744444</v>
      </c>
      <c r="S205" s="2">
        <f t="shared" si="17"/>
        <v>786261</v>
      </c>
      <c r="T205" s="2">
        <f t="shared" si="18"/>
        <v>13739</v>
      </c>
      <c r="U205" s="2">
        <f t="shared" si="19"/>
        <v>800000</v>
      </c>
      <c r="V205" s="2">
        <f t="shared" si="34"/>
        <v>42420268.913839102</v>
      </c>
      <c r="W205" s="2">
        <f t="shared" si="20"/>
        <v>581801.42369438708</v>
      </c>
      <c r="X205" s="2">
        <f t="shared" si="6"/>
        <v>218198.57630561292</v>
      </c>
      <c r="Y205" s="2">
        <f t="shared" si="37"/>
        <v>62034826.063605323</v>
      </c>
      <c r="Z205" s="2" t="str">
        <f t="shared" si="8"/>
        <v>HERE</v>
      </c>
      <c r="AA205" s="2">
        <f>IF(Z205="HERE",Y205,AA204+Graph!$G$1*1000)</f>
        <v>62034826.063605323</v>
      </c>
      <c r="AB205" s="2">
        <f t="shared" si="21"/>
        <v>218198.57630561292</v>
      </c>
      <c r="AC205" s="2">
        <f t="shared" si="38"/>
        <v>42420268.913839102</v>
      </c>
      <c r="AD205" s="3">
        <f t="shared" si="10"/>
        <v>52800000</v>
      </c>
      <c r="AE205" s="2">
        <f>IF(AE203&gt;=52800000,52800000,IF(AB184=Graph!G$1*1000,AE204+Graph!G$1*1000,AC205))</f>
        <v>42420268.913839102</v>
      </c>
      <c r="AF205" s="3">
        <f t="shared" si="11"/>
        <v>42420268.913839102</v>
      </c>
      <c r="AG205" s="3">
        <f t="shared" si="29"/>
        <v>49061979.21539323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133</v>
      </c>
      <c r="C206" s="7"/>
      <c r="D206" s="2" t="e">
        <f t="shared" si="12"/>
        <v>#N/A</v>
      </c>
      <c r="E206" s="2" t="e">
        <f t="shared" si="22"/>
        <v>#N/A</v>
      </c>
      <c r="F206" s="2">
        <v>839693.56553547084</v>
      </c>
      <c r="G206" s="2">
        <f t="shared" si="41"/>
        <v>786261</v>
      </c>
      <c r="H206" s="2">
        <f t="shared" si="39"/>
        <v>102490792.40256162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2470075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868453.27789068222</v>
      </c>
      <c r="Q206" s="2">
        <f t="shared" si="42"/>
        <v>800000</v>
      </c>
      <c r="R206" s="2">
        <f t="shared" si="40"/>
        <v>105255094.97744444</v>
      </c>
      <c r="S206" s="2">
        <f t="shared" si="17"/>
        <v>786261</v>
      </c>
      <c r="T206" s="2">
        <f t="shared" si="18"/>
        <v>13739</v>
      </c>
      <c r="U206" s="2">
        <f t="shared" si="19"/>
        <v>800000</v>
      </c>
      <c r="V206" s="2">
        <f t="shared" si="34"/>
        <v>43005104.362731621</v>
      </c>
      <c r="W206" s="2">
        <f t="shared" si="20"/>
        <v>584835.44889251888</v>
      </c>
      <c r="X206" s="2">
        <f t="shared" si="6"/>
        <v>215164.55110748112</v>
      </c>
      <c r="Y206" s="2">
        <f t="shared" si="37"/>
        <v>62249990.614712805</v>
      </c>
      <c r="Z206" s="2" t="str">
        <f t="shared" si="8"/>
        <v>HERE</v>
      </c>
      <c r="AA206" s="2">
        <f>IF(Z206="HERE",Y206,AA205+Graph!$G$1*1000)</f>
        <v>62249990.614712805</v>
      </c>
      <c r="AB206" s="2">
        <f t="shared" si="21"/>
        <v>215164.55110748112</v>
      </c>
      <c r="AC206" s="2">
        <f t="shared" si="38"/>
        <v>43005104.362731621</v>
      </c>
      <c r="AD206" s="3">
        <f t="shared" si="10"/>
        <v>52800000</v>
      </c>
      <c r="AE206" s="2">
        <f>IF(AE204&gt;=52800000,52800000,IF(AB185=Graph!G$1*1000,AE205+Graph!G$1*1000,AC206))</f>
        <v>43005104.362731621</v>
      </c>
      <c r="AF206" s="3">
        <f t="shared" si="11"/>
        <v>43005104.362731621</v>
      </c>
      <c r="AG206" s="3">
        <f t="shared" si="29"/>
        <v>49088035.261379816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134</v>
      </c>
      <c r="C207" s="7"/>
      <c r="D207" s="2" t="e">
        <f t="shared" si="12"/>
        <v>#N/A</v>
      </c>
      <c r="E207" s="2" t="e">
        <f t="shared" si="22"/>
        <v>#N/A</v>
      </c>
      <c r="F207" s="2">
        <v>842727.59073360264</v>
      </c>
      <c r="G207" s="2">
        <f t="shared" si="41"/>
        <v>786261</v>
      </c>
      <c r="H207" s="2">
        <f t="shared" si="39"/>
        <v>103277053.40256162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2483814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871647.63706564903</v>
      </c>
      <c r="Q207" s="2">
        <f t="shared" si="42"/>
        <v>800000</v>
      </c>
      <c r="R207" s="2">
        <f t="shared" si="40"/>
        <v>106055094.97744444</v>
      </c>
      <c r="S207" s="2">
        <f t="shared" si="17"/>
        <v>786261</v>
      </c>
      <c r="T207" s="2">
        <f t="shared" si="18"/>
        <v>13739</v>
      </c>
      <c r="U207" s="2">
        <f t="shared" si="19"/>
        <v>800000</v>
      </c>
      <c r="V207" s="2">
        <f t="shared" si="34"/>
        <v>43592973.836822271</v>
      </c>
      <c r="W207" s="2">
        <f t="shared" si="20"/>
        <v>587869.47409065068</v>
      </c>
      <c r="X207" s="2">
        <f t="shared" si="6"/>
        <v>212130.52590934932</v>
      </c>
      <c r="Y207" s="2">
        <f t="shared" si="37"/>
        <v>62462121.140622154</v>
      </c>
      <c r="Z207" s="2" t="str">
        <f t="shared" si="8"/>
        <v>HERE</v>
      </c>
      <c r="AA207" s="2">
        <f>IF(Z207="HERE",Y207,AA206+Graph!$G$1*1000)</f>
        <v>62462121.140622154</v>
      </c>
      <c r="AB207" s="2">
        <f t="shared" si="21"/>
        <v>212130.52590934932</v>
      </c>
      <c r="AC207" s="2">
        <f t="shared" si="38"/>
        <v>43592973.836822271</v>
      </c>
      <c r="AD207" s="3">
        <f t="shared" si="10"/>
        <v>52800000</v>
      </c>
      <c r="AE207" s="2">
        <f>IF(AE205&gt;=52800000,52800000,IF(AB186=Graph!G$1*1000,AE206+Graph!G$1*1000,AC207))</f>
        <v>43592973.836822271</v>
      </c>
      <c r="AF207" s="3">
        <f t="shared" si="11"/>
        <v>43592973.836822271</v>
      </c>
      <c r="AG207" s="3">
        <f t="shared" si="29"/>
        <v>49114243.008626312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135</v>
      </c>
      <c r="C208" s="7"/>
      <c r="D208" s="2" t="e">
        <f t="shared" si="12"/>
        <v>#N/A</v>
      </c>
      <c r="E208" s="2" t="e">
        <f t="shared" si="22"/>
        <v>#N/A</v>
      </c>
      <c r="F208" s="2">
        <v>845761.61593173444</v>
      </c>
      <c r="G208" s="2">
        <f t="shared" si="41"/>
        <v>786261</v>
      </c>
      <c r="H208" s="2">
        <f t="shared" si="39"/>
        <v>104063314.40256162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2497553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874841.99624061584</v>
      </c>
      <c r="Q208" s="2">
        <f t="shared" si="42"/>
        <v>800000</v>
      </c>
      <c r="R208" s="2">
        <f t="shared" si="40"/>
        <v>106855094.97744444</v>
      </c>
      <c r="S208" s="2">
        <f t="shared" si="17"/>
        <v>786261</v>
      </c>
      <c r="T208" s="2">
        <f t="shared" si="18"/>
        <v>13739</v>
      </c>
      <c r="U208" s="2">
        <f t="shared" si="19"/>
        <v>800000</v>
      </c>
      <c r="V208" s="2">
        <f t="shared" si="34"/>
        <v>44183877.336111054</v>
      </c>
      <c r="W208" s="2">
        <f t="shared" si="20"/>
        <v>590903.49928878248</v>
      </c>
      <c r="X208" s="2">
        <f t="shared" si="6"/>
        <v>209096.50071121752</v>
      </c>
      <c r="Y208" s="2">
        <f t="shared" si="37"/>
        <v>62671217.641333371</v>
      </c>
      <c r="Z208" s="2" t="str">
        <f t="shared" si="8"/>
        <v>HERE</v>
      </c>
      <c r="AA208" s="2">
        <f>IF(Z208="HERE",Y208,AA207+Graph!$G$1*1000)</f>
        <v>62671217.641333371</v>
      </c>
      <c r="AB208" s="2">
        <f t="shared" si="21"/>
        <v>209096.50071121752</v>
      </c>
      <c r="AC208" s="2">
        <f t="shared" si="38"/>
        <v>44183877.336111054</v>
      </c>
      <c r="AD208" s="3">
        <f t="shared" si="10"/>
        <v>52800000</v>
      </c>
      <c r="AE208" s="2">
        <f>IF(AE206&gt;=52800000,52800000,IF(AB187=Graph!G$1*1000,AE207+Graph!G$1*1000,AC208))</f>
        <v>44183877.336111054</v>
      </c>
      <c r="AF208" s="3">
        <f t="shared" si="11"/>
        <v>44183877.336111054</v>
      </c>
      <c r="AG208" s="3">
        <f t="shared" si="29"/>
        <v>49140602.457132712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136</v>
      </c>
      <c r="C209" s="7"/>
      <c r="D209" s="2" t="e">
        <f t="shared" si="12"/>
        <v>#N/A</v>
      </c>
      <c r="E209" s="2" t="e">
        <f t="shared" si="22"/>
        <v>#N/A</v>
      </c>
      <c r="F209" s="2">
        <v>848795.64112986624</v>
      </c>
      <c r="G209" s="2">
        <f t="shared" si="41"/>
        <v>786261</v>
      </c>
      <c r="H209" s="2">
        <f t="shared" si="39"/>
        <v>104849575.40256162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2511292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878036.35541558266</v>
      </c>
      <c r="Q209" s="2">
        <f t="shared" si="42"/>
        <v>800000</v>
      </c>
      <c r="R209" s="2">
        <f t="shared" si="40"/>
        <v>107655094.97744444</v>
      </c>
      <c r="S209" s="2">
        <f t="shared" si="17"/>
        <v>786261</v>
      </c>
      <c r="T209" s="2">
        <f t="shared" si="18"/>
        <v>13739</v>
      </c>
      <c r="U209" s="2">
        <f t="shared" si="19"/>
        <v>800000</v>
      </c>
      <c r="V209" s="2">
        <f t="shared" si="34"/>
        <v>44777814.860597968</v>
      </c>
      <c r="W209" s="2">
        <f t="shared" si="20"/>
        <v>593937.52448691428</v>
      </c>
      <c r="X209" s="2">
        <f t="shared" si="6"/>
        <v>206062.47551308572</v>
      </c>
      <c r="Y209" s="2">
        <f t="shared" si="37"/>
        <v>62877280.116846457</v>
      </c>
      <c r="Z209" s="2" t="str">
        <f t="shared" si="8"/>
        <v>HERE</v>
      </c>
      <c r="AA209" s="2">
        <f>IF(Z209="HERE",Y209,AA208+Graph!$G$1*1000)</f>
        <v>62877280.116846457</v>
      </c>
      <c r="AB209" s="2">
        <f t="shared" si="21"/>
        <v>206062.47551308572</v>
      </c>
      <c r="AC209" s="2">
        <f t="shared" si="38"/>
        <v>44777814.860597968</v>
      </c>
      <c r="AD209" s="3">
        <f t="shared" si="10"/>
        <v>52800000</v>
      </c>
      <c r="AE209" s="2">
        <f>IF(AE207&gt;=52800000,52800000,IF(AB188=Graph!G$1*1000,AE208+Graph!G$1*1000,AC209))</f>
        <v>44777814.860597968</v>
      </c>
      <c r="AF209" s="3">
        <f t="shared" si="11"/>
        <v>44777814.860597968</v>
      </c>
      <c r="AG209" s="3">
        <f t="shared" si="29"/>
        <v>49167113.606899023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137</v>
      </c>
      <c r="C210" s="7"/>
      <c r="D210" s="2" t="e">
        <f t="shared" si="12"/>
        <v>#N/A</v>
      </c>
      <c r="E210" s="2" t="e">
        <f t="shared" si="22"/>
        <v>#N/A</v>
      </c>
      <c r="F210" s="2">
        <v>851829.66632799804</v>
      </c>
      <c r="G210" s="2">
        <f t="shared" si="41"/>
        <v>786261</v>
      </c>
      <c r="H210" s="2">
        <f t="shared" si="39"/>
        <v>105635836.40256162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2525031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881230.71459054947</v>
      </c>
      <c r="Q210" s="2">
        <f t="shared" si="42"/>
        <v>800000</v>
      </c>
      <c r="R210" s="2">
        <f t="shared" si="40"/>
        <v>108455094.97744444</v>
      </c>
      <c r="S210" s="2">
        <f t="shared" si="17"/>
        <v>786261</v>
      </c>
      <c r="T210" s="2">
        <f t="shared" si="18"/>
        <v>13739</v>
      </c>
      <c r="U210" s="2">
        <f t="shared" si="19"/>
        <v>800000</v>
      </c>
      <c r="V210" s="2">
        <f t="shared" si="34"/>
        <v>45374786.410283014</v>
      </c>
      <c r="W210" s="2">
        <f t="shared" si="20"/>
        <v>596971.54968504608</v>
      </c>
      <c r="X210" s="2">
        <f t="shared" si="6"/>
        <v>203028.45031495392</v>
      </c>
      <c r="Y210" s="2">
        <f t="shared" si="37"/>
        <v>63080308.567161411</v>
      </c>
      <c r="Z210" s="2" t="str">
        <f t="shared" si="8"/>
        <v>HERE</v>
      </c>
      <c r="AA210" s="2">
        <f>IF(Z210="HERE",Y210,AA209+Graph!$G$1*1000)</f>
        <v>63080308.567161411</v>
      </c>
      <c r="AB210" s="2">
        <f t="shared" si="21"/>
        <v>203028.45031495392</v>
      </c>
      <c r="AC210" s="2">
        <f t="shared" si="38"/>
        <v>45374786.410283014</v>
      </c>
      <c r="AD210" s="3">
        <f t="shared" si="10"/>
        <v>52800000</v>
      </c>
      <c r="AE210" s="2">
        <f>IF(AE208&gt;=52800000,52800000,IF(AB189=Graph!G$1*1000,AE209+Graph!G$1*1000,AC210))</f>
        <v>45374786.410283014</v>
      </c>
      <c r="AF210" s="3">
        <f t="shared" si="11"/>
        <v>45374786.410283014</v>
      </c>
      <c r="AG210" s="3">
        <f t="shared" si="29"/>
        <v>49193776.457925238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138</v>
      </c>
      <c r="C211" s="7"/>
      <c r="D211" s="2" t="e">
        <f t="shared" si="12"/>
        <v>#N/A</v>
      </c>
      <c r="E211" s="2" t="e">
        <f t="shared" si="22"/>
        <v>#N/A</v>
      </c>
      <c r="F211" s="2">
        <v>854863.69152612984</v>
      </c>
      <c r="G211" s="2">
        <f t="shared" si="41"/>
        <v>786261</v>
      </c>
      <c r="H211" s="2">
        <f t="shared" si="39"/>
        <v>106422097.40256162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2538770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884425.07376551628</v>
      </c>
      <c r="Q211" s="2">
        <f t="shared" si="42"/>
        <v>800000</v>
      </c>
      <c r="R211" s="2">
        <f t="shared" si="40"/>
        <v>109255094.97744444</v>
      </c>
      <c r="S211" s="2">
        <f t="shared" si="17"/>
        <v>786261</v>
      </c>
      <c r="T211" s="2">
        <f t="shared" si="18"/>
        <v>13739</v>
      </c>
      <c r="U211" s="2">
        <f t="shared" si="19"/>
        <v>800000</v>
      </c>
      <c r="V211" s="2">
        <f t="shared" si="34"/>
        <v>45974791.985166192</v>
      </c>
      <c r="W211" s="2">
        <f t="shared" si="20"/>
        <v>600005.57488317788</v>
      </c>
      <c r="X211" s="2">
        <f t="shared" si="6"/>
        <v>199994.42511682212</v>
      </c>
      <c r="Y211" s="2">
        <f t="shared" si="37"/>
        <v>63280302.992278233</v>
      </c>
      <c r="Z211" s="2" t="str">
        <f t="shared" si="8"/>
        <v>HERE</v>
      </c>
      <c r="AA211" s="2">
        <f>IF(Z211="HERE",Y211,AA210+Graph!$G$1*1000)</f>
        <v>63280302.992278233</v>
      </c>
      <c r="AB211" s="2">
        <f t="shared" si="21"/>
        <v>199994.42511682212</v>
      </c>
      <c r="AC211" s="2">
        <f t="shared" si="38"/>
        <v>45974791.985166192</v>
      </c>
      <c r="AD211" s="3">
        <f t="shared" si="10"/>
        <v>52800000</v>
      </c>
      <c r="AE211" s="2">
        <f>IF(AE209&gt;=52800000,52800000,IF(AB190=Graph!G$1*1000,AE210+Graph!G$1*1000,AC211))</f>
        <v>45974791.985166192</v>
      </c>
      <c r="AF211" s="3">
        <f t="shared" si="11"/>
        <v>45974791.985166192</v>
      </c>
      <c r="AG211" s="3">
        <f t="shared" si="29"/>
        <v>49220591.010211356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139</v>
      </c>
      <c r="C212" s="7"/>
      <c r="D212" s="2" t="e">
        <f t="shared" si="12"/>
        <v>#N/A</v>
      </c>
      <c r="E212" s="2" t="e">
        <f t="shared" si="22"/>
        <v>#N/A</v>
      </c>
      <c r="F212" s="2">
        <v>857897.71672426164</v>
      </c>
      <c r="G212" s="2">
        <f t="shared" si="41"/>
        <v>786261</v>
      </c>
      <c r="H212" s="2">
        <f t="shared" si="39"/>
        <v>107208358.40256162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2552509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887619.43294045329</v>
      </c>
      <c r="Q212" s="2">
        <f t="shared" si="42"/>
        <v>800000</v>
      </c>
      <c r="R212" s="2">
        <f t="shared" si="40"/>
        <v>110055094.97744444</v>
      </c>
      <c r="S212" s="2">
        <f t="shared" si="17"/>
        <v>786261</v>
      </c>
      <c r="T212" s="2">
        <f t="shared" si="18"/>
        <v>13739</v>
      </c>
      <c r="U212" s="2">
        <f t="shared" si="19"/>
        <v>800000</v>
      </c>
      <c r="V212" s="2">
        <f t="shared" si="34"/>
        <v>46577831.585247472</v>
      </c>
      <c r="W212" s="2">
        <f t="shared" si="20"/>
        <v>603039.60008127987</v>
      </c>
      <c r="X212" s="2">
        <f t="shared" si="6"/>
        <v>196960.39991872013</v>
      </c>
      <c r="Y212" s="2">
        <f t="shared" si="37"/>
        <v>63477263.392196953</v>
      </c>
      <c r="Z212" s="2" t="str">
        <f t="shared" si="8"/>
        <v>HERE</v>
      </c>
      <c r="AA212" s="2">
        <f>IF(Z212="HERE",Y212,AA211+Graph!$G$1*1000)</f>
        <v>63477263.392196953</v>
      </c>
      <c r="AB212" s="2">
        <f t="shared" si="21"/>
        <v>196960.39991872013</v>
      </c>
      <c r="AC212" s="2">
        <f t="shared" si="38"/>
        <v>46577831.585247472</v>
      </c>
      <c r="AD212" s="3">
        <f t="shared" si="10"/>
        <v>52800000</v>
      </c>
      <c r="AE212" s="2">
        <f>IF(AE210&gt;=52800000,52800000,IF(AB191=Graph!G$1*1000,AE211+Graph!G$1*1000,AC212))</f>
        <v>46577831.585247472</v>
      </c>
      <c r="AF212" s="3">
        <f t="shared" si="11"/>
        <v>46577831.585247472</v>
      </c>
      <c r="AG212" s="3">
        <f t="shared" si="29"/>
        <v>49247557.263757385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140</v>
      </c>
      <c r="C213" s="7"/>
      <c r="D213" s="2" t="e">
        <f t="shared" si="12"/>
        <v>#N/A</v>
      </c>
      <c r="E213" s="2" t="e">
        <f t="shared" si="22"/>
        <v>#N/A</v>
      </c>
      <c r="F213" s="2">
        <v>860931.74192239344</v>
      </c>
      <c r="G213" s="2">
        <f t="shared" si="41"/>
        <v>786261</v>
      </c>
      <c r="H213" s="2">
        <f t="shared" si="39"/>
        <v>107994619.40256162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2566248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890813.7921154201</v>
      </c>
      <c r="Q213" s="2">
        <f t="shared" si="42"/>
        <v>800000</v>
      </c>
      <c r="R213" s="2">
        <f t="shared" si="40"/>
        <v>110855094.97744444</v>
      </c>
      <c r="S213" s="2">
        <f t="shared" si="17"/>
        <v>786261</v>
      </c>
      <c r="T213" s="2">
        <f t="shared" si="18"/>
        <v>13739</v>
      </c>
      <c r="U213" s="2">
        <f t="shared" si="19"/>
        <v>800000</v>
      </c>
      <c r="V213" s="2">
        <f t="shared" si="34"/>
        <v>47183905.210526884</v>
      </c>
      <c r="W213" s="2">
        <f t="shared" si="20"/>
        <v>606073.62527941167</v>
      </c>
      <c r="X213" s="2">
        <f t="shared" si="6"/>
        <v>193926.37472058833</v>
      </c>
      <c r="Y213" s="2">
        <f t="shared" si="37"/>
        <v>63671189.766917542</v>
      </c>
      <c r="Z213" s="2" t="str">
        <f t="shared" si="8"/>
        <v>HERE</v>
      </c>
      <c r="AA213" s="2">
        <f>IF(Z213="HERE",Y213,AA212+Graph!$G$1*1000)</f>
        <v>63671189.766917542</v>
      </c>
      <c r="AB213" s="2">
        <f t="shared" si="21"/>
        <v>193926.37472058833</v>
      </c>
      <c r="AC213" s="2">
        <f t="shared" si="38"/>
        <v>47183905.210526884</v>
      </c>
      <c r="AD213" s="3">
        <f t="shared" si="10"/>
        <v>52800000</v>
      </c>
      <c r="AE213" s="2">
        <f>IF(AE211&gt;=52800000,52800000,IF(AB192=Graph!G$1*1000,AE212+Graph!G$1*1000,AC213))</f>
        <v>47183905.210526884</v>
      </c>
      <c r="AF213" s="3">
        <f t="shared" si="11"/>
        <v>47183905.210526884</v>
      </c>
      <c r="AG213" s="3">
        <f t="shared" si="29"/>
        <v>49274675.218563318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141</v>
      </c>
      <c r="C214" s="7"/>
      <c r="D214" s="2" t="e">
        <f t="shared" si="12"/>
        <v>#N/A</v>
      </c>
      <c r="E214" s="2" t="e">
        <f t="shared" si="22"/>
        <v>#N/A</v>
      </c>
      <c r="F214" s="2">
        <v>863965.76712052524</v>
      </c>
      <c r="G214" s="2">
        <f t="shared" si="41"/>
        <v>786261</v>
      </c>
      <c r="H214" s="2">
        <f t="shared" si="39"/>
        <v>108780880.40256162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2579987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894008.15129038692</v>
      </c>
      <c r="Q214" s="2">
        <f t="shared" si="42"/>
        <v>800000</v>
      </c>
      <c r="R214" s="2">
        <f t="shared" si="40"/>
        <v>111655094.97744444</v>
      </c>
      <c r="S214" s="2">
        <f t="shared" si="17"/>
        <v>786261</v>
      </c>
      <c r="T214" s="2">
        <f t="shared" si="18"/>
        <v>13739</v>
      </c>
      <c r="U214" s="2">
        <f t="shared" si="19"/>
        <v>800000</v>
      </c>
      <c r="V214" s="2">
        <f t="shared" si="34"/>
        <v>47793012.861004427</v>
      </c>
      <c r="W214" s="2">
        <f t="shared" si="20"/>
        <v>609107.65047754347</v>
      </c>
      <c r="X214" s="2">
        <f t="shared" si="6"/>
        <v>190892.34952245653</v>
      </c>
      <c r="Y214" s="2">
        <f t="shared" si="37"/>
        <v>63862082.116439998</v>
      </c>
      <c r="Z214" s="2" t="str">
        <f t="shared" si="8"/>
        <v>HERE</v>
      </c>
      <c r="AA214" s="2">
        <f>IF(Z214="HERE",Y214,AA213+Graph!$G$1*1000)</f>
        <v>63862082.116439998</v>
      </c>
      <c r="AB214" s="2">
        <f t="shared" si="21"/>
        <v>190892.34952245653</v>
      </c>
      <c r="AC214" s="2">
        <f t="shared" si="38"/>
        <v>47793012.861004427</v>
      </c>
      <c r="AD214" s="3">
        <f t="shared" si="10"/>
        <v>52800000</v>
      </c>
      <c r="AE214" s="2">
        <f>IF(AE212&gt;=52800000,52800000,IF(AB193=Graph!G$1*1000,AE213+Graph!G$1*1000,AC214))</f>
        <v>47793012.861004427</v>
      </c>
      <c r="AF214" s="3">
        <f t="shared" si="11"/>
        <v>47793012.861004427</v>
      </c>
      <c r="AG214" s="3">
        <f t="shared" si="29"/>
        <v>49301944.874629155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142</v>
      </c>
      <c r="C215" s="7"/>
      <c r="D215" s="2" t="e">
        <f t="shared" si="12"/>
        <v>#N/A</v>
      </c>
      <c r="E215" s="2" t="e">
        <f t="shared" si="22"/>
        <v>#N/A</v>
      </c>
      <c r="F215" s="2">
        <v>866999.79231865704</v>
      </c>
      <c r="G215" s="2">
        <f t="shared" si="41"/>
        <v>786261</v>
      </c>
      <c r="H215" s="2">
        <f t="shared" si="39"/>
        <v>109567141.40256162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2593726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897202.51046535373</v>
      </c>
      <c r="Q215" s="2">
        <f t="shared" si="42"/>
        <v>800000</v>
      </c>
      <c r="R215" s="2">
        <f t="shared" si="40"/>
        <v>112455094.97744444</v>
      </c>
      <c r="S215" s="2">
        <f t="shared" si="17"/>
        <v>786261</v>
      </c>
      <c r="T215" s="2">
        <f t="shared" si="18"/>
        <v>13739</v>
      </c>
      <c r="U215" s="2">
        <f t="shared" si="19"/>
        <v>800000</v>
      </c>
      <c r="V215" s="2">
        <f t="shared" si="34"/>
        <v>48405154.536680102</v>
      </c>
      <c r="W215" s="2">
        <f t="shared" si="20"/>
        <v>612141.67567567527</v>
      </c>
      <c r="X215" s="2">
        <f t="shared" si="6"/>
        <v>187858.32432432473</v>
      </c>
      <c r="Y215" s="2">
        <f t="shared" si="37"/>
        <v>64049940.440764323</v>
      </c>
      <c r="Z215" s="2" t="str">
        <f t="shared" si="8"/>
        <v>HERE</v>
      </c>
      <c r="AA215" s="2">
        <f>IF(Z215="HERE",Y215,AA214+Graph!$G$1*1000)</f>
        <v>64049940.440764323</v>
      </c>
      <c r="AB215" s="2">
        <f t="shared" si="21"/>
        <v>187858.32432432473</v>
      </c>
      <c r="AC215" s="2">
        <f t="shared" si="38"/>
        <v>48405154.536680102</v>
      </c>
      <c r="AD215" s="3">
        <f t="shared" si="10"/>
        <v>52800000</v>
      </c>
      <c r="AE215" s="2">
        <f>IF(AE213&gt;=52800000,52800000,IF(AB194=Graph!G$1*1000,AE214+Graph!G$1*1000,AC215))</f>
        <v>48405154.536680102</v>
      </c>
      <c r="AF215" s="3">
        <f t="shared" si="11"/>
        <v>48405154.536680102</v>
      </c>
      <c r="AG215" s="3">
        <f t="shared" si="29"/>
        <v>49329366.231954902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143</v>
      </c>
      <c r="C216" s="7"/>
      <c r="D216" s="2" t="e">
        <f t="shared" si="12"/>
        <v>#N/A</v>
      </c>
      <c r="E216" s="2" t="e">
        <f t="shared" si="22"/>
        <v>#N/A</v>
      </c>
      <c r="F216" s="2">
        <v>870033.81751678884</v>
      </c>
      <c r="G216" s="2">
        <f t="shared" si="41"/>
        <v>786261</v>
      </c>
      <c r="H216" s="2">
        <f t="shared" si="39"/>
        <v>110353402.40256162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2607465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900396.86964032054</v>
      </c>
      <c r="Q216" s="2">
        <f t="shared" si="42"/>
        <v>800000</v>
      </c>
      <c r="R216" s="2">
        <f t="shared" si="40"/>
        <v>113255094.97744444</v>
      </c>
      <c r="S216" s="2">
        <f t="shared" si="17"/>
        <v>786261</v>
      </c>
      <c r="T216" s="2">
        <f t="shared" si="18"/>
        <v>13739</v>
      </c>
      <c r="U216" s="2">
        <f t="shared" si="19"/>
        <v>800000</v>
      </c>
      <c r="V216" s="2">
        <f t="shared" si="34"/>
        <v>49020330.237553909</v>
      </c>
      <c r="W216" s="2">
        <f t="shared" si="20"/>
        <v>615175.70087380707</v>
      </c>
      <c r="X216" s="2">
        <f t="shared" si="6"/>
        <v>184824.29912619293</v>
      </c>
      <c r="Y216" s="2">
        <f t="shared" si="37"/>
        <v>64234764.739890516</v>
      </c>
      <c r="Z216" s="2" t="str">
        <f t="shared" si="8"/>
        <v>HERE</v>
      </c>
      <c r="AA216" s="2">
        <f>IF(Z216="HERE",Y216,AA215+Graph!$G$1*1000)</f>
        <v>64234764.739890516</v>
      </c>
      <c r="AB216" s="2">
        <f t="shared" si="21"/>
        <v>184824.29912619293</v>
      </c>
      <c r="AC216" s="2">
        <f t="shared" si="38"/>
        <v>49020330.237553909</v>
      </c>
      <c r="AD216" s="3">
        <f t="shared" si="10"/>
        <v>52800000</v>
      </c>
      <c r="AE216" s="2">
        <f>IF(AE214&gt;=52800000,52800000,IF(AB195=Graph!G$1*1000,AE215+Graph!G$1*1000,AC216))</f>
        <v>49020330.237553909</v>
      </c>
      <c r="AF216" s="3">
        <f t="shared" si="11"/>
        <v>49020330.237553909</v>
      </c>
      <c r="AG216" s="3">
        <f t="shared" si="29"/>
        <v>49356939.290540561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144</v>
      </c>
      <c r="C217" s="7"/>
      <c r="D217" s="2" t="e">
        <f t="shared" si="12"/>
        <v>#N/A</v>
      </c>
      <c r="E217" s="2" t="e">
        <f t="shared" si="22"/>
        <v>#N/A</v>
      </c>
      <c r="F217" s="2">
        <v>873067.84271489084</v>
      </c>
      <c r="G217" s="2">
        <f t="shared" si="41"/>
        <v>786261</v>
      </c>
      <c r="H217" s="2">
        <f t="shared" si="39"/>
        <v>111139663.40256162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2621204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903591.22881528735</v>
      </c>
      <c r="Q217" s="2">
        <f t="shared" si="42"/>
        <v>800000</v>
      </c>
      <c r="R217" s="2">
        <f t="shared" si="40"/>
        <v>114055094.97744444</v>
      </c>
      <c r="S217" s="2">
        <f t="shared" si="17"/>
        <v>786261</v>
      </c>
      <c r="T217" s="2">
        <f t="shared" si="18"/>
        <v>13739</v>
      </c>
      <c r="U217" s="2">
        <f t="shared" si="19"/>
        <v>800000</v>
      </c>
      <c r="V217" s="2">
        <f t="shared" si="34"/>
        <v>49638539.963625848</v>
      </c>
      <c r="W217" s="2">
        <f t="shared" si="20"/>
        <v>618209.72607193887</v>
      </c>
      <c r="X217" s="2">
        <f t="shared" si="6"/>
        <v>181790.27392806113</v>
      </c>
      <c r="Y217" s="2">
        <f t="shared" si="37"/>
        <v>64416555.013818577</v>
      </c>
      <c r="Z217" s="2" t="str">
        <f t="shared" si="8"/>
        <v>HERE</v>
      </c>
      <c r="AA217" s="2">
        <f>IF(Z217="HERE",Y217,AA216+Graph!$G$1*1000)</f>
        <v>64416555.013818577</v>
      </c>
      <c r="AB217" s="2">
        <f t="shared" si="21"/>
        <v>181790.27392806113</v>
      </c>
      <c r="AC217" s="2">
        <f t="shared" si="38"/>
        <v>49638539.963625848</v>
      </c>
      <c r="AD217" s="3">
        <f t="shared" si="10"/>
        <v>52800000</v>
      </c>
      <c r="AE217" s="2">
        <f>IF(AE215&gt;=52800000,52800000,IF(AB196=Graph!G$1*1000,AE216+Graph!G$1*1000,AC217))</f>
        <v>49638539.963625848</v>
      </c>
      <c r="AF217" s="3">
        <f t="shared" si="11"/>
        <v>49638539.963625848</v>
      </c>
      <c r="AG217" s="3">
        <f t="shared" si="29"/>
        <v>49384664.050386116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145</v>
      </c>
      <c r="C218" s="7"/>
      <c r="D218" s="2" t="e">
        <f t="shared" si="12"/>
        <v>#N/A</v>
      </c>
      <c r="E218" s="2" t="e">
        <f t="shared" si="22"/>
        <v>#N/A</v>
      </c>
      <c r="F218" s="2">
        <v>876101.86791302264</v>
      </c>
      <c r="G218" s="2">
        <f t="shared" si="41"/>
        <v>786261</v>
      </c>
      <c r="H218" s="2">
        <f t="shared" si="39"/>
        <v>111925924.40256162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2634943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906785.58799025416</v>
      </c>
      <c r="Q218" s="2">
        <f t="shared" si="42"/>
        <v>800000</v>
      </c>
      <c r="R218" s="2">
        <f t="shared" si="40"/>
        <v>114855094.97744444</v>
      </c>
      <c r="S218" s="2">
        <f t="shared" si="17"/>
        <v>786261</v>
      </c>
      <c r="T218" s="2">
        <f t="shared" si="18"/>
        <v>13739</v>
      </c>
      <c r="U218" s="2">
        <f t="shared" si="19"/>
        <v>800000</v>
      </c>
      <c r="V218" s="2">
        <f t="shared" si="34"/>
        <v>50259783.714895919</v>
      </c>
      <c r="W218" s="2">
        <f t="shared" si="20"/>
        <v>621243.75127007067</v>
      </c>
      <c r="X218" s="2">
        <f t="shared" si="6"/>
        <v>178756.24872992933</v>
      </c>
      <c r="Y218" s="2">
        <f t="shared" si="37"/>
        <v>64595311.262548506</v>
      </c>
      <c r="Z218" s="2" t="str">
        <f t="shared" si="8"/>
        <v>HERE</v>
      </c>
      <c r="AA218" s="2">
        <f>IF(Z218="HERE",Y218,AA217+Graph!$G$1*1000)</f>
        <v>64595311.262548506</v>
      </c>
      <c r="AB218" s="2">
        <f t="shared" si="21"/>
        <v>178756.24872992933</v>
      </c>
      <c r="AC218" s="2">
        <f t="shared" si="38"/>
        <v>50259783.714895919</v>
      </c>
      <c r="AD218" s="3">
        <f t="shared" si="10"/>
        <v>52800000</v>
      </c>
      <c r="AE218" s="2">
        <f>IF(AE216&gt;=52800000,52800000,IF(AB197=Graph!G$1*1000,AE217+Graph!G$1*1000,AC218))</f>
        <v>50259783.714895919</v>
      </c>
      <c r="AF218" s="3">
        <f t="shared" si="11"/>
        <v>50259783.714895919</v>
      </c>
      <c r="AG218" s="3">
        <f t="shared" si="29"/>
        <v>49412540.511491582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146</v>
      </c>
      <c r="C219" s="7"/>
      <c r="D219" s="2" t="e">
        <f t="shared" si="12"/>
        <v>#N/A</v>
      </c>
      <c r="E219" s="2" t="e">
        <f t="shared" si="22"/>
        <v>#N/A</v>
      </c>
      <c r="F219" s="2">
        <v>879135.89311115444</v>
      </c>
      <c r="G219" s="2">
        <f t="shared" si="41"/>
        <v>786261</v>
      </c>
      <c r="H219" s="2">
        <f t="shared" si="39"/>
        <v>112712185.40256162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2648682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909979.94716522098</v>
      </c>
      <c r="Q219" s="2">
        <f t="shared" si="42"/>
        <v>800000</v>
      </c>
      <c r="R219" s="2">
        <f t="shared" si="40"/>
        <v>115655094.97744444</v>
      </c>
      <c r="S219" s="2">
        <f t="shared" si="17"/>
        <v>786261</v>
      </c>
      <c r="T219" s="2">
        <f t="shared" si="18"/>
        <v>13739</v>
      </c>
      <c r="U219" s="2">
        <f t="shared" si="19"/>
        <v>800000</v>
      </c>
      <c r="V219" s="2">
        <f t="shared" si="34"/>
        <v>50884061.491364121</v>
      </c>
      <c r="W219" s="2">
        <f t="shared" si="20"/>
        <v>624277.77646820247</v>
      </c>
      <c r="X219" s="2">
        <f t="shared" si="6"/>
        <v>175722.22353179753</v>
      </c>
      <c r="Y219" s="2">
        <f t="shared" si="37"/>
        <v>64771033.486080304</v>
      </c>
      <c r="Z219" s="2" t="str">
        <f t="shared" si="8"/>
        <v>HERE</v>
      </c>
      <c r="AA219" s="2">
        <f>IF(Z219="HERE",Y219,AA218+Graph!$G$1*1000)</f>
        <v>64771033.486080304</v>
      </c>
      <c r="AB219" s="2">
        <f t="shared" si="21"/>
        <v>175722.22353179753</v>
      </c>
      <c r="AC219" s="2">
        <f t="shared" si="38"/>
        <v>50884061.491364121</v>
      </c>
      <c r="AD219" s="3">
        <f t="shared" si="10"/>
        <v>52800000</v>
      </c>
      <c r="AE219" s="2">
        <f>IF(AE217&gt;=52800000,52800000,IF(AB198=Graph!G$1*1000,AE218+Graph!G$1*1000,AC219))</f>
        <v>50884061.491364121</v>
      </c>
      <c r="AF219" s="3">
        <f t="shared" si="11"/>
        <v>50884061.491364121</v>
      </c>
      <c r="AG219" s="3">
        <f t="shared" si="29"/>
        <v>49440568.673856959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147</v>
      </c>
      <c r="C220" s="7"/>
      <c r="D220" s="2" t="e">
        <f t="shared" si="12"/>
        <v>#N/A</v>
      </c>
      <c r="E220" s="2" t="e">
        <f t="shared" si="22"/>
        <v>#N/A</v>
      </c>
      <c r="F220" s="2">
        <v>882169.91830928624</v>
      </c>
      <c r="G220" s="2">
        <f t="shared" si="41"/>
        <v>786261</v>
      </c>
      <c r="H220" s="2">
        <f t="shared" si="39"/>
        <v>113498446.40256162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2662421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913174.30634018779</v>
      </c>
      <c r="Q220" s="2">
        <f t="shared" si="42"/>
        <v>800000</v>
      </c>
      <c r="R220" s="2">
        <f t="shared" si="40"/>
        <v>116455094.97744444</v>
      </c>
      <c r="S220" s="2">
        <f t="shared" si="17"/>
        <v>786261</v>
      </c>
      <c r="T220" s="2">
        <f t="shared" si="18"/>
        <v>13739</v>
      </c>
      <c r="U220" s="2">
        <f t="shared" si="19"/>
        <v>800000</v>
      </c>
      <c r="V220" s="2">
        <f t="shared" si="34"/>
        <v>51511373.293030456</v>
      </c>
      <c r="W220" s="2">
        <f t="shared" si="20"/>
        <v>627311.80166633427</v>
      </c>
      <c r="X220" s="2">
        <f t="shared" si="6"/>
        <v>172688.19833366573</v>
      </c>
      <c r="Y220" s="2">
        <f t="shared" si="37"/>
        <v>64943721.68441397</v>
      </c>
      <c r="Z220" s="2" t="str">
        <f t="shared" si="8"/>
        <v>HERE</v>
      </c>
      <c r="AA220" s="2">
        <f>IF(Z220="HERE",Y220,AA219+Graph!$G$1*1000)</f>
        <v>64943721.68441397</v>
      </c>
      <c r="AB220" s="2">
        <f t="shared" si="21"/>
        <v>172688.19833366573</v>
      </c>
      <c r="AC220" s="2">
        <f t="shared" si="38"/>
        <v>51511373.293030456</v>
      </c>
      <c r="AD220" s="3">
        <f t="shared" si="10"/>
        <v>52800000</v>
      </c>
      <c r="AE220" s="2">
        <f>IF(AE218&gt;=52800000,52800000,IF(AB199=Graph!G$1*1000,AE219+Graph!G$1*1000,AC220))</f>
        <v>51511373.293030456</v>
      </c>
      <c r="AF220" s="3">
        <f t="shared" si="11"/>
        <v>51511373.293030456</v>
      </c>
      <c r="AG220" s="3">
        <f t="shared" si="29"/>
        <v>49468748.537482239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148</v>
      </c>
      <c r="C221" s="7"/>
      <c r="D221" s="2" t="e">
        <f t="shared" si="12"/>
        <v>#N/A</v>
      </c>
      <c r="E221" s="2" t="e">
        <f t="shared" si="22"/>
        <v>#N/A</v>
      </c>
      <c r="F221" s="2">
        <v>885203.94350741804</v>
      </c>
      <c r="G221" s="2">
        <f t="shared" si="41"/>
        <v>786261</v>
      </c>
      <c r="H221" s="2">
        <f t="shared" si="39"/>
        <v>114284707.40256162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2676160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916368.6655151546</v>
      </c>
      <c r="Q221" s="2">
        <f t="shared" si="42"/>
        <v>800000</v>
      </c>
      <c r="R221" s="2">
        <f t="shared" si="40"/>
        <v>117255094.97744444</v>
      </c>
      <c r="S221" s="2">
        <f t="shared" si="17"/>
        <v>786261</v>
      </c>
      <c r="T221" s="2">
        <f t="shared" si="18"/>
        <v>13739</v>
      </c>
      <c r="U221" s="2">
        <f t="shared" si="19"/>
        <v>800000</v>
      </c>
      <c r="V221" s="2">
        <f t="shared" si="34"/>
        <v>52141719.119894922</v>
      </c>
      <c r="W221" s="2">
        <f t="shared" si="20"/>
        <v>630345.82686446607</v>
      </c>
      <c r="X221" s="2">
        <f t="shared" si="6"/>
        <v>169654.17313553393</v>
      </c>
      <c r="Y221" s="2">
        <f t="shared" si="37"/>
        <v>65113375.857549503</v>
      </c>
      <c r="Z221" s="2" t="str">
        <f t="shared" si="8"/>
        <v>HERE</v>
      </c>
      <c r="AA221" s="2">
        <f>IF(Z221="HERE",Y221,AA220+Graph!$G$1*1000)</f>
        <v>65113375.857549503</v>
      </c>
      <c r="AB221" s="2">
        <f t="shared" si="21"/>
        <v>169654.17313553393</v>
      </c>
      <c r="AC221" s="2">
        <f t="shared" si="38"/>
        <v>52141719.119894922</v>
      </c>
      <c r="AD221" s="3">
        <f t="shared" si="10"/>
        <v>52800000</v>
      </c>
      <c r="AE221" s="2">
        <f>IF(AE219&gt;=52800000,52800000,IF(AB200=Graph!G$1*1000,AE220+Graph!G$1*1000,AC221))</f>
        <v>52141719.119894922</v>
      </c>
      <c r="AF221" s="3">
        <f t="shared" si="11"/>
        <v>52141719.119894922</v>
      </c>
      <c r="AG221" s="3">
        <f t="shared" si="29"/>
        <v>49497080.102367423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149</v>
      </c>
      <c r="C222" s="7"/>
      <c r="D222" s="2" t="e">
        <f t="shared" si="12"/>
        <v>#N/A</v>
      </c>
      <c r="E222" s="2" t="e">
        <f t="shared" si="22"/>
        <v>#N/A</v>
      </c>
      <c r="F222" s="2">
        <v>888237.96870554984</v>
      </c>
      <c r="G222" s="2">
        <f t="shared" si="41"/>
        <v>786261</v>
      </c>
      <c r="H222" s="2">
        <f t="shared" si="39"/>
        <v>115070968.40256162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2689899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919563.02469012141</v>
      </c>
      <c r="Q222" s="2">
        <f t="shared" si="42"/>
        <v>800000</v>
      </c>
      <c r="R222" s="2">
        <f t="shared" si="40"/>
        <v>118055094.97744444</v>
      </c>
      <c r="S222" s="2">
        <f t="shared" si="17"/>
        <v>786261</v>
      </c>
      <c r="T222" s="2">
        <f t="shared" si="18"/>
        <v>13739</v>
      </c>
      <c r="U222" s="2">
        <f t="shared" si="19"/>
        <v>800000</v>
      </c>
      <c r="V222" s="2">
        <f t="shared" si="34"/>
        <v>52775098.97195752</v>
      </c>
      <c r="W222" s="2">
        <f t="shared" si="20"/>
        <v>633379.85206259787</v>
      </c>
      <c r="X222" s="2">
        <f t="shared" si="6"/>
        <v>166620.14793740213</v>
      </c>
      <c r="Y222" s="2">
        <f t="shared" si="37"/>
        <v>65279996.005486906</v>
      </c>
      <c r="Z222" s="2" t="str">
        <f t="shared" si="8"/>
        <v>HERE</v>
      </c>
      <c r="AA222" s="2">
        <f>IF(Z222="HERE",Y222,AA221+Graph!$G$1*1000)</f>
        <v>65279996.005486906</v>
      </c>
      <c r="AB222" s="2">
        <f t="shared" si="21"/>
        <v>166620.14793740213</v>
      </c>
      <c r="AC222" s="2">
        <f t="shared" si="38"/>
        <v>52775098.97195752</v>
      </c>
      <c r="AD222" s="3">
        <f t="shared" si="10"/>
        <v>52800000</v>
      </c>
      <c r="AE222" s="2">
        <f>IF(AE220&gt;=52800000,52800000,IF(AB201=Graph!G$1*1000,AE221+Graph!G$1*1000,AC222))</f>
        <v>52775098.97195752</v>
      </c>
      <c r="AF222" s="3">
        <f t="shared" si="11"/>
        <v>52775098.97195752</v>
      </c>
      <c r="AG222" s="3">
        <f t="shared" si="29"/>
        <v>49525563.368512519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150</v>
      </c>
      <c r="C223" s="7"/>
      <c r="D223" s="2" t="e">
        <f t="shared" si="12"/>
        <v>#N/A</v>
      </c>
      <c r="E223" s="2" t="e">
        <f t="shared" si="22"/>
        <v>#N/A</v>
      </c>
      <c r="F223" s="2">
        <v>891271.99390368164</v>
      </c>
      <c r="G223" s="2">
        <f t="shared" si="41"/>
        <v>786261</v>
      </c>
      <c r="H223" s="2">
        <f t="shared" si="39"/>
        <v>115857229.40256162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2703638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922757.38386508822</v>
      </c>
      <c r="Q223" s="2">
        <f t="shared" si="42"/>
        <v>800000</v>
      </c>
      <c r="R223" s="2">
        <f t="shared" si="40"/>
        <v>118855094.97744444</v>
      </c>
      <c r="S223" s="2">
        <f t="shared" si="17"/>
        <v>786261</v>
      </c>
      <c r="T223" s="2">
        <f t="shared" si="18"/>
        <v>13739</v>
      </c>
      <c r="U223" s="2">
        <f t="shared" si="19"/>
        <v>800000</v>
      </c>
      <c r="V223" s="2">
        <f t="shared" si="34"/>
        <v>53411512.849218249</v>
      </c>
      <c r="W223" s="2">
        <f t="shared" si="20"/>
        <v>636413.87726072967</v>
      </c>
      <c r="X223" s="2">
        <f t="shared" si="6"/>
        <v>163586.12273927033</v>
      </c>
      <c r="Y223" s="2">
        <f t="shared" ref="Y223:Y286" si="43">IF(COUNT($C224)=0,IF(COUNT($C223)=1,C223,SUM(Y222+X223)),C223)</f>
        <v>65443582.128226176</v>
      </c>
      <c r="Z223" s="2" t="str">
        <f t="shared" si="8"/>
        <v>HERE</v>
      </c>
      <c r="AA223" s="2">
        <f>IF(Z223="HERE",Y223,AA222+Graph!$G$1*1000)</f>
        <v>65443582.128226176</v>
      </c>
      <c r="AB223" s="2">
        <f t="shared" si="21"/>
        <v>163586.12273927033</v>
      </c>
      <c r="AC223" s="2">
        <f t="shared" ref="AC223:AC286" si="44">IF(Z224="HERE",V223,AC222)</f>
        <v>53411512.849218249</v>
      </c>
      <c r="AD223" s="3">
        <f t="shared" si="10"/>
        <v>52800000</v>
      </c>
      <c r="AE223" s="2">
        <f>IF(AE221&gt;=52800000,52800000,IF(AB202=Graph!G$1*1000,AE222+Graph!G$1*1000,AC223))</f>
        <v>53411512.849218249</v>
      </c>
      <c r="AF223" s="3">
        <f t="shared" si="11"/>
        <v>52800000</v>
      </c>
      <c r="AG223" s="3">
        <f t="shared" si="29"/>
        <v>49554198.335917518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151</v>
      </c>
      <c r="C224" s="7"/>
      <c r="D224" s="2" t="e">
        <f t="shared" si="12"/>
        <v>#N/A</v>
      </c>
      <c r="E224" s="2" t="e">
        <f t="shared" si="22"/>
        <v>#N/A</v>
      </c>
      <c r="F224" s="2">
        <v>894306.01910181344</v>
      </c>
      <c r="G224" s="2">
        <f t="shared" si="41"/>
        <v>786261</v>
      </c>
      <c r="H224" s="2">
        <f t="shared" ref="H224:H287" si="45">IF(COUNT($C225)=0,IF(COUNT($C224)=1,C224,SUM(H223+G224)),C224)</f>
        <v>116643490.40256162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2717377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925951.74304005504</v>
      </c>
      <c r="Q224" s="2">
        <f t="shared" si="42"/>
        <v>800000</v>
      </c>
      <c r="R224" s="2">
        <f t="shared" ref="R224:R287" si="46">IF(COUNT($C225)=0,IF(COUNT($C224)=1,M224,SUM(R223+Q224)),M224)</f>
        <v>119655094.97744444</v>
      </c>
      <c r="S224" s="2">
        <f t="shared" si="17"/>
        <v>786261</v>
      </c>
      <c r="T224" s="2">
        <f t="shared" si="18"/>
        <v>13739</v>
      </c>
      <c r="U224" s="2">
        <f t="shared" si="19"/>
        <v>800000</v>
      </c>
      <c r="V224" s="2">
        <f t="shared" si="34"/>
        <v>54050960.751677111</v>
      </c>
      <c r="W224" s="2">
        <f t="shared" si="20"/>
        <v>639447.90245886147</v>
      </c>
      <c r="X224" s="2">
        <f t="shared" si="6"/>
        <v>160552.09754113853</v>
      </c>
      <c r="Y224" s="2">
        <f t="shared" si="43"/>
        <v>65604134.225767314</v>
      </c>
      <c r="Z224" s="2" t="str">
        <f t="shared" si="8"/>
        <v>HERE</v>
      </c>
      <c r="AA224" s="2">
        <f>IF(Z224="HERE",Y224,AA223+Graph!$G$1*1000)</f>
        <v>65604134.225767314</v>
      </c>
      <c r="AB224" s="2">
        <f t="shared" si="21"/>
        <v>160552.09754113853</v>
      </c>
      <c r="AC224" s="2">
        <f t="shared" si="44"/>
        <v>54050960.751677111</v>
      </c>
      <c r="AD224" s="3">
        <f t="shared" si="10"/>
        <v>52800000</v>
      </c>
      <c r="AE224" s="2">
        <f>IF(AE222&gt;=52800000,52800000,IF(AB203=Graph!G$1*1000,AE223+Graph!G$1*1000,AC224))</f>
        <v>54050960.751677111</v>
      </c>
      <c r="AF224" s="3">
        <f t="shared" si="11"/>
        <v>52800000</v>
      </c>
      <c r="AG224" s="3">
        <f t="shared" si="29"/>
        <v>49582985.00458242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152</v>
      </c>
      <c r="C225" s="7"/>
      <c r="D225" s="2" t="e">
        <f t="shared" si="12"/>
        <v>#N/A</v>
      </c>
      <c r="E225" s="2" t="e">
        <f t="shared" si="22"/>
        <v>#N/A</v>
      </c>
      <c r="F225" s="2">
        <v>897340.04429994524</v>
      </c>
      <c r="G225" s="2">
        <f t="shared" si="41"/>
        <v>786261</v>
      </c>
      <c r="H225" s="2">
        <f t="shared" si="45"/>
        <v>117429751.40256162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2731116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929146.10221499205</v>
      </c>
      <c r="Q225" s="2">
        <f t="shared" si="42"/>
        <v>800000</v>
      </c>
      <c r="R225" s="2">
        <f t="shared" si="46"/>
        <v>120455094.97744444</v>
      </c>
      <c r="S225" s="2">
        <f t="shared" si="17"/>
        <v>786261</v>
      </c>
      <c r="T225" s="2">
        <f t="shared" si="18"/>
        <v>13739</v>
      </c>
      <c r="U225" s="2">
        <f t="shared" si="19"/>
        <v>800000</v>
      </c>
      <c r="V225" s="2">
        <f t="shared" si="34"/>
        <v>54693442.679334104</v>
      </c>
      <c r="W225" s="2">
        <f t="shared" si="20"/>
        <v>642481.92765699327</v>
      </c>
      <c r="X225" s="2">
        <f t="shared" si="6"/>
        <v>157518.07234300673</v>
      </c>
      <c r="Y225" s="2">
        <f t="shared" si="43"/>
        <v>65761652.298110321</v>
      </c>
      <c r="Z225" s="2" t="str">
        <f t="shared" si="8"/>
        <v>HERE</v>
      </c>
      <c r="AA225" s="2">
        <f>IF(Z225="HERE",Y225,AA224+Graph!$G$1*1000)</f>
        <v>65761652.298110321</v>
      </c>
      <c r="AB225" s="2">
        <f t="shared" si="21"/>
        <v>157518.07234300673</v>
      </c>
      <c r="AC225" s="2">
        <f t="shared" si="44"/>
        <v>54693442.679334104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49611923.374507234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153</v>
      </c>
      <c r="C226" s="7"/>
      <c r="D226" s="2" t="e">
        <f t="shared" si="12"/>
        <v>#N/A</v>
      </c>
      <c r="E226" s="2" t="e">
        <f t="shared" si="22"/>
        <v>#N/A</v>
      </c>
      <c r="F226" s="2">
        <v>900374.06949807703</v>
      </c>
      <c r="G226" s="2">
        <f t="shared" si="41"/>
        <v>786261</v>
      </c>
      <c r="H226" s="2">
        <f t="shared" si="45"/>
        <v>118216012.40256162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2744855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932340.46138995886</v>
      </c>
      <c r="Q226" s="2">
        <f t="shared" si="42"/>
        <v>800000</v>
      </c>
      <c r="R226" s="2">
        <f t="shared" si="46"/>
        <v>121255094.97744444</v>
      </c>
      <c r="S226" s="2">
        <f t="shared" si="17"/>
        <v>786261</v>
      </c>
      <c r="T226" s="2">
        <f t="shared" si="18"/>
        <v>13739</v>
      </c>
      <c r="U226" s="2">
        <f t="shared" si="19"/>
        <v>800000</v>
      </c>
      <c r="V226" s="2">
        <f t="shared" si="34"/>
        <v>55338958.632189229</v>
      </c>
      <c r="W226" s="2">
        <f t="shared" si="20"/>
        <v>645515.95285512507</v>
      </c>
      <c r="X226" s="2">
        <f t="shared" si="6"/>
        <v>154484.04714487493</v>
      </c>
      <c r="Y226" s="2">
        <f t="shared" si="43"/>
        <v>65916136.345255196</v>
      </c>
      <c r="Z226" s="2" t="str">
        <f t="shared" si="8"/>
        <v>HERE</v>
      </c>
      <c r="AA226" s="2">
        <f>IF(Z226="HERE",Y226,AA225+Graph!$G$1*1000)</f>
        <v>65916136.345255196</v>
      </c>
      <c r="AB226" s="2">
        <f t="shared" si="21"/>
        <v>154484.04714487493</v>
      </c>
      <c r="AC226" s="2">
        <f t="shared" si="44"/>
        <v>55338958.632189229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49641013.445691958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154</v>
      </c>
      <c r="C227" s="7"/>
      <c r="D227" s="2" t="e">
        <f t="shared" si="12"/>
        <v>#N/A</v>
      </c>
      <c r="E227" s="2" t="e">
        <f t="shared" si="22"/>
        <v>#N/A</v>
      </c>
      <c r="F227" s="2">
        <v>903408.09469620883</v>
      </c>
      <c r="G227" s="2">
        <f t="shared" si="41"/>
        <v>786261</v>
      </c>
      <c r="H227" s="2">
        <f t="shared" si="45"/>
        <v>119002273.40256162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2758594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935534.82056492567</v>
      </c>
      <c r="Q227" s="2">
        <f t="shared" si="42"/>
        <v>800000</v>
      </c>
      <c r="R227" s="2">
        <f t="shared" si="46"/>
        <v>122055094.97744444</v>
      </c>
      <c r="S227" s="2">
        <f t="shared" si="17"/>
        <v>786261</v>
      </c>
      <c r="T227" s="2">
        <f t="shared" si="18"/>
        <v>13739</v>
      </c>
      <c r="U227" s="2">
        <f t="shared" si="19"/>
        <v>800000</v>
      </c>
      <c r="V227" s="2">
        <f t="shared" si="34"/>
        <v>55987508.610242486</v>
      </c>
      <c r="W227" s="2">
        <f t="shared" si="20"/>
        <v>648549.97805325687</v>
      </c>
      <c r="X227" s="2">
        <f t="shared" si="6"/>
        <v>151450.02194674313</v>
      </c>
      <c r="Y227" s="2">
        <f t="shared" si="43"/>
        <v>66067586.367201939</v>
      </c>
      <c r="Z227" s="2" t="str">
        <f t="shared" si="8"/>
        <v>HERE</v>
      </c>
      <c r="AA227" s="2">
        <f>IF(Z227="HERE",Y227,AA226+Graph!$G$1*1000)</f>
        <v>66067586.367201939</v>
      </c>
      <c r="AB227" s="2">
        <f t="shared" si="21"/>
        <v>151450.02194674313</v>
      </c>
      <c r="AC227" s="2">
        <f t="shared" si="44"/>
        <v>55987508.610242486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49670255.218136579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155</v>
      </c>
      <c r="C228" s="7"/>
      <c r="D228" s="2" t="e">
        <f t="shared" si="12"/>
        <v>#N/A</v>
      </c>
      <c r="E228" s="2" t="e">
        <f t="shared" si="22"/>
        <v>#N/A</v>
      </c>
      <c r="F228" s="2">
        <v>906442.11989434063</v>
      </c>
      <c r="G228" s="2">
        <f t="shared" si="41"/>
        <v>786261</v>
      </c>
      <c r="H228" s="2">
        <f t="shared" si="45"/>
        <v>119788534.40256162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2772333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938729.17973989248</v>
      </c>
      <c r="Q228" s="2">
        <f t="shared" si="42"/>
        <v>800000</v>
      </c>
      <c r="R228" s="2">
        <f t="shared" si="46"/>
        <v>122855094.97744444</v>
      </c>
      <c r="S228" s="2">
        <f t="shared" si="17"/>
        <v>786261</v>
      </c>
      <c r="T228" s="2">
        <f t="shared" si="18"/>
        <v>13739</v>
      </c>
      <c r="U228" s="2">
        <f t="shared" si="19"/>
        <v>800000</v>
      </c>
      <c r="V228" s="2">
        <f t="shared" si="34"/>
        <v>56639092.613493875</v>
      </c>
      <c r="W228" s="2">
        <f t="shared" si="20"/>
        <v>651584.00325138867</v>
      </c>
      <c r="X228" s="2">
        <f t="shared" si="6"/>
        <v>148415.99674861133</v>
      </c>
      <c r="Y228" s="2">
        <f t="shared" si="43"/>
        <v>66216002.363950551</v>
      </c>
      <c r="Z228" s="2" t="str">
        <f t="shared" si="8"/>
        <v>HERE</v>
      </c>
      <c r="AA228" s="2">
        <f>IF(Z228="HERE",Y228,AA227+Graph!$G$1*1000)</f>
        <v>66216002.363950551</v>
      </c>
      <c r="AB228" s="2">
        <f t="shared" si="21"/>
        <v>148415.99674861133</v>
      </c>
      <c r="AC228" s="2">
        <f t="shared" si="44"/>
        <v>56639092.613493875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49699648.691841111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156</v>
      </c>
      <c r="C229" s="7"/>
      <c r="D229" s="2" t="e">
        <f t="shared" si="12"/>
        <v>#N/A</v>
      </c>
      <c r="E229" s="2" t="e">
        <f t="shared" si="22"/>
        <v>#N/A</v>
      </c>
      <c r="F229" s="2">
        <v>909476.14509247243</v>
      </c>
      <c r="G229" s="2">
        <f t="shared" si="41"/>
        <v>786261</v>
      </c>
      <c r="H229" s="2">
        <f t="shared" si="45"/>
        <v>120574795.40256162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2786072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941923.53891485929</v>
      </c>
      <c r="Q229" s="2">
        <f t="shared" si="42"/>
        <v>800000</v>
      </c>
      <c r="R229" s="2">
        <f t="shared" si="46"/>
        <v>123655094.97744444</v>
      </c>
      <c r="S229" s="2">
        <f t="shared" si="17"/>
        <v>786261</v>
      </c>
      <c r="T229" s="2">
        <f t="shared" si="18"/>
        <v>13739</v>
      </c>
      <c r="U229" s="2">
        <f t="shared" si="19"/>
        <v>800000</v>
      </c>
      <c r="V229" s="2">
        <f t="shared" si="34"/>
        <v>57293710.641943395</v>
      </c>
      <c r="W229" s="2">
        <f t="shared" si="20"/>
        <v>654618.02844952047</v>
      </c>
      <c r="X229" s="2">
        <f t="shared" si="6"/>
        <v>145381.97155047953</v>
      </c>
      <c r="Y229" s="2">
        <f t="shared" si="43"/>
        <v>66361384.33550103</v>
      </c>
      <c r="Z229" s="2" t="str">
        <f t="shared" si="8"/>
        <v>HERE</v>
      </c>
      <c r="AA229" s="2">
        <f>IF(Z229="HERE",Y229,AA228+Graph!$G$1*1000)</f>
        <v>66361384.33550103</v>
      </c>
      <c r="AB229" s="2">
        <f t="shared" si="21"/>
        <v>145381.97155047953</v>
      </c>
      <c r="AC229" s="2">
        <f t="shared" si="44"/>
        <v>57293710.641943395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49729193.866805553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157</v>
      </c>
      <c r="C230" s="7"/>
      <c r="D230" s="2" t="e">
        <f t="shared" si="12"/>
        <v>#N/A</v>
      </c>
      <c r="E230" s="2" t="e">
        <f t="shared" si="22"/>
        <v>#N/A</v>
      </c>
      <c r="F230" s="2">
        <v>912510.17029060423</v>
      </c>
      <c r="G230" s="2">
        <f t="shared" ref="G230:G293" si="47">IF(F230&gt;800000,$AK$31*1000,F230)</f>
        <v>786261</v>
      </c>
      <c r="H230" s="2">
        <f t="shared" si="45"/>
        <v>121361056.40256162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2799811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945117.89808982611</v>
      </c>
      <c r="Q230" s="2">
        <f t="shared" ref="Q230:Q293" si="48">IF(P230&gt;800000,800000,P230)</f>
        <v>800000</v>
      </c>
      <c r="R230" s="2">
        <f t="shared" si="46"/>
        <v>124455094.97744444</v>
      </c>
      <c r="S230" s="2">
        <f t="shared" si="17"/>
        <v>786261</v>
      </c>
      <c r="T230" s="2">
        <f t="shared" si="18"/>
        <v>13739</v>
      </c>
      <c r="U230" s="2">
        <f t="shared" si="19"/>
        <v>800000</v>
      </c>
      <c r="V230" s="2">
        <f t="shared" si="34"/>
        <v>57951362.695591047</v>
      </c>
      <c r="W230" s="2">
        <f t="shared" si="20"/>
        <v>657652.05364765227</v>
      </c>
      <c r="X230" s="2">
        <f t="shared" si="6"/>
        <v>142347.94635234773</v>
      </c>
      <c r="Y230" s="2">
        <f t="shared" si="43"/>
        <v>66503732.281853378</v>
      </c>
      <c r="Z230" s="2" t="str">
        <f t="shared" si="8"/>
        <v>HERE</v>
      </c>
      <c r="AA230" s="2">
        <f>IF(Z230="HERE",Y230,AA229+Graph!$G$1*1000)</f>
        <v>66503732.281853378</v>
      </c>
      <c r="AB230" s="2">
        <f t="shared" si="21"/>
        <v>142347.94635234773</v>
      </c>
      <c r="AC230" s="2">
        <f t="shared" si="44"/>
        <v>57951362.695591047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49758890.7430299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158</v>
      </c>
      <c r="C231" s="7"/>
      <c r="D231" s="2" t="e">
        <f t="shared" si="12"/>
        <v>#N/A</v>
      </c>
      <c r="E231" s="2" t="e">
        <f t="shared" si="22"/>
        <v>#N/A</v>
      </c>
      <c r="F231" s="2">
        <v>915544.19548873603</v>
      </c>
      <c r="G231" s="2">
        <f t="shared" si="47"/>
        <v>786261</v>
      </c>
      <c r="H231" s="2">
        <f t="shared" si="45"/>
        <v>122147317.40256162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2813550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948312.25726479292</v>
      </c>
      <c r="Q231" s="2">
        <f t="shared" si="48"/>
        <v>800000</v>
      </c>
      <c r="R231" s="2">
        <f t="shared" si="46"/>
        <v>125255094.97744444</v>
      </c>
      <c r="S231" s="2">
        <f t="shared" si="17"/>
        <v>786261</v>
      </c>
      <c r="T231" s="2">
        <f t="shared" si="18"/>
        <v>13739</v>
      </c>
      <c r="U231" s="2">
        <f t="shared" si="19"/>
        <v>800000</v>
      </c>
      <c r="V231" s="2">
        <f t="shared" si="34"/>
        <v>58612048.774436831</v>
      </c>
      <c r="W231" s="2">
        <f t="shared" si="20"/>
        <v>660686.07884578407</v>
      </c>
      <c r="X231" s="2">
        <f t="shared" si="6"/>
        <v>139313.92115421593</v>
      </c>
      <c r="Y231" s="2">
        <f t="shared" si="43"/>
        <v>66643046.203007594</v>
      </c>
      <c r="Z231" s="2" t="str">
        <f t="shared" si="8"/>
        <v>HERE</v>
      </c>
      <c r="AA231" s="2">
        <f>IF(Z231="HERE",Y231,AA230+Graph!$G$1*1000)</f>
        <v>66643046.203007594</v>
      </c>
      <c r="AB231" s="2">
        <f t="shared" si="21"/>
        <v>139313.92115421593</v>
      </c>
      <c r="AC231" s="2">
        <f t="shared" si="44"/>
        <v>58612048.774436831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49788739.32051415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159</v>
      </c>
      <c r="C232" s="7"/>
      <c r="D232" s="2" t="e">
        <f t="shared" si="12"/>
        <v>#N/A</v>
      </c>
      <c r="E232" s="2" t="e">
        <f t="shared" si="22"/>
        <v>#N/A</v>
      </c>
      <c r="F232" s="2">
        <v>918578.22068686783</v>
      </c>
      <c r="G232" s="2">
        <f t="shared" si="47"/>
        <v>786261</v>
      </c>
      <c r="H232" s="2">
        <f t="shared" si="45"/>
        <v>122933578.40256162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2827289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951506.61643975973</v>
      </c>
      <c r="Q232" s="2">
        <f t="shared" si="48"/>
        <v>800000</v>
      </c>
      <c r="R232" s="2">
        <f t="shared" si="46"/>
        <v>126055094.97744444</v>
      </c>
      <c r="S232" s="2">
        <f t="shared" si="17"/>
        <v>786261</v>
      </c>
      <c r="T232" s="2">
        <f t="shared" si="18"/>
        <v>13739</v>
      </c>
      <c r="U232" s="2">
        <f t="shared" si="19"/>
        <v>800000</v>
      </c>
      <c r="V232" s="2">
        <f t="shared" si="34"/>
        <v>59275768.878480747</v>
      </c>
      <c r="W232" s="2">
        <f t="shared" si="20"/>
        <v>663720.10404391587</v>
      </c>
      <c r="X232" s="2">
        <f t="shared" si="6"/>
        <v>136279.89595608413</v>
      </c>
      <c r="Y232" s="2">
        <f t="shared" si="43"/>
        <v>66779326.098963678</v>
      </c>
      <c r="Z232" s="2" t="str">
        <f t="shared" si="8"/>
        <v>HERE</v>
      </c>
      <c r="AA232" s="2">
        <f>IF(Z232="HERE",Y232,AA231+Graph!$G$1*1000)</f>
        <v>66779326.098963678</v>
      </c>
      <c r="AB232" s="2">
        <f t="shared" si="21"/>
        <v>136279.89595608413</v>
      </c>
      <c r="AC232" s="2">
        <f t="shared" si="44"/>
        <v>59275768.878480747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49818739.599258311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160</v>
      </c>
      <c r="C233" s="7"/>
      <c r="D233" s="2" t="e">
        <f t="shared" si="12"/>
        <v>#N/A</v>
      </c>
      <c r="E233" s="2" t="e">
        <f t="shared" si="22"/>
        <v>#N/A</v>
      </c>
      <c r="F233" s="2">
        <v>921612.24588499963</v>
      </c>
      <c r="G233" s="2">
        <f t="shared" si="47"/>
        <v>786261</v>
      </c>
      <c r="H233" s="2">
        <f t="shared" si="45"/>
        <v>123719839.40256162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2841028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954700.97561472654</v>
      </c>
      <c r="Q233" s="2">
        <f t="shared" si="48"/>
        <v>800000</v>
      </c>
      <c r="R233" s="2">
        <f t="shared" si="46"/>
        <v>126855094.97744444</v>
      </c>
      <c r="S233" s="2">
        <f t="shared" si="17"/>
        <v>786261</v>
      </c>
      <c r="T233" s="2">
        <f t="shared" si="18"/>
        <v>13739</v>
      </c>
      <c r="U233" s="2">
        <f t="shared" si="19"/>
        <v>800000</v>
      </c>
      <c r="V233" s="2">
        <f t="shared" si="34"/>
        <v>59942523.007722795</v>
      </c>
      <c r="W233" s="2">
        <f t="shared" si="20"/>
        <v>666754.12924204767</v>
      </c>
      <c r="X233" s="2">
        <f t="shared" si="6"/>
        <v>133245.87075795233</v>
      </c>
      <c r="Y233" s="2">
        <f t="shared" si="43"/>
        <v>66912571.96972163</v>
      </c>
      <c r="Z233" s="2" t="str">
        <f t="shared" si="8"/>
        <v>HERE</v>
      </c>
      <c r="AA233" s="2">
        <f>IF(Z233="HERE",Y233,AA232+Graph!$G$1*1000)</f>
        <v>66912571.96972163</v>
      </c>
      <c r="AB233" s="2">
        <f t="shared" si="21"/>
        <v>133245.87075795233</v>
      </c>
      <c r="AC233" s="2">
        <f t="shared" si="44"/>
        <v>59942523.007722795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49848891.579262376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161</v>
      </c>
      <c r="C234" s="7"/>
      <c r="D234" s="2" t="e">
        <f t="shared" si="12"/>
        <v>#N/A</v>
      </c>
      <c r="E234" s="2" t="e">
        <f t="shared" si="22"/>
        <v>#N/A</v>
      </c>
      <c r="F234" s="2">
        <v>924646.27108313143</v>
      </c>
      <c r="G234" s="2">
        <f t="shared" si="47"/>
        <v>786261</v>
      </c>
      <c r="H234" s="2">
        <f t="shared" si="45"/>
        <v>124506100.40256162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2854767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957895.33478969336</v>
      </c>
      <c r="Q234" s="2">
        <f t="shared" si="48"/>
        <v>800000</v>
      </c>
      <c r="R234" s="2">
        <f t="shared" si="46"/>
        <v>127655094.97744444</v>
      </c>
      <c r="S234" s="2">
        <f t="shared" si="17"/>
        <v>786261</v>
      </c>
      <c r="T234" s="2">
        <f t="shared" si="18"/>
        <v>13739</v>
      </c>
      <c r="U234" s="2">
        <f t="shared" si="19"/>
        <v>800000</v>
      </c>
      <c r="V234" s="2">
        <f t="shared" si="34"/>
        <v>60612311.162162945</v>
      </c>
      <c r="W234" s="2">
        <f t="shared" si="20"/>
        <v>669788.15444014966</v>
      </c>
      <c r="X234" s="2">
        <f t="shared" si="6"/>
        <v>130211.84555985034</v>
      </c>
      <c r="Y234" s="2">
        <f t="shared" si="43"/>
        <v>67042783.815281481</v>
      </c>
      <c r="Z234" s="2" t="str">
        <f t="shared" si="8"/>
        <v>HERE</v>
      </c>
      <c r="AA234" s="2">
        <f>IF(Z234="HERE",Y234,AA233+Graph!$G$1*1000)</f>
        <v>67042783.815281481</v>
      </c>
      <c r="AB234" s="2">
        <f t="shared" si="21"/>
        <v>130211.84555985034</v>
      </c>
      <c r="AC234" s="2">
        <f t="shared" si="44"/>
        <v>60612311.162162945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49879195.260526344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162</v>
      </c>
      <c r="C235" s="7"/>
      <c r="D235" s="2" t="e">
        <f t="shared" si="12"/>
        <v>#N/A</v>
      </c>
      <c r="E235" s="2" t="e">
        <f t="shared" si="22"/>
        <v>#N/A</v>
      </c>
      <c r="F235" s="2">
        <v>927680.29628126323</v>
      </c>
      <c r="G235" s="2">
        <f t="shared" si="47"/>
        <v>786261</v>
      </c>
      <c r="H235" s="2">
        <f t="shared" si="45"/>
        <v>125292361.40256162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2868506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961089.69396466017</v>
      </c>
      <c r="Q235" s="2">
        <f t="shared" si="48"/>
        <v>800000</v>
      </c>
      <c r="R235" s="2">
        <f t="shared" si="46"/>
        <v>128455094.97744444</v>
      </c>
      <c r="S235" s="2">
        <f t="shared" si="17"/>
        <v>786261</v>
      </c>
      <c r="T235" s="2">
        <f t="shared" si="18"/>
        <v>13739</v>
      </c>
      <c r="U235" s="2">
        <f t="shared" si="19"/>
        <v>800000</v>
      </c>
      <c r="V235" s="2">
        <f t="shared" si="34"/>
        <v>61285133.341801226</v>
      </c>
      <c r="W235" s="2">
        <f t="shared" si="20"/>
        <v>672822.17963828146</v>
      </c>
      <c r="X235" s="2">
        <f t="shared" si="6"/>
        <v>127177.82036171854</v>
      </c>
      <c r="Y235" s="2">
        <f t="shared" si="43"/>
        <v>67169961.635643199</v>
      </c>
      <c r="Z235" s="2" t="str">
        <f t="shared" si="8"/>
        <v>HERE</v>
      </c>
      <c r="AA235" s="2">
        <f>IF(Z235="HERE",Y235,AA234+Graph!$G$1*1000)</f>
        <v>67169961.635643199</v>
      </c>
      <c r="AB235" s="2">
        <f t="shared" si="21"/>
        <v>127177.82036171854</v>
      </c>
      <c r="AC235" s="2">
        <f t="shared" si="44"/>
        <v>61285133.341801226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49909650.643050224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163</v>
      </c>
      <c r="C236" s="7"/>
      <c r="D236" s="2" t="e">
        <f t="shared" si="12"/>
        <v>#N/A</v>
      </c>
      <c r="E236" s="2" t="e">
        <f t="shared" si="22"/>
        <v>#N/A</v>
      </c>
      <c r="F236" s="2">
        <v>930714.32147939503</v>
      </c>
      <c r="G236" s="2">
        <f t="shared" si="47"/>
        <v>786261</v>
      </c>
      <c r="H236" s="2">
        <f t="shared" si="45"/>
        <v>126078622.40256162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2882245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964284.05313962698</v>
      </c>
      <c r="Q236" s="2">
        <f t="shared" si="48"/>
        <v>800000</v>
      </c>
      <c r="R236" s="2">
        <f t="shared" si="46"/>
        <v>129255094.97744444</v>
      </c>
      <c r="S236" s="2">
        <f t="shared" si="17"/>
        <v>786261</v>
      </c>
      <c r="T236" s="2">
        <f t="shared" si="18"/>
        <v>13739</v>
      </c>
      <c r="U236" s="2">
        <f t="shared" si="19"/>
        <v>800000</v>
      </c>
      <c r="V236" s="2">
        <f t="shared" si="34"/>
        <v>61960989.546637639</v>
      </c>
      <c r="W236" s="2">
        <f t="shared" si="20"/>
        <v>675856.20483641326</v>
      </c>
      <c r="X236" s="2">
        <f t="shared" si="6"/>
        <v>124143.79516358674</v>
      </c>
      <c r="Y236" s="2">
        <f t="shared" si="43"/>
        <v>67294105.430806786</v>
      </c>
      <c r="Z236" s="2" t="str">
        <f t="shared" si="8"/>
        <v>HERE</v>
      </c>
      <c r="AA236" s="2">
        <f>IF(Z236="HERE",Y236,AA235+Graph!$G$1*1000)</f>
        <v>67294105.430806786</v>
      </c>
      <c r="AB236" s="2">
        <f t="shared" si="21"/>
        <v>124143.79516358674</v>
      </c>
      <c r="AC236" s="2">
        <f t="shared" si="44"/>
        <v>61960989.546637639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49940257.726834007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164</v>
      </c>
      <c r="C237" s="7"/>
      <c r="D237" s="2" t="e">
        <f t="shared" si="12"/>
        <v>#N/A</v>
      </c>
      <c r="E237" s="2" t="e">
        <f t="shared" si="22"/>
        <v>#N/A</v>
      </c>
      <c r="F237" s="2">
        <v>933748.34667752683</v>
      </c>
      <c r="G237" s="2">
        <f t="shared" si="47"/>
        <v>786261</v>
      </c>
      <c r="H237" s="2">
        <f t="shared" si="45"/>
        <v>126864883.40256162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2895984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967478.41231456399</v>
      </c>
      <c r="Q237" s="2">
        <f t="shared" si="48"/>
        <v>800000</v>
      </c>
      <c r="R237" s="2">
        <f t="shared" si="46"/>
        <v>130055094.97744444</v>
      </c>
      <c r="S237" s="2">
        <f t="shared" si="17"/>
        <v>786261</v>
      </c>
      <c r="T237" s="2">
        <f t="shared" si="18"/>
        <v>13739</v>
      </c>
      <c r="U237" s="2">
        <f t="shared" si="19"/>
        <v>800000</v>
      </c>
      <c r="V237" s="2">
        <f t="shared" si="34"/>
        <v>62639879.776672184</v>
      </c>
      <c r="W237" s="2">
        <f t="shared" si="20"/>
        <v>678890.23003454506</v>
      </c>
      <c r="X237" s="2">
        <f t="shared" si="6"/>
        <v>121109.76996545494</v>
      </c>
      <c r="Y237" s="2">
        <f t="shared" si="43"/>
        <v>67415215.200772241</v>
      </c>
      <c r="Z237" s="2" t="str">
        <f t="shared" si="8"/>
        <v>HERE</v>
      </c>
      <c r="AA237" s="2">
        <f>IF(Z237="HERE",Y237,AA236+Graph!$G$1*1000)</f>
        <v>67415215.200772241</v>
      </c>
      <c r="AB237" s="2">
        <f t="shared" si="21"/>
        <v>121109.76996545494</v>
      </c>
      <c r="AC237" s="2">
        <f t="shared" si="44"/>
        <v>62639879.776672184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49971016.511877693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165</v>
      </c>
      <c r="C238" s="7"/>
      <c r="D238" s="2" t="e">
        <f t="shared" si="12"/>
        <v>#N/A</v>
      </c>
      <c r="E238" s="2" t="e">
        <f t="shared" si="22"/>
        <v>#N/A</v>
      </c>
      <c r="F238" s="2">
        <v>936782.37187565863</v>
      </c>
      <c r="G238" s="2">
        <f t="shared" si="47"/>
        <v>786261</v>
      </c>
      <c r="H238" s="2">
        <f t="shared" si="45"/>
        <v>127651144.40256162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2909723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970672.7714895308</v>
      </c>
      <c r="Q238" s="2">
        <f t="shared" si="48"/>
        <v>800000</v>
      </c>
      <c r="R238" s="2">
        <f t="shared" si="46"/>
        <v>130855094.97744444</v>
      </c>
      <c r="S238" s="2">
        <f t="shared" si="17"/>
        <v>786261</v>
      </c>
      <c r="T238" s="2">
        <f t="shared" si="18"/>
        <v>13739</v>
      </c>
      <c r="U238" s="2">
        <f t="shared" si="19"/>
        <v>800000</v>
      </c>
      <c r="V238" s="2">
        <f t="shared" si="34"/>
        <v>63321804.031904861</v>
      </c>
      <c r="W238" s="2">
        <f t="shared" si="20"/>
        <v>681924.25523267686</v>
      </c>
      <c r="X238" s="2">
        <f t="shared" si="6"/>
        <v>118075.74476732314</v>
      </c>
      <c r="Y238" s="2">
        <f t="shared" si="43"/>
        <v>67533290.945539564</v>
      </c>
      <c r="Z238" s="2" t="str">
        <f t="shared" si="8"/>
        <v>HERE</v>
      </c>
      <c r="AA238" s="2">
        <f>IF(Z238="HERE",Y238,AA237+Graph!$G$1*1000)</f>
        <v>67533290.945539564</v>
      </c>
      <c r="AB238" s="2">
        <f t="shared" si="21"/>
        <v>118075.74476732314</v>
      </c>
      <c r="AC238" s="2">
        <f t="shared" si="44"/>
        <v>63321804.031904861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50001926.998181291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166</v>
      </c>
      <c r="C239" s="7"/>
      <c r="D239" s="2" t="e">
        <f t="shared" si="12"/>
        <v>#N/A</v>
      </c>
      <c r="E239" s="2" t="e">
        <f t="shared" si="22"/>
        <v>#N/A</v>
      </c>
      <c r="F239" s="2">
        <v>939816.39707376063</v>
      </c>
      <c r="G239" s="2">
        <f t="shared" si="47"/>
        <v>786261</v>
      </c>
      <c r="H239" s="2">
        <f t="shared" si="45"/>
        <v>128437405.40256162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2923462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973867.13066449761</v>
      </c>
      <c r="Q239" s="2">
        <f t="shared" si="48"/>
        <v>800000</v>
      </c>
      <c r="R239" s="2">
        <f t="shared" si="46"/>
        <v>131655094.97744444</v>
      </c>
      <c r="S239" s="2">
        <f t="shared" si="17"/>
        <v>786261</v>
      </c>
      <c r="T239" s="2">
        <f t="shared" si="18"/>
        <v>13739</v>
      </c>
      <c r="U239" s="2">
        <f t="shared" si="19"/>
        <v>800000</v>
      </c>
      <c r="V239" s="2">
        <f t="shared" si="34"/>
        <v>64006762.31233567</v>
      </c>
      <c r="W239" s="2">
        <f t="shared" si="20"/>
        <v>684958.28043080866</v>
      </c>
      <c r="X239" s="2">
        <f t="shared" si="6"/>
        <v>115041.71956919134</v>
      </c>
      <c r="Y239" s="2">
        <f t="shared" si="43"/>
        <v>67648332.665108755</v>
      </c>
      <c r="Z239" s="2" t="str">
        <f t="shared" si="8"/>
        <v>HERE</v>
      </c>
      <c r="AA239" s="2">
        <f>IF(Z239="HERE",Y239,AA238+Graph!$G$1*1000)</f>
        <v>67648332.665108755</v>
      </c>
      <c r="AB239" s="2">
        <f t="shared" si="21"/>
        <v>115041.71956919134</v>
      </c>
      <c r="AC239" s="2">
        <f t="shared" si="44"/>
        <v>64006762.31233567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50032989.185744792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167</v>
      </c>
      <c r="C240" s="7"/>
      <c r="D240" s="2" t="e">
        <f t="shared" si="12"/>
        <v>#N/A</v>
      </c>
      <c r="E240" s="2" t="e">
        <f t="shared" si="22"/>
        <v>#N/A</v>
      </c>
      <c r="F240" s="2">
        <v>942850.42227189243</v>
      </c>
      <c r="G240" s="2">
        <f t="shared" si="47"/>
        <v>786261</v>
      </c>
      <c r="H240" s="2">
        <f t="shared" si="45"/>
        <v>129223666.40256162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2937201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977061.48983946443</v>
      </c>
      <c r="Q240" s="2">
        <f t="shared" si="48"/>
        <v>800000</v>
      </c>
      <c r="R240" s="2">
        <f t="shared" si="46"/>
        <v>132455094.97744444</v>
      </c>
      <c r="S240" s="2">
        <f t="shared" si="17"/>
        <v>786261</v>
      </c>
      <c r="T240" s="2">
        <f t="shared" si="18"/>
        <v>13739</v>
      </c>
      <c r="U240" s="2">
        <f t="shared" si="19"/>
        <v>800000</v>
      </c>
      <c r="V240" s="2">
        <f t="shared" si="34"/>
        <v>64694754.61796461</v>
      </c>
      <c r="W240" s="2">
        <f t="shared" si="20"/>
        <v>687992.30562894046</v>
      </c>
      <c r="X240" s="2">
        <f t="shared" si="6"/>
        <v>112007.69437105954</v>
      </c>
      <c r="Y240" s="2">
        <f t="shared" si="43"/>
        <v>67760340.359479815</v>
      </c>
      <c r="Z240" s="2" t="str">
        <f t="shared" si="8"/>
        <v>HERE</v>
      </c>
      <c r="AA240" s="2">
        <f>IF(Z240="HERE",Y240,AA239+Graph!$G$1*1000)</f>
        <v>67760340.359479815</v>
      </c>
      <c r="AB240" s="2">
        <f t="shared" si="21"/>
        <v>112007.69437105954</v>
      </c>
      <c r="AC240" s="2">
        <f t="shared" si="44"/>
        <v>64694754.61796461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50064203.074568205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168</v>
      </c>
      <c r="C241" s="7"/>
      <c r="D241" s="2" t="e">
        <f t="shared" si="12"/>
        <v>#N/A</v>
      </c>
      <c r="E241" s="2" t="e">
        <f t="shared" si="22"/>
        <v>#N/A</v>
      </c>
      <c r="F241" s="2">
        <v>945884.44747002423</v>
      </c>
      <c r="G241" s="2">
        <f t="shared" si="47"/>
        <v>786261</v>
      </c>
      <c r="H241" s="2">
        <f t="shared" si="45"/>
        <v>130009927.40256162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2950940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980255.84901443124</v>
      </c>
      <c r="Q241" s="2">
        <f t="shared" si="48"/>
        <v>800000</v>
      </c>
      <c r="R241" s="2">
        <f t="shared" si="46"/>
        <v>133255094.97744444</v>
      </c>
      <c r="S241" s="2">
        <f t="shared" si="17"/>
        <v>786261</v>
      </c>
      <c r="T241" s="2">
        <f t="shared" si="18"/>
        <v>13739</v>
      </c>
      <c r="U241" s="2">
        <f t="shared" si="19"/>
        <v>800000</v>
      </c>
      <c r="V241" s="2">
        <f t="shared" si="34"/>
        <v>65385780.948791683</v>
      </c>
      <c r="W241" s="2">
        <f t="shared" si="20"/>
        <v>691026.33082707226</v>
      </c>
      <c r="X241" s="2">
        <f t="shared" si="6"/>
        <v>108973.66917292774</v>
      </c>
      <c r="Y241" s="2">
        <f t="shared" si="43"/>
        <v>67869314.028652743</v>
      </c>
      <c r="Z241" s="2" t="str">
        <f t="shared" si="8"/>
        <v>HERE</v>
      </c>
      <c r="AA241" s="2">
        <f>IF(Z241="HERE",Y241,AA240+Graph!$G$1*1000)</f>
        <v>67869314.028652743</v>
      </c>
      <c r="AB241" s="2">
        <f t="shared" si="21"/>
        <v>108973.66917292774</v>
      </c>
      <c r="AC241" s="2">
        <f t="shared" si="44"/>
        <v>65385780.948791683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50095568.664651521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169</v>
      </c>
      <c r="C242" s="7"/>
      <c r="D242" s="2" t="e">
        <f t="shared" si="12"/>
        <v>#N/A</v>
      </c>
      <c r="E242" s="2" t="e">
        <f t="shared" si="22"/>
        <v>#N/A</v>
      </c>
      <c r="F242" s="2">
        <v>948918.47266815603</v>
      </c>
      <c r="G242" s="2">
        <f t="shared" si="47"/>
        <v>786261</v>
      </c>
      <c r="H242" s="2">
        <f t="shared" si="45"/>
        <v>130796188.40256162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2964679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983450.20818939805</v>
      </c>
      <c r="Q242" s="2">
        <f t="shared" si="48"/>
        <v>800000</v>
      </c>
      <c r="R242" s="2">
        <f t="shared" si="46"/>
        <v>134055094.97744444</v>
      </c>
      <c r="S242" s="2">
        <f t="shared" si="17"/>
        <v>786261</v>
      </c>
      <c r="T242" s="2">
        <f t="shared" si="18"/>
        <v>13739</v>
      </c>
      <c r="U242" s="2">
        <f t="shared" si="19"/>
        <v>800000</v>
      </c>
      <c r="V242" s="2">
        <f t="shared" si="34"/>
        <v>66079841.304816887</v>
      </c>
      <c r="W242" s="2">
        <f t="shared" si="20"/>
        <v>694060.35602520406</v>
      </c>
      <c r="X242" s="2">
        <f t="shared" si="6"/>
        <v>105939.64397479594</v>
      </c>
      <c r="Y242" s="2">
        <f t="shared" si="43"/>
        <v>67975253.672627538</v>
      </c>
      <c r="Z242" s="2" t="str">
        <f t="shared" si="8"/>
        <v>HERE</v>
      </c>
      <c r="AA242" s="2">
        <f>IF(Z242="HERE",Y242,AA241+Graph!$G$1*1000)</f>
        <v>67975253.672627538</v>
      </c>
      <c r="AB242" s="2">
        <f t="shared" si="21"/>
        <v>105939.64397479594</v>
      </c>
      <c r="AC242" s="2">
        <f t="shared" si="44"/>
        <v>66079841.304816887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50127085.955994748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170</v>
      </c>
      <c r="C243" s="7"/>
      <c r="D243" s="2" t="e">
        <f t="shared" si="12"/>
        <v>#N/A</v>
      </c>
      <c r="E243" s="2" t="e">
        <f t="shared" si="22"/>
        <v>#N/A</v>
      </c>
      <c r="F243" s="2">
        <v>951952.49786628783</v>
      </c>
      <c r="G243" s="2">
        <f t="shared" si="47"/>
        <v>786261</v>
      </c>
      <c r="H243" s="2">
        <f t="shared" si="45"/>
        <v>131582449.40256162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2978418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986644.56736436486</v>
      </c>
      <c r="Q243" s="2">
        <f t="shared" si="48"/>
        <v>800000</v>
      </c>
      <c r="R243" s="2">
        <f t="shared" si="46"/>
        <v>134855094.97744444</v>
      </c>
      <c r="S243" s="2">
        <f t="shared" si="17"/>
        <v>786261</v>
      </c>
      <c r="T243" s="2">
        <f t="shared" si="18"/>
        <v>13739</v>
      </c>
      <c r="U243" s="2">
        <f t="shared" si="19"/>
        <v>800000</v>
      </c>
      <c r="V243" s="2">
        <f t="shared" si="34"/>
        <v>66776935.686040223</v>
      </c>
      <c r="W243" s="2">
        <f t="shared" si="20"/>
        <v>697094.38122333586</v>
      </c>
      <c r="X243" s="2">
        <f t="shared" si="6"/>
        <v>102905.61877666414</v>
      </c>
      <c r="Y243" s="2">
        <f t="shared" si="43"/>
        <v>68078159.291404203</v>
      </c>
      <c r="Z243" s="2" t="str">
        <f t="shared" si="8"/>
        <v>HERE</v>
      </c>
      <c r="AA243" s="2">
        <f>IF(Z243="HERE",Y243,AA242+Graph!$G$1*1000)</f>
        <v>68078159.291404203</v>
      </c>
      <c r="AB243" s="2">
        <f t="shared" si="21"/>
        <v>102905.61877666414</v>
      </c>
      <c r="AC243" s="2">
        <f t="shared" si="44"/>
        <v>66776935.686040223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50158754.948597878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171</v>
      </c>
      <c r="C244" s="7"/>
      <c r="D244" s="2" t="e">
        <f t="shared" si="12"/>
        <v>#N/A</v>
      </c>
      <c r="E244" s="2" t="e">
        <f t="shared" si="22"/>
        <v>#N/A</v>
      </c>
      <c r="F244" s="2">
        <v>954986.52306441963</v>
      </c>
      <c r="G244" s="2">
        <f t="shared" si="47"/>
        <v>786261</v>
      </c>
      <c r="H244" s="2">
        <f t="shared" si="45"/>
        <v>132368710.40256162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2992157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989838.92653933167</v>
      </c>
      <c r="Q244" s="2">
        <f t="shared" si="48"/>
        <v>800000</v>
      </c>
      <c r="R244" s="2">
        <f t="shared" si="46"/>
        <v>135655094.97744444</v>
      </c>
      <c r="S244" s="2">
        <f t="shared" si="17"/>
        <v>786261</v>
      </c>
      <c r="T244" s="2">
        <f t="shared" si="18"/>
        <v>13739</v>
      </c>
      <c r="U244" s="2">
        <f t="shared" si="19"/>
        <v>800000</v>
      </c>
      <c r="V244" s="2">
        <f t="shared" si="34"/>
        <v>67477064.09246169</v>
      </c>
      <c r="W244" s="2">
        <f t="shared" si="20"/>
        <v>700128.40642146766</v>
      </c>
      <c r="X244" s="2">
        <f t="shared" si="6"/>
        <v>99871.593578532338</v>
      </c>
      <c r="Y244" s="2">
        <f t="shared" si="43"/>
        <v>68178030.884982735</v>
      </c>
      <c r="Z244" s="2" t="str">
        <f t="shared" si="8"/>
        <v>HERE</v>
      </c>
      <c r="AA244" s="2">
        <f>IF(Z244="HERE",Y244,AA243+Graph!$G$1*1000)</f>
        <v>68178030.884982735</v>
      </c>
      <c r="AB244" s="2">
        <f t="shared" si="21"/>
        <v>99871.593578532338</v>
      </c>
      <c r="AC244" s="2">
        <f t="shared" si="44"/>
        <v>67477064.09246169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172</v>
      </c>
      <c r="C245" s="7"/>
      <c r="D245" s="2" t="e">
        <f t="shared" si="12"/>
        <v>#N/A</v>
      </c>
      <c r="E245" s="2" t="e">
        <f t="shared" si="22"/>
        <v>#N/A</v>
      </c>
      <c r="F245" s="2">
        <v>958020.54826255143</v>
      </c>
      <c r="G245" s="2">
        <f t="shared" si="47"/>
        <v>786261</v>
      </c>
      <c r="H245" s="2">
        <f t="shared" si="45"/>
        <v>133154971.40256162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3005896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993033.28571429849</v>
      </c>
      <c r="Q245" s="2">
        <f t="shared" si="48"/>
        <v>800000</v>
      </c>
      <c r="R245" s="2">
        <f t="shared" si="46"/>
        <v>136455094.97744444</v>
      </c>
      <c r="S245" s="2">
        <f t="shared" si="17"/>
        <v>786261</v>
      </c>
      <c r="T245" s="2">
        <f t="shared" si="18"/>
        <v>13739</v>
      </c>
      <c r="U245" s="2">
        <f t="shared" si="19"/>
        <v>800000</v>
      </c>
      <c r="V245" s="2">
        <f t="shared" si="34"/>
        <v>68180226.52408129</v>
      </c>
      <c r="W245" s="2">
        <f t="shared" si="20"/>
        <v>703162.43161959946</v>
      </c>
      <c r="X245" s="2">
        <f t="shared" si="6"/>
        <v>96837.568380400538</v>
      </c>
      <c r="Y245" s="2">
        <f t="shared" si="43"/>
        <v>68274868.453363135</v>
      </c>
      <c r="Z245" s="2" t="str">
        <f t="shared" si="8"/>
        <v>HERE</v>
      </c>
      <c r="AA245" s="2">
        <f>IF(Z245="HERE",Y245,AA244+Graph!$G$1*1000)</f>
        <v>68274868.453363135</v>
      </c>
      <c r="AB245" s="2">
        <f t="shared" si="21"/>
        <v>96837.568380400538</v>
      </c>
      <c r="AC245" s="2">
        <f t="shared" si="44"/>
        <v>67477064.09246169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173</v>
      </c>
      <c r="C246" s="7"/>
      <c r="D246" s="2" t="e">
        <f t="shared" si="12"/>
        <v>#N/A</v>
      </c>
      <c r="E246" s="2" t="e">
        <f t="shared" si="22"/>
        <v>#N/A</v>
      </c>
      <c r="F246" s="2">
        <v>961054.57346068323</v>
      </c>
      <c r="G246" s="2">
        <f t="shared" si="47"/>
        <v>786261</v>
      </c>
      <c r="H246" s="2">
        <f t="shared" si="45"/>
        <v>133941232.40256162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3019635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996227.6448892653</v>
      </c>
      <c r="Q246" s="2">
        <f t="shared" si="48"/>
        <v>800000</v>
      </c>
      <c r="R246" s="2">
        <f t="shared" si="46"/>
        <v>137255094.97744444</v>
      </c>
      <c r="S246" s="2">
        <f t="shared" si="17"/>
        <v>786261</v>
      </c>
      <c r="T246" s="2">
        <f t="shared" si="18"/>
        <v>13739</v>
      </c>
      <c r="U246" s="2">
        <f t="shared" si="19"/>
        <v>800000</v>
      </c>
      <c r="V246" s="2">
        <f t="shared" si="34"/>
        <v>68886422.980899021</v>
      </c>
      <c r="W246" s="2">
        <f t="shared" si="20"/>
        <v>706196.45681773126</v>
      </c>
      <c r="X246" s="2">
        <f t="shared" si="6"/>
        <v>93803.543182268739</v>
      </c>
      <c r="Y246" s="2">
        <f t="shared" si="43"/>
        <v>68368671.996545404</v>
      </c>
      <c r="Z246" s="2" t="str">
        <f t="shared" si="8"/>
        <v>MEEP</v>
      </c>
      <c r="AA246" s="2">
        <f>IF(Z246="HERE",Y246,AA245+Graph!$G$1*1000)</f>
        <v>68694868.453363135</v>
      </c>
      <c r="AB246" s="2">
        <f t="shared" si="21"/>
        <v>420000</v>
      </c>
      <c r="AC246" s="2">
        <f t="shared" si="44"/>
        <v>67477064.09246169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174</v>
      </c>
      <c r="C247" s="7"/>
      <c r="D247" s="2" t="e">
        <f t="shared" si="12"/>
        <v>#N/A</v>
      </c>
      <c r="E247" s="2" t="e">
        <f t="shared" si="22"/>
        <v>#N/A</v>
      </c>
      <c r="F247" s="2">
        <v>964088.59865881503</v>
      </c>
      <c r="G247" s="2">
        <f t="shared" si="47"/>
        <v>786261</v>
      </c>
      <c r="H247" s="2">
        <f t="shared" si="45"/>
        <v>134727493.4025616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3033374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999422.00406423211</v>
      </c>
      <c r="Q247" s="2">
        <f t="shared" si="48"/>
        <v>800000</v>
      </c>
      <c r="R247" s="2">
        <f t="shared" si="46"/>
        <v>138055094.97744444</v>
      </c>
      <c r="S247" s="2">
        <f t="shared" si="17"/>
        <v>786260.9999999851</v>
      </c>
      <c r="T247" s="2">
        <f t="shared" si="18"/>
        <v>13739</v>
      </c>
      <c r="U247" s="2">
        <f t="shared" si="19"/>
        <v>800000</v>
      </c>
      <c r="V247" s="2">
        <f t="shared" si="34"/>
        <v>69595653.462914884</v>
      </c>
      <c r="W247" s="2">
        <f t="shared" si="20"/>
        <v>709230.48201586306</v>
      </c>
      <c r="X247" s="2">
        <f t="shared" si="6"/>
        <v>90769.517984136939</v>
      </c>
      <c r="Y247" s="2">
        <f t="shared" si="43"/>
        <v>68459441.514529541</v>
      </c>
      <c r="Z247" s="2" t="str">
        <f t="shared" si="8"/>
        <v>MEEP</v>
      </c>
      <c r="AA247" s="2">
        <f>IF(Z247="HERE",Y247,AA246+Graph!$G$1*1000)</f>
        <v>69114868.453363135</v>
      </c>
      <c r="AB247" s="2">
        <f t="shared" si="21"/>
        <v>420000</v>
      </c>
      <c r="AC247" s="2">
        <f t="shared" si="44"/>
        <v>67477064.09246169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175</v>
      </c>
      <c r="C248" s="7"/>
      <c r="D248" s="2" t="e">
        <f t="shared" si="12"/>
        <v>#N/A</v>
      </c>
      <c r="E248" s="2" t="e">
        <f t="shared" si="22"/>
        <v>#N/A</v>
      </c>
      <c r="F248" s="2">
        <v>967122.62385694683</v>
      </c>
      <c r="G248" s="2">
        <f t="shared" si="47"/>
        <v>786261</v>
      </c>
      <c r="H248" s="2">
        <f t="shared" si="45"/>
        <v>135513754.4025616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3047113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1002616.3632391989</v>
      </c>
      <c r="Q248" s="2">
        <f t="shared" si="48"/>
        <v>800000</v>
      </c>
      <c r="R248" s="2">
        <f t="shared" si="46"/>
        <v>138855094.97744444</v>
      </c>
      <c r="S248" s="2">
        <f t="shared" si="17"/>
        <v>786261</v>
      </c>
      <c r="T248" s="2">
        <f t="shared" si="18"/>
        <v>13739</v>
      </c>
      <c r="U248" s="2">
        <f t="shared" si="19"/>
        <v>800000</v>
      </c>
      <c r="V248" s="2">
        <f t="shared" si="34"/>
        <v>70307917.970128879</v>
      </c>
      <c r="W248" s="2">
        <f t="shared" si="20"/>
        <v>712264.50721399486</v>
      </c>
      <c r="X248" s="2">
        <f t="shared" si="6"/>
        <v>87735.492786005139</v>
      </c>
      <c r="Y248" s="2">
        <f t="shared" si="43"/>
        <v>68547177.007315546</v>
      </c>
      <c r="Z248" s="2" t="str">
        <f t="shared" si="8"/>
        <v>MEEP</v>
      </c>
      <c r="AA248" s="2">
        <f>IF(Z248="HERE",Y248,AA247+Graph!$G$1*1000)</f>
        <v>69534868.453363135</v>
      </c>
      <c r="AB248" s="2">
        <f t="shared" si="21"/>
        <v>420000</v>
      </c>
      <c r="AC248" s="2">
        <f t="shared" si="44"/>
        <v>67477064.09246169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176</v>
      </c>
      <c r="C249" s="7"/>
      <c r="D249" s="2" t="e">
        <f t="shared" si="12"/>
        <v>#N/A</v>
      </c>
      <c r="E249" s="2" t="e">
        <f t="shared" si="22"/>
        <v>#N/A</v>
      </c>
      <c r="F249" s="2">
        <v>970156.64905507863</v>
      </c>
      <c r="G249" s="2">
        <f t="shared" si="47"/>
        <v>786261</v>
      </c>
      <c r="H249" s="2">
        <f t="shared" si="45"/>
        <v>136300015.4025616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3060852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1005810.7224141657</v>
      </c>
      <c r="Q249" s="2">
        <f t="shared" si="48"/>
        <v>800000</v>
      </c>
      <c r="R249" s="2">
        <f t="shared" si="46"/>
        <v>139655094.97744444</v>
      </c>
      <c r="S249" s="2">
        <f t="shared" si="17"/>
        <v>786261</v>
      </c>
      <c r="T249" s="2">
        <f t="shared" si="18"/>
        <v>13739</v>
      </c>
      <c r="U249" s="2">
        <f t="shared" si="19"/>
        <v>800000</v>
      </c>
      <c r="V249" s="2">
        <f t="shared" si="34"/>
        <v>71023216.502541006</v>
      </c>
      <c r="W249" s="2">
        <f t="shared" si="20"/>
        <v>715298.53241212666</v>
      </c>
      <c r="X249" s="2">
        <f t="shared" si="6"/>
        <v>84701.46758787334</v>
      </c>
      <c r="Y249" s="2">
        <f t="shared" si="43"/>
        <v>68631878.47490342</v>
      </c>
      <c r="Z249" s="2" t="str">
        <f t="shared" si="8"/>
        <v>MEEP</v>
      </c>
      <c r="AA249" s="2">
        <f>IF(Z249="HERE",Y249,AA248+Graph!$G$1*1000)</f>
        <v>69954868.453363135</v>
      </c>
      <c r="AB249" s="2">
        <f t="shared" si="21"/>
        <v>420000</v>
      </c>
      <c r="AC249" s="2">
        <f t="shared" si="44"/>
        <v>67477064.09246169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177</v>
      </c>
      <c r="C250" s="7"/>
      <c r="D250" s="2" t="e">
        <f t="shared" si="12"/>
        <v>#N/A</v>
      </c>
      <c r="E250" s="2" t="e">
        <f t="shared" si="22"/>
        <v>#N/A</v>
      </c>
      <c r="F250" s="2">
        <v>973190.67425321043</v>
      </c>
      <c r="G250" s="2">
        <f t="shared" si="47"/>
        <v>786261</v>
      </c>
      <c r="H250" s="2">
        <f t="shared" si="45"/>
        <v>137086276.4025616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3074591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1009005.0815891027</v>
      </c>
      <c r="Q250" s="2">
        <f t="shared" si="48"/>
        <v>800000</v>
      </c>
      <c r="R250" s="2">
        <f t="shared" si="46"/>
        <v>140455094.97744444</v>
      </c>
      <c r="S250" s="2">
        <f t="shared" si="17"/>
        <v>786261</v>
      </c>
      <c r="T250" s="2">
        <f t="shared" si="18"/>
        <v>13739</v>
      </c>
      <c r="U250" s="2">
        <f t="shared" si="19"/>
        <v>800000</v>
      </c>
      <c r="V250" s="2">
        <f t="shared" si="34"/>
        <v>71741549.060151264</v>
      </c>
      <c r="W250" s="2">
        <f t="shared" si="20"/>
        <v>718332.55761025846</v>
      </c>
      <c r="X250" s="2">
        <f t="shared" si="6"/>
        <v>81667.44238974154</v>
      </c>
      <c r="Y250" s="2">
        <f t="shared" si="43"/>
        <v>68713545.917293161</v>
      </c>
      <c r="Z250" s="2" t="str">
        <f t="shared" si="8"/>
        <v>MEEP</v>
      </c>
      <c r="AA250" s="2">
        <f>IF(Z250="HERE",Y250,AA249+Graph!$G$1*1000)</f>
        <v>70374868.453363135</v>
      </c>
      <c r="AB250" s="2">
        <f t="shared" si="21"/>
        <v>420000</v>
      </c>
      <c r="AC250" s="2">
        <f t="shared" si="44"/>
        <v>67477064.09246169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178</v>
      </c>
      <c r="C251" s="7"/>
      <c r="D251" s="2" t="e">
        <f t="shared" si="12"/>
        <v>#N/A</v>
      </c>
      <c r="E251" s="2" t="e">
        <f t="shared" si="22"/>
        <v>#N/A</v>
      </c>
      <c r="F251" s="2">
        <v>976224.69945134223</v>
      </c>
      <c r="G251" s="2">
        <f t="shared" si="47"/>
        <v>786261</v>
      </c>
      <c r="H251" s="2">
        <f t="shared" si="45"/>
        <v>137872537.4025616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3088330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1012199.4407640696</v>
      </c>
      <c r="Q251" s="2">
        <f t="shared" si="48"/>
        <v>800000</v>
      </c>
      <c r="R251" s="2">
        <f t="shared" si="46"/>
        <v>141255094.97744444</v>
      </c>
      <c r="S251" s="2">
        <f t="shared" si="17"/>
        <v>786261</v>
      </c>
      <c r="T251" s="2">
        <f t="shared" si="18"/>
        <v>13739</v>
      </c>
      <c r="U251" s="2">
        <f t="shared" si="19"/>
        <v>800000</v>
      </c>
      <c r="V251" s="2">
        <f t="shared" si="34"/>
        <v>72462915.642959654</v>
      </c>
      <c r="W251" s="2">
        <f t="shared" si="20"/>
        <v>721366.58280839026</v>
      </c>
      <c r="X251" s="2">
        <f t="shared" si="6"/>
        <v>78633.41719160974</v>
      </c>
      <c r="Y251" s="2">
        <f t="shared" si="43"/>
        <v>68792179.334484771</v>
      </c>
      <c r="Z251" s="2" t="str">
        <f t="shared" si="8"/>
        <v>MEEP</v>
      </c>
      <c r="AA251" s="2">
        <f>IF(Z251="HERE",Y251,AA250+Graph!$G$1*1000)</f>
        <v>70794868.453363135</v>
      </c>
      <c r="AB251" s="2">
        <f t="shared" si="21"/>
        <v>420000</v>
      </c>
      <c r="AC251" s="2">
        <f t="shared" si="44"/>
        <v>67477064.09246169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179</v>
      </c>
      <c r="C252" s="7"/>
      <c r="D252" s="2" t="e">
        <f t="shared" si="12"/>
        <v>#N/A</v>
      </c>
      <c r="E252" s="2" t="e">
        <f t="shared" si="22"/>
        <v>#N/A</v>
      </c>
      <c r="F252" s="2">
        <v>979258.72464947402</v>
      </c>
      <c r="G252" s="2">
        <f t="shared" si="47"/>
        <v>786261</v>
      </c>
      <c r="H252" s="2">
        <f t="shared" si="45"/>
        <v>138658798.4025616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3102069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1015393.7999390364</v>
      </c>
      <c r="Q252" s="2">
        <f t="shared" si="48"/>
        <v>800000</v>
      </c>
      <c r="R252" s="2">
        <f t="shared" si="46"/>
        <v>142055094.97744444</v>
      </c>
      <c r="S252" s="2">
        <f t="shared" si="17"/>
        <v>786261</v>
      </c>
      <c r="T252" s="2">
        <f t="shared" si="18"/>
        <v>13739</v>
      </c>
      <c r="U252" s="2">
        <f t="shared" si="19"/>
        <v>800000</v>
      </c>
      <c r="V252" s="2">
        <f t="shared" si="34"/>
        <v>73187316.250966176</v>
      </c>
      <c r="W252" s="2">
        <f t="shared" si="20"/>
        <v>724400.60800652206</v>
      </c>
      <c r="X252" s="2">
        <f t="shared" si="6"/>
        <v>75599.391993477941</v>
      </c>
      <c r="Y252" s="2">
        <f t="shared" si="43"/>
        <v>68867778.726478249</v>
      </c>
      <c r="Z252" s="2" t="str">
        <f t="shared" si="8"/>
        <v>MEEP</v>
      </c>
      <c r="AA252" s="2">
        <f>IF(Z252="HERE",Y252,AA251+Graph!$G$1*1000)</f>
        <v>71214868.453363135</v>
      </c>
      <c r="AB252" s="2">
        <f t="shared" si="21"/>
        <v>420000</v>
      </c>
      <c r="AC252" s="2">
        <f t="shared" si="44"/>
        <v>67477064.09246169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180</v>
      </c>
      <c r="C253" s="7"/>
      <c r="D253" s="2" t="e">
        <f t="shared" si="12"/>
        <v>#N/A</v>
      </c>
      <c r="E253" s="2" t="e">
        <f t="shared" si="22"/>
        <v>#N/A</v>
      </c>
      <c r="F253" s="2">
        <v>982292.74984760582</v>
      </c>
      <c r="G253" s="2">
        <f t="shared" si="47"/>
        <v>786261</v>
      </c>
      <c r="H253" s="2">
        <f t="shared" si="45"/>
        <v>139445059.4025616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3115808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1018588.1591140032</v>
      </c>
      <c r="Q253" s="2">
        <f t="shared" si="48"/>
        <v>800000</v>
      </c>
      <c r="R253" s="2">
        <f t="shared" si="46"/>
        <v>142855094.97744444</v>
      </c>
      <c r="S253" s="2">
        <f t="shared" si="17"/>
        <v>786261</v>
      </c>
      <c r="T253" s="2">
        <f t="shared" si="18"/>
        <v>13739</v>
      </c>
      <c r="U253" s="2">
        <f t="shared" si="19"/>
        <v>800000</v>
      </c>
      <c r="V253" s="2">
        <f t="shared" si="34"/>
        <v>73914750.88417083</v>
      </c>
      <c r="W253" s="2">
        <f t="shared" si="20"/>
        <v>727434.63320465386</v>
      </c>
      <c r="X253" s="2">
        <f t="shared" si="6"/>
        <v>72565.366795346141</v>
      </c>
      <c r="Y253" s="2">
        <f t="shared" si="43"/>
        <v>68940344.093273595</v>
      </c>
      <c r="Z253" s="2" t="str">
        <f t="shared" si="8"/>
        <v>MEEP</v>
      </c>
      <c r="AA253" s="2">
        <f>IF(Z253="HERE",Y253,AA252+Graph!$G$1*1000)</f>
        <v>71634868.453363135</v>
      </c>
      <c r="AB253" s="2">
        <f t="shared" si="21"/>
        <v>420000</v>
      </c>
      <c r="AC253" s="2">
        <f t="shared" si="44"/>
        <v>67477064.09246169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181</v>
      </c>
      <c r="C254" s="7"/>
      <c r="D254" s="2" t="e">
        <f t="shared" si="12"/>
        <v>#N/A</v>
      </c>
      <c r="E254" s="2" t="e">
        <f t="shared" si="22"/>
        <v>#N/A</v>
      </c>
      <c r="F254" s="2">
        <v>985326.77504573762</v>
      </c>
      <c r="G254" s="2">
        <f t="shared" si="47"/>
        <v>786261</v>
      </c>
      <c r="H254" s="2">
        <f t="shared" si="45"/>
        <v>140231320.4025616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3129547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1021782.51828897</v>
      </c>
      <c r="Q254" s="2">
        <f t="shared" si="48"/>
        <v>800000</v>
      </c>
      <c r="R254" s="2">
        <f t="shared" si="46"/>
        <v>143655094.97744444</v>
      </c>
      <c r="S254" s="2">
        <f t="shared" si="17"/>
        <v>786261</v>
      </c>
      <c r="T254" s="2">
        <f t="shared" si="18"/>
        <v>13739</v>
      </c>
      <c r="U254" s="2">
        <f t="shared" si="19"/>
        <v>800000</v>
      </c>
      <c r="V254" s="2">
        <f t="shared" si="34"/>
        <v>74645219.542573616</v>
      </c>
      <c r="W254" s="2">
        <f t="shared" si="20"/>
        <v>730468.65840278566</v>
      </c>
      <c r="X254" s="2">
        <f t="shared" si="6"/>
        <v>69531.341597214341</v>
      </c>
      <c r="Y254" s="2">
        <f t="shared" si="43"/>
        <v>69009875.434870809</v>
      </c>
      <c r="Z254" s="2" t="str">
        <f t="shared" si="8"/>
        <v>MEEP</v>
      </c>
      <c r="AA254" s="2">
        <f>IF(Z254="HERE",Y254,AA253+Graph!$G$1*1000)</f>
        <v>72054868.453363135</v>
      </c>
      <c r="AB254" s="2">
        <f t="shared" si="21"/>
        <v>420000</v>
      </c>
      <c r="AC254" s="2">
        <f t="shared" si="44"/>
        <v>67477064.09246169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182</v>
      </c>
      <c r="C255" s="7"/>
      <c r="D255" s="2" t="e">
        <f t="shared" si="12"/>
        <v>#N/A</v>
      </c>
      <c r="E255" s="2" t="e">
        <f t="shared" si="22"/>
        <v>#N/A</v>
      </c>
      <c r="F255" s="2">
        <v>988360.80024386942</v>
      </c>
      <c r="G255" s="2">
        <f t="shared" si="47"/>
        <v>786261</v>
      </c>
      <c r="H255" s="2">
        <f t="shared" si="45"/>
        <v>141017581.4025616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3143286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1024976.8774639368</v>
      </c>
      <c r="Q255" s="2">
        <f t="shared" si="48"/>
        <v>800000</v>
      </c>
      <c r="R255" s="2">
        <f t="shared" si="46"/>
        <v>144455094.97744444</v>
      </c>
      <c r="S255" s="2">
        <f t="shared" si="17"/>
        <v>786261</v>
      </c>
      <c r="T255" s="2">
        <f t="shared" si="18"/>
        <v>13739</v>
      </c>
      <c r="U255" s="2">
        <f t="shared" si="19"/>
        <v>800000</v>
      </c>
      <c r="V255" s="2">
        <f t="shared" si="34"/>
        <v>75378722.226174533</v>
      </c>
      <c r="W255" s="2">
        <f t="shared" si="20"/>
        <v>733502.68360091746</v>
      </c>
      <c r="X255" s="2">
        <f t="shared" si="6"/>
        <v>66497.316399082541</v>
      </c>
      <c r="Y255" s="2">
        <f t="shared" si="43"/>
        <v>69076372.751269892</v>
      </c>
      <c r="Z255" s="2" t="str">
        <f t="shared" si="8"/>
        <v>MEEP</v>
      </c>
      <c r="AA255" s="2">
        <f>IF(Z255="HERE",Y255,AA254+Graph!$G$1*1000)</f>
        <v>72474868.453363135</v>
      </c>
      <c r="AB255" s="2">
        <f t="shared" si="21"/>
        <v>420000</v>
      </c>
      <c r="AC255" s="2">
        <f t="shared" si="44"/>
        <v>67477064.09246169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183</v>
      </c>
      <c r="C256" s="7"/>
      <c r="D256" s="2" t="e">
        <f t="shared" si="12"/>
        <v>#N/A</v>
      </c>
      <c r="E256" s="2" t="e">
        <f t="shared" si="22"/>
        <v>#N/A</v>
      </c>
      <c r="F256" s="2">
        <v>991394.82544200122</v>
      </c>
      <c r="G256" s="2">
        <f t="shared" si="47"/>
        <v>786261</v>
      </c>
      <c r="H256" s="2">
        <f t="shared" si="45"/>
        <v>141803842.4025616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3157025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1028171.2366389036</v>
      </c>
      <c r="Q256" s="2">
        <f t="shared" si="48"/>
        <v>800000</v>
      </c>
      <c r="R256" s="2">
        <f t="shared" si="46"/>
        <v>145255094.97744444</v>
      </c>
      <c r="S256" s="2">
        <f t="shared" si="17"/>
        <v>786261</v>
      </c>
      <c r="T256" s="2">
        <f t="shared" si="18"/>
        <v>13739</v>
      </c>
      <c r="U256" s="2">
        <f t="shared" si="19"/>
        <v>800000</v>
      </c>
      <c r="V256" s="2">
        <f t="shared" si="34"/>
        <v>76115258.934973553</v>
      </c>
      <c r="W256" s="2">
        <f t="shared" si="20"/>
        <v>736536.70879901946</v>
      </c>
      <c r="X256" s="2">
        <f t="shared" si="6"/>
        <v>63463.291200980544</v>
      </c>
      <c r="Y256" s="2">
        <f t="shared" si="43"/>
        <v>69139836.042470872</v>
      </c>
      <c r="Z256" s="2" t="str">
        <f t="shared" si="8"/>
        <v>MEEP</v>
      </c>
      <c r="AA256" s="2">
        <f>IF(Z256="HERE",Y256,AA255+Graph!$G$1*1000)</f>
        <v>72894868.453363135</v>
      </c>
      <c r="AB256" s="2">
        <f t="shared" si="21"/>
        <v>420000</v>
      </c>
      <c r="AC256" s="2">
        <f t="shared" si="44"/>
        <v>67477064.09246169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184</v>
      </c>
      <c r="C257" s="7"/>
      <c r="D257" s="2" t="e">
        <f t="shared" si="12"/>
        <v>#N/A</v>
      </c>
      <c r="E257" s="2" t="e">
        <f t="shared" si="22"/>
        <v>#N/A</v>
      </c>
      <c r="F257" s="2">
        <v>994428.85064013302</v>
      </c>
      <c r="G257" s="2">
        <f t="shared" si="47"/>
        <v>786261</v>
      </c>
      <c r="H257" s="2">
        <f t="shared" si="45"/>
        <v>142590103.4025616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3170764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1031365.5958138704</v>
      </c>
      <c r="Q257" s="2">
        <f t="shared" si="48"/>
        <v>800000</v>
      </c>
      <c r="R257" s="2">
        <f t="shared" si="46"/>
        <v>146055094.97744444</v>
      </c>
      <c r="S257" s="2">
        <f t="shared" si="17"/>
        <v>786261</v>
      </c>
      <c r="T257" s="2">
        <f t="shared" si="18"/>
        <v>13739</v>
      </c>
      <c r="U257" s="2">
        <f t="shared" si="19"/>
        <v>800000</v>
      </c>
      <c r="V257" s="2">
        <f t="shared" si="34"/>
        <v>76854829.668970704</v>
      </c>
      <c r="W257" s="2">
        <f t="shared" si="20"/>
        <v>739570.73399715126</v>
      </c>
      <c r="X257" s="2">
        <f t="shared" si="6"/>
        <v>60429.266002848744</v>
      </c>
      <c r="Y257" s="2">
        <f t="shared" si="43"/>
        <v>69200265.308473721</v>
      </c>
      <c r="Z257" s="2" t="str">
        <f t="shared" si="8"/>
        <v>MEEP</v>
      </c>
      <c r="AA257" s="2">
        <f>IF(Z257="HERE",Y257,AA256+Graph!$G$1*1000)</f>
        <v>73314868.453363135</v>
      </c>
      <c r="AB257" s="2">
        <f t="shared" si="21"/>
        <v>420000</v>
      </c>
      <c r="AC257" s="2">
        <f t="shared" si="44"/>
        <v>67477064.09246169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185</v>
      </c>
      <c r="C258" s="7"/>
      <c r="D258" s="2" t="e">
        <f t="shared" si="12"/>
        <v>#N/A</v>
      </c>
      <c r="E258" s="2" t="e">
        <f t="shared" si="22"/>
        <v>#N/A</v>
      </c>
      <c r="F258" s="2">
        <v>997462.87583826482</v>
      </c>
      <c r="G258" s="2">
        <f t="shared" si="47"/>
        <v>786261</v>
      </c>
      <c r="H258" s="2">
        <f t="shared" si="45"/>
        <v>143376364.4025616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3184503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1034559.9549888372</v>
      </c>
      <c r="Q258" s="2">
        <f t="shared" si="48"/>
        <v>800000</v>
      </c>
      <c r="R258" s="2">
        <f t="shared" si="46"/>
        <v>146855094.97744444</v>
      </c>
      <c r="S258" s="2">
        <f t="shared" si="17"/>
        <v>786261</v>
      </c>
      <c r="T258" s="2">
        <f t="shared" si="18"/>
        <v>13739</v>
      </c>
      <c r="U258" s="2">
        <f t="shared" si="19"/>
        <v>800000</v>
      </c>
      <c r="V258" s="2">
        <f t="shared" si="34"/>
        <v>77597434.428165987</v>
      </c>
      <c r="W258" s="2">
        <f t="shared" si="20"/>
        <v>742604.75919528306</v>
      </c>
      <c r="X258" s="2">
        <f t="shared" si="6"/>
        <v>57395.240804716945</v>
      </c>
      <c r="Y258" s="2">
        <f t="shared" si="43"/>
        <v>69257660.549278438</v>
      </c>
      <c r="Z258" s="2" t="str">
        <f t="shared" si="8"/>
        <v>MEEP</v>
      </c>
      <c r="AA258" s="2">
        <f>IF(Z258="HERE",Y258,AA257+Graph!$G$1*1000)</f>
        <v>73734868.453363135</v>
      </c>
      <c r="AB258" s="2">
        <f t="shared" si="21"/>
        <v>420000</v>
      </c>
      <c r="AC258" s="2">
        <f t="shared" si="44"/>
        <v>67477064.09246169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186</v>
      </c>
      <c r="C259" s="7"/>
      <c r="D259" s="2" t="e">
        <f t="shared" si="12"/>
        <v>#N/A</v>
      </c>
      <c r="E259" s="2" t="e">
        <f t="shared" si="22"/>
        <v>#N/A</v>
      </c>
      <c r="F259" s="2">
        <v>1000496.9010363966</v>
      </c>
      <c r="G259" s="2">
        <f t="shared" si="47"/>
        <v>786261</v>
      </c>
      <c r="H259" s="2">
        <f t="shared" si="45"/>
        <v>144162625.4025616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3198242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1037754.3141638041</v>
      </c>
      <c r="Q259" s="2">
        <f t="shared" si="48"/>
        <v>800000</v>
      </c>
      <c r="R259" s="2">
        <f t="shared" si="46"/>
        <v>147655094.97744444</v>
      </c>
      <c r="S259" s="2">
        <f t="shared" si="17"/>
        <v>786261</v>
      </c>
      <c r="T259" s="2">
        <f t="shared" si="18"/>
        <v>13739</v>
      </c>
      <c r="U259" s="2">
        <f t="shared" si="19"/>
        <v>800000</v>
      </c>
      <c r="V259" s="2">
        <f t="shared" si="34"/>
        <v>78343073.212559402</v>
      </c>
      <c r="W259" s="2">
        <f t="shared" si="20"/>
        <v>745638.78439341486</v>
      </c>
      <c r="X259" s="2">
        <f t="shared" si="6"/>
        <v>54361.215606585145</v>
      </c>
      <c r="Y259" s="2">
        <f t="shared" si="43"/>
        <v>69312021.764885023</v>
      </c>
      <c r="Z259" s="2" t="str">
        <f t="shared" si="8"/>
        <v>MEEP</v>
      </c>
      <c r="AA259" s="2">
        <f>IF(Z259="HERE",Y259,AA258+Graph!$G$1*1000)</f>
        <v>74154868.453363135</v>
      </c>
      <c r="AB259" s="2">
        <f t="shared" si="21"/>
        <v>420000</v>
      </c>
      <c r="AC259" s="2">
        <f t="shared" si="44"/>
        <v>67477064.09246169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187</v>
      </c>
      <c r="C260" s="7"/>
      <c r="D260" s="2" t="e">
        <f t="shared" si="12"/>
        <v>#N/A</v>
      </c>
      <c r="E260" s="2" t="e">
        <f t="shared" si="22"/>
        <v>#N/A</v>
      </c>
      <c r="F260" s="2">
        <v>1003530.9262345284</v>
      </c>
      <c r="G260" s="2">
        <f t="shared" si="47"/>
        <v>786261</v>
      </c>
      <c r="H260" s="2">
        <f t="shared" si="45"/>
        <v>144948886.4025616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3211981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1040948.6733387709</v>
      </c>
      <c r="Q260" s="2">
        <f t="shared" si="48"/>
        <v>800000</v>
      </c>
      <c r="R260" s="2">
        <f t="shared" si="46"/>
        <v>148455094.97744444</v>
      </c>
      <c r="S260" s="2">
        <f t="shared" si="17"/>
        <v>786261</v>
      </c>
      <c r="T260" s="2">
        <f t="shared" si="18"/>
        <v>13739</v>
      </c>
      <c r="U260" s="2">
        <f t="shared" si="19"/>
        <v>800000</v>
      </c>
      <c r="V260" s="2">
        <f t="shared" si="34"/>
        <v>79091746.022150949</v>
      </c>
      <c r="W260" s="2">
        <f t="shared" si="20"/>
        <v>748672.80959154665</v>
      </c>
      <c r="X260" s="2">
        <f t="shared" si="6"/>
        <v>51327.190408453345</v>
      </c>
      <c r="Y260" s="2">
        <f t="shared" si="43"/>
        <v>69363348.955293477</v>
      </c>
      <c r="Z260" s="2" t="str">
        <f t="shared" si="8"/>
        <v>MEEP</v>
      </c>
      <c r="AA260" s="2">
        <f>IF(Z260="HERE",Y260,AA259+Graph!$G$1*1000)</f>
        <v>74574868.453363135</v>
      </c>
      <c r="AB260" s="2">
        <f t="shared" si="21"/>
        <v>420000</v>
      </c>
      <c r="AC260" s="2">
        <f t="shared" si="44"/>
        <v>67477064.09246169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188</v>
      </c>
      <c r="C261" s="7"/>
      <c r="D261" s="2" t="e">
        <f t="shared" si="12"/>
        <v>#N/A</v>
      </c>
      <c r="E261" s="2" t="e">
        <f t="shared" si="22"/>
        <v>#N/A</v>
      </c>
      <c r="F261" s="2">
        <v>1006564.9514326304</v>
      </c>
      <c r="G261" s="2">
        <f t="shared" si="47"/>
        <v>786261</v>
      </c>
      <c r="H261" s="2">
        <f t="shared" si="45"/>
        <v>145735147.4025616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3225720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1044143.0325137377</v>
      </c>
      <c r="Q261" s="2">
        <f t="shared" si="48"/>
        <v>800000</v>
      </c>
      <c r="R261" s="2">
        <f t="shared" si="46"/>
        <v>149255094.97744444</v>
      </c>
      <c r="S261" s="2">
        <f t="shared" si="17"/>
        <v>786261</v>
      </c>
      <c r="T261" s="2">
        <f t="shared" si="18"/>
        <v>13739</v>
      </c>
      <c r="U261" s="2">
        <f t="shared" si="19"/>
        <v>800000</v>
      </c>
      <c r="V261" s="2">
        <f t="shared" si="34"/>
        <v>79843452.856940627</v>
      </c>
      <c r="W261" s="2">
        <f t="shared" si="20"/>
        <v>751706.83478967845</v>
      </c>
      <c r="X261" s="2">
        <f t="shared" si="6"/>
        <v>48293.165210321546</v>
      </c>
      <c r="Y261" s="2">
        <f t="shared" si="43"/>
        <v>69411642.120503798</v>
      </c>
      <c r="Z261" s="2" t="str">
        <f t="shared" si="8"/>
        <v>MEEP</v>
      </c>
      <c r="AA261" s="2">
        <f>IF(Z261="HERE",Y261,AA260+Graph!$G$1*1000)</f>
        <v>74994868.453363135</v>
      </c>
      <c r="AB261" s="2">
        <f t="shared" si="21"/>
        <v>420000</v>
      </c>
      <c r="AC261" s="2">
        <f t="shared" si="44"/>
        <v>67477064.09246169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189</v>
      </c>
      <c r="C262" s="7"/>
      <c r="D262" s="2" t="e">
        <f t="shared" si="12"/>
        <v>#N/A</v>
      </c>
      <c r="E262" s="2" t="e">
        <f t="shared" si="22"/>
        <v>#N/A</v>
      </c>
      <c r="F262" s="2">
        <v>1009598.9766307622</v>
      </c>
      <c r="G262" s="2">
        <f t="shared" si="47"/>
        <v>786261</v>
      </c>
      <c r="H262" s="2">
        <f t="shared" si="45"/>
        <v>146521408.4025616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3239459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1047337.3916886747</v>
      </c>
      <c r="Q262" s="2">
        <f t="shared" si="48"/>
        <v>800000</v>
      </c>
      <c r="R262" s="2">
        <f t="shared" si="46"/>
        <v>150055094.97744444</v>
      </c>
      <c r="S262" s="2">
        <f t="shared" si="17"/>
        <v>786261</v>
      </c>
      <c r="T262" s="2">
        <f t="shared" si="18"/>
        <v>13739</v>
      </c>
      <c r="U262" s="2">
        <f t="shared" si="19"/>
        <v>800000</v>
      </c>
      <c r="V262" s="2">
        <f t="shared" si="34"/>
        <v>80598193.716928437</v>
      </c>
      <c r="W262" s="2">
        <f t="shared" si="20"/>
        <v>754740.85998781025</v>
      </c>
      <c r="X262" s="2">
        <f t="shared" si="6"/>
        <v>45259.140012189746</v>
      </c>
      <c r="Y262" s="2">
        <f t="shared" si="43"/>
        <v>69456901.260515988</v>
      </c>
      <c r="Z262" s="2" t="str">
        <f t="shared" si="8"/>
        <v>MEEP</v>
      </c>
      <c r="AA262" s="2">
        <f>IF(Z262="HERE",Y262,AA261+Graph!$G$1*1000)</f>
        <v>75414868.453363135</v>
      </c>
      <c r="AB262" s="2">
        <f t="shared" si="21"/>
        <v>420000</v>
      </c>
      <c r="AC262" s="2">
        <f t="shared" si="44"/>
        <v>67477064.09246169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190</v>
      </c>
      <c r="C263" s="7"/>
      <c r="D263" s="2" t="e">
        <f t="shared" si="12"/>
        <v>#N/A</v>
      </c>
      <c r="E263" s="2" t="e">
        <f t="shared" si="22"/>
        <v>#N/A</v>
      </c>
      <c r="F263" s="2">
        <v>1012633.001828894</v>
      </c>
      <c r="G263" s="2">
        <f t="shared" si="47"/>
        <v>786261</v>
      </c>
      <c r="H263" s="2">
        <f t="shared" si="45"/>
        <v>147307669.4025616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3253198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1050531.7508636415</v>
      </c>
      <c r="Q263" s="2">
        <f t="shared" si="48"/>
        <v>800000</v>
      </c>
      <c r="R263" s="2">
        <f t="shared" si="46"/>
        <v>150855094.97744444</v>
      </c>
      <c r="S263" s="2">
        <f t="shared" si="17"/>
        <v>786261</v>
      </c>
      <c r="T263" s="2">
        <f t="shared" si="18"/>
        <v>13739</v>
      </c>
      <c r="U263" s="2">
        <f t="shared" si="19"/>
        <v>800000</v>
      </c>
      <c r="V263" s="2">
        <f t="shared" si="34"/>
        <v>81355968.602114379</v>
      </c>
      <c r="W263" s="2">
        <f t="shared" si="20"/>
        <v>757774.88518594205</v>
      </c>
      <c r="X263" s="2">
        <f t="shared" si="6"/>
        <v>42225.114814057946</v>
      </c>
      <c r="Y263" s="2">
        <f t="shared" si="43"/>
        <v>69499126.375330046</v>
      </c>
      <c r="Z263" s="2" t="str">
        <f t="shared" si="8"/>
        <v>MEEP</v>
      </c>
      <c r="AA263" s="2">
        <f>IF(Z263="HERE",Y263,AA262+Graph!$G$1*1000)</f>
        <v>75834868.453363135</v>
      </c>
      <c r="AB263" s="2">
        <f t="shared" si="21"/>
        <v>420000</v>
      </c>
      <c r="AC263" s="2">
        <f t="shared" si="44"/>
        <v>67477064.09246169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191</v>
      </c>
      <c r="C264" s="7"/>
      <c r="D264" s="2" t="e">
        <f t="shared" si="12"/>
        <v>#N/A</v>
      </c>
      <c r="E264" s="2" t="e">
        <f t="shared" si="22"/>
        <v>#N/A</v>
      </c>
      <c r="F264" s="2">
        <v>1015667.0270270258</v>
      </c>
      <c r="G264" s="2">
        <f t="shared" si="47"/>
        <v>786261</v>
      </c>
      <c r="H264" s="2">
        <f t="shared" si="45"/>
        <v>148093930.4025616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3266937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1053726.1100386083</v>
      </c>
      <c r="Q264" s="2">
        <f t="shared" si="48"/>
        <v>800000</v>
      </c>
      <c r="R264" s="2">
        <f t="shared" si="46"/>
        <v>151655094.97744444</v>
      </c>
      <c r="S264" s="2">
        <f t="shared" si="17"/>
        <v>786261</v>
      </c>
      <c r="T264" s="2">
        <f t="shared" si="18"/>
        <v>13739</v>
      </c>
      <c r="U264" s="2">
        <f t="shared" si="19"/>
        <v>800000</v>
      </c>
      <c r="V264" s="2">
        <f t="shared" si="34"/>
        <v>82116777.512498453</v>
      </c>
      <c r="W264" s="2">
        <f t="shared" si="20"/>
        <v>760808.91038407385</v>
      </c>
      <c r="X264" s="2">
        <f t="shared" si="6"/>
        <v>39191.089615926147</v>
      </c>
      <c r="Y264" s="2">
        <f t="shared" si="43"/>
        <v>69538317.464945972</v>
      </c>
      <c r="Z264" s="2" t="str">
        <f t="shared" si="8"/>
        <v>MEEP</v>
      </c>
      <c r="AA264" s="2">
        <f>IF(Z264="HERE",Y264,AA263+Graph!$G$1*1000)</f>
        <v>76254868.453363135</v>
      </c>
      <c r="AB264" s="2">
        <f t="shared" si="21"/>
        <v>420000</v>
      </c>
      <c r="AC264" s="2">
        <f t="shared" si="44"/>
        <v>67477064.09246169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192</v>
      </c>
      <c r="C265" s="7"/>
      <c r="D265" s="2" t="e">
        <f t="shared" si="12"/>
        <v>#N/A</v>
      </c>
      <c r="E265" s="2" t="e">
        <f t="shared" si="22"/>
        <v>#N/A</v>
      </c>
      <c r="F265" s="2">
        <v>1018701.0522251576</v>
      </c>
      <c r="G265" s="2">
        <f t="shared" si="47"/>
        <v>786261</v>
      </c>
      <c r="H265" s="2">
        <f t="shared" si="45"/>
        <v>148880191.4025616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3280676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1056920.4692135751</v>
      </c>
      <c r="Q265" s="2">
        <f t="shared" si="48"/>
        <v>800000</v>
      </c>
      <c r="R265" s="2">
        <f t="shared" si="46"/>
        <v>152455094.97744444</v>
      </c>
      <c r="S265" s="2">
        <f t="shared" si="17"/>
        <v>786261</v>
      </c>
      <c r="T265" s="2">
        <f t="shared" si="18"/>
        <v>13739</v>
      </c>
      <c r="U265" s="2">
        <f t="shared" si="19"/>
        <v>800000</v>
      </c>
      <c r="V265" s="2">
        <f t="shared" si="34"/>
        <v>82880620.448080659</v>
      </c>
      <c r="W265" s="2">
        <f t="shared" si="20"/>
        <v>763842.93558220565</v>
      </c>
      <c r="X265" s="2">
        <f t="shared" si="6"/>
        <v>36157.064417794347</v>
      </c>
      <c r="Y265" s="2">
        <f t="shared" si="43"/>
        <v>69574474.529363766</v>
      </c>
      <c r="Z265" s="2" t="str">
        <f t="shared" si="8"/>
        <v>MEEP</v>
      </c>
      <c r="AA265" s="2">
        <f>IF(Z265="HERE",Y265,AA264+Graph!$G$1*1000)</f>
        <v>76674868.453363135</v>
      </c>
      <c r="AB265" s="2">
        <f t="shared" si="21"/>
        <v>420000</v>
      </c>
      <c r="AC265" s="2">
        <f t="shared" si="44"/>
        <v>67477064.09246169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193</v>
      </c>
      <c r="C266" s="7"/>
      <c r="D266" s="2" t="e">
        <f t="shared" si="12"/>
        <v>#N/A</v>
      </c>
      <c r="E266" s="2" t="e">
        <f t="shared" si="22"/>
        <v>#N/A</v>
      </c>
      <c r="F266" s="2">
        <v>1021735.0774232894</v>
      </c>
      <c r="G266" s="2">
        <f t="shared" si="47"/>
        <v>786261</v>
      </c>
      <c r="H266" s="2">
        <f t="shared" si="45"/>
        <v>149666452.4025616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3294415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1060114.8283885419</v>
      </c>
      <c r="Q266" s="2">
        <f t="shared" si="48"/>
        <v>800000</v>
      </c>
      <c r="R266" s="2">
        <f t="shared" si="46"/>
        <v>153255094.97744444</v>
      </c>
      <c r="S266" s="2">
        <f t="shared" si="17"/>
        <v>786261</v>
      </c>
      <c r="T266" s="2">
        <f t="shared" si="18"/>
        <v>13739</v>
      </c>
      <c r="U266" s="2">
        <f t="shared" si="19"/>
        <v>800000</v>
      </c>
      <c r="V266" s="2">
        <f t="shared" si="34"/>
        <v>83647497.408860996</v>
      </c>
      <c r="W266" s="2">
        <f t="shared" si="20"/>
        <v>766876.96078033745</v>
      </c>
      <c r="X266" s="2">
        <f t="shared" si="6"/>
        <v>33123.039219662547</v>
      </c>
      <c r="Y266" s="2">
        <f t="shared" si="43"/>
        <v>69607597.568583429</v>
      </c>
      <c r="Z266" s="2" t="str">
        <f t="shared" si="8"/>
        <v>MEEP</v>
      </c>
      <c r="AA266" s="2">
        <f>IF(Z266="HERE",Y266,AA265+Graph!$G$1*1000)</f>
        <v>77094868.453363135</v>
      </c>
      <c r="AB266" s="2">
        <f t="shared" si="21"/>
        <v>420000</v>
      </c>
      <c r="AC266" s="2">
        <f t="shared" si="44"/>
        <v>67477064.09246169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194</v>
      </c>
      <c r="C267" s="7"/>
      <c r="D267" s="2" t="e">
        <f t="shared" si="12"/>
        <v>#N/A</v>
      </c>
      <c r="E267" s="2" t="e">
        <f t="shared" si="22"/>
        <v>#N/A</v>
      </c>
      <c r="F267" s="2">
        <v>1024769.1026214212</v>
      </c>
      <c r="G267" s="2">
        <f t="shared" si="47"/>
        <v>786261</v>
      </c>
      <c r="H267" s="2">
        <f t="shared" si="45"/>
        <v>150452713.4025616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3308154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1063309.1875635087</v>
      </c>
      <c r="Q267" s="2">
        <f t="shared" si="48"/>
        <v>800000</v>
      </c>
      <c r="R267" s="2">
        <f t="shared" si="46"/>
        <v>154055094.97744444</v>
      </c>
      <c r="S267" s="2">
        <f t="shared" si="17"/>
        <v>786261</v>
      </c>
      <c r="T267" s="2">
        <f t="shared" si="18"/>
        <v>13739</v>
      </c>
      <c r="U267" s="2">
        <f t="shared" si="19"/>
        <v>800000</v>
      </c>
      <c r="V267" s="2">
        <f t="shared" si="34"/>
        <v>84417408.394839466</v>
      </c>
      <c r="W267" s="2">
        <f t="shared" si="20"/>
        <v>769910.98597846925</v>
      </c>
      <c r="X267" s="2">
        <f t="shared" si="6"/>
        <v>30089.014021530747</v>
      </c>
      <c r="Y267" s="2">
        <f t="shared" si="43"/>
        <v>69637686.58260496</v>
      </c>
      <c r="Z267" s="2" t="str">
        <f t="shared" si="8"/>
        <v>MEEP</v>
      </c>
      <c r="AA267" s="2">
        <f>IF(Z267="HERE",Y267,AA266+Graph!$G$1*1000)</f>
        <v>77514868.453363135</v>
      </c>
      <c r="AB267" s="2">
        <f t="shared" si="21"/>
        <v>420000</v>
      </c>
      <c r="AC267" s="2">
        <f t="shared" si="44"/>
        <v>67477064.09246169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195</v>
      </c>
      <c r="C268" s="7"/>
      <c r="D268" s="2" t="e">
        <f t="shared" si="12"/>
        <v>#N/A</v>
      </c>
      <c r="E268" s="2" t="e">
        <f t="shared" si="22"/>
        <v>#N/A</v>
      </c>
      <c r="F268" s="2">
        <v>1027803.127819553</v>
      </c>
      <c r="G268" s="2">
        <f t="shared" si="47"/>
        <v>786261</v>
      </c>
      <c r="H268" s="2">
        <f t="shared" si="45"/>
        <v>151238974.4025616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3321893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1066503.5467384756</v>
      </c>
      <c r="Q268" s="2">
        <f t="shared" si="48"/>
        <v>800000</v>
      </c>
      <c r="R268" s="2">
        <f t="shared" si="46"/>
        <v>154855094.97744444</v>
      </c>
      <c r="S268" s="2">
        <f t="shared" si="17"/>
        <v>786261</v>
      </c>
      <c r="T268" s="2">
        <f t="shared" si="18"/>
        <v>13739</v>
      </c>
      <c r="U268" s="2">
        <f t="shared" si="19"/>
        <v>800000</v>
      </c>
      <c r="V268" s="2">
        <f t="shared" si="34"/>
        <v>85190353.406016067</v>
      </c>
      <c r="W268" s="2">
        <f t="shared" si="20"/>
        <v>772945.01117660105</v>
      </c>
      <c r="X268" s="2">
        <f t="shared" si="6"/>
        <v>27054.988823398948</v>
      </c>
      <c r="Y268" s="2">
        <f t="shared" si="43"/>
        <v>69664741.571428359</v>
      </c>
      <c r="Z268" s="2" t="str">
        <f t="shared" si="8"/>
        <v>MEEP</v>
      </c>
      <c r="AA268" s="2">
        <f>IF(Z268="HERE",Y268,AA267+Graph!$G$1*1000)</f>
        <v>77934868.453363135</v>
      </c>
      <c r="AB268" s="2">
        <f t="shared" si="21"/>
        <v>420000</v>
      </c>
      <c r="AC268" s="2">
        <f t="shared" si="44"/>
        <v>67477064.09246169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196</v>
      </c>
      <c r="C269" s="7"/>
      <c r="D269" s="2" t="e">
        <f t="shared" si="12"/>
        <v>#N/A</v>
      </c>
      <c r="E269" s="2" t="e">
        <f t="shared" si="22"/>
        <v>#N/A</v>
      </c>
      <c r="F269" s="2">
        <v>1030837.1530176848</v>
      </c>
      <c r="G269" s="2">
        <f t="shared" si="47"/>
        <v>786261</v>
      </c>
      <c r="H269" s="2">
        <f t="shared" si="45"/>
        <v>152025235.4025616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3335632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1069697.9059134424</v>
      </c>
      <c r="Q269" s="2">
        <f t="shared" si="48"/>
        <v>800000</v>
      </c>
      <c r="R269" s="2">
        <f t="shared" si="46"/>
        <v>155655094.97744444</v>
      </c>
      <c r="S269" s="2">
        <f t="shared" si="17"/>
        <v>786261</v>
      </c>
      <c r="T269" s="2">
        <f t="shared" si="18"/>
        <v>13739</v>
      </c>
      <c r="U269" s="2">
        <f t="shared" si="19"/>
        <v>800000</v>
      </c>
      <c r="V269" s="2">
        <f t="shared" si="34"/>
        <v>85966332.4423908</v>
      </c>
      <c r="W269" s="2">
        <f t="shared" si="20"/>
        <v>775979.03637473285</v>
      </c>
      <c r="X269" s="2">
        <f t="shared" si="6"/>
        <v>24020.963625267148</v>
      </c>
      <c r="Y269" s="2">
        <f t="shared" si="43"/>
        <v>69688762.535053626</v>
      </c>
      <c r="Z269" s="2" t="str">
        <f t="shared" si="8"/>
        <v>MEEP</v>
      </c>
      <c r="AA269" s="2">
        <f>IF(Z269="HERE",Y269,AA268+Graph!$G$1*1000)</f>
        <v>78354868.453363135</v>
      </c>
      <c r="AB269" s="2">
        <f t="shared" si="21"/>
        <v>420000</v>
      </c>
      <c r="AC269" s="2">
        <f t="shared" si="44"/>
        <v>67477064.09246169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197</v>
      </c>
      <c r="C270" s="7"/>
      <c r="D270" s="2" t="e">
        <f t="shared" si="12"/>
        <v>#N/A</v>
      </c>
      <c r="E270" s="2" t="e">
        <f t="shared" si="22"/>
        <v>#N/A</v>
      </c>
      <c r="F270" s="2">
        <v>1033871.1782158166</v>
      </c>
      <c r="G270" s="2">
        <f t="shared" si="47"/>
        <v>786261</v>
      </c>
      <c r="H270" s="2">
        <f t="shared" si="45"/>
        <v>152811496.4025616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3349371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1072892.2650884092</v>
      </c>
      <c r="Q270" s="2">
        <f t="shared" si="48"/>
        <v>800000</v>
      </c>
      <c r="R270" s="2">
        <f t="shared" si="46"/>
        <v>156455094.97744444</v>
      </c>
      <c r="S270" s="2">
        <f t="shared" si="17"/>
        <v>786261</v>
      </c>
      <c r="T270" s="2">
        <f t="shared" si="18"/>
        <v>13739</v>
      </c>
      <c r="U270" s="2">
        <f t="shared" si="19"/>
        <v>800000</v>
      </c>
      <c r="V270" s="2">
        <f t="shared" si="34"/>
        <v>86745345.503963664</v>
      </c>
      <c r="W270" s="2">
        <f t="shared" si="20"/>
        <v>779013.06157286465</v>
      </c>
      <c r="X270" s="2">
        <f t="shared" si="6"/>
        <v>20986.938427135348</v>
      </c>
      <c r="Y270" s="2">
        <f t="shared" si="43"/>
        <v>69709749.473480761</v>
      </c>
      <c r="Z270" s="2" t="str">
        <f t="shared" si="8"/>
        <v>MEEP</v>
      </c>
      <c r="AA270" s="2">
        <f>IF(Z270="HERE",Y270,AA269+Graph!$G$1*1000)</f>
        <v>78774868.453363135</v>
      </c>
      <c r="AB270" s="2">
        <f t="shared" si="21"/>
        <v>420000</v>
      </c>
      <c r="AC270" s="2">
        <f t="shared" si="44"/>
        <v>67477064.09246169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198</v>
      </c>
      <c r="C271" s="7"/>
      <c r="D271" s="2" t="e">
        <f t="shared" si="12"/>
        <v>#N/A</v>
      </c>
      <c r="E271" s="2" t="e">
        <f t="shared" si="22"/>
        <v>#N/A</v>
      </c>
      <c r="F271" s="2">
        <v>1036905.2034139484</v>
      </c>
      <c r="G271" s="2">
        <f t="shared" si="47"/>
        <v>786261</v>
      </c>
      <c r="H271" s="2">
        <f t="shared" si="45"/>
        <v>153597757.4025616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3363110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1076086.624263376</v>
      </c>
      <c r="Q271" s="2">
        <f t="shared" si="48"/>
        <v>800000</v>
      </c>
      <c r="R271" s="2">
        <f t="shared" si="46"/>
        <v>157255094.97744444</v>
      </c>
      <c r="S271" s="2">
        <f t="shared" si="17"/>
        <v>786261</v>
      </c>
      <c r="T271" s="2">
        <f t="shared" si="18"/>
        <v>13739</v>
      </c>
      <c r="U271" s="2">
        <f t="shared" si="19"/>
        <v>800000</v>
      </c>
      <c r="V271" s="2">
        <f t="shared" si="34"/>
        <v>87527392.590734661</v>
      </c>
      <c r="W271" s="2">
        <f t="shared" si="20"/>
        <v>782047.08677099645</v>
      </c>
      <c r="X271" s="2">
        <f t="shared" si="6"/>
        <v>17952.913229003549</v>
      </c>
      <c r="Y271" s="2">
        <f t="shared" si="43"/>
        <v>69727702.386709765</v>
      </c>
      <c r="Z271" s="2" t="str">
        <f t="shared" si="8"/>
        <v>MEEP</v>
      </c>
      <c r="AA271" s="2">
        <f>IF(Z271="HERE",Y271,AA270+Graph!$G$1*1000)</f>
        <v>79194868.453363135</v>
      </c>
      <c r="AB271" s="2">
        <f t="shared" si="21"/>
        <v>420000</v>
      </c>
      <c r="AC271" s="2">
        <f t="shared" si="44"/>
        <v>67477064.09246169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199</v>
      </c>
      <c r="C272" s="7"/>
      <c r="D272" s="2" t="e">
        <f t="shared" si="12"/>
        <v>#N/A</v>
      </c>
      <c r="E272" s="2" t="e">
        <f t="shared" si="22"/>
        <v>#N/A</v>
      </c>
      <c r="F272" s="2">
        <v>1039939.2286120802</v>
      </c>
      <c r="G272" s="2">
        <f t="shared" si="47"/>
        <v>786261</v>
      </c>
      <c r="H272" s="2">
        <f t="shared" si="45"/>
        <v>154384018.4025616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3376849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1079280.9834383428</v>
      </c>
      <c r="Q272" s="2">
        <f t="shared" si="48"/>
        <v>800000</v>
      </c>
      <c r="R272" s="2">
        <f t="shared" si="46"/>
        <v>158055094.97744444</v>
      </c>
      <c r="S272" s="2">
        <f t="shared" si="17"/>
        <v>786261</v>
      </c>
      <c r="T272" s="2">
        <f t="shared" si="18"/>
        <v>13739</v>
      </c>
      <c r="U272" s="2">
        <f t="shared" si="19"/>
        <v>800000</v>
      </c>
      <c r="V272" s="2">
        <f t="shared" si="34"/>
        <v>88312473.702703789</v>
      </c>
      <c r="W272" s="2">
        <f t="shared" si="20"/>
        <v>785081.11196912825</v>
      </c>
      <c r="X272" s="2">
        <f t="shared" si="6"/>
        <v>14918.888030871749</v>
      </c>
      <c r="Y272" s="2">
        <f t="shared" si="43"/>
        <v>69742621.274740636</v>
      </c>
      <c r="Z272" s="2" t="str">
        <f t="shared" si="8"/>
        <v>MEEP</v>
      </c>
      <c r="AA272" s="2">
        <f>IF(Z272="HERE",Y272,AA271+Graph!$G$1*1000)</f>
        <v>79614868.453363135</v>
      </c>
      <c r="AB272" s="2">
        <f t="shared" si="21"/>
        <v>420000</v>
      </c>
      <c r="AC272" s="2">
        <f t="shared" si="44"/>
        <v>67477064.09246169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200</v>
      </c>
      <c r="C273" s="7"/>
      <c r="D273" s="2" t="e">
        <f t="shared" si="12"/>
        <v>#N/A</v>
      </c>
      <c r="E273" s="2" t="e">
        <f t="shared" si="22"/>
        <v>#N/A</v>
      </c>
      <c r="F273" s="2">
        <v>1042973.253810212</v>
      </c>
      <c r="G273" s="2">
        <f t="shared" si="47"/>
        <v>786261</v>
      </c>
      <c r="H273" s="2">
        <f t="shared" si="45"/>
        <v>155170279.4025616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3390588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1082475.3426133096</v>
      </c>
      <c r="Q273" s="2">
        <f t="shared" si="48"/>
        <v>800000</v>
      </c>
      <c r="R273" s="2">
        <f t="shared" si="46"/>
        <v>158855094.97744444</v>
      </c>
      <c r="S273" s="2">
        <f t="shared" si="17"/>
        <v>786261</v>
      </c>
      <c r="T273" s="2">
        <f t="shared" si="18"/>
        <v>13739</v>
      </c>
      <c r="U273" s="2">
        <f t="shared" si="19"/>
        <v>800000</v>
      </c>
      <c r="V273" s="2">
        <f t="shared" si="34"/>
        <v>89100588.839871049</v>
      </c>
      <c r="W273" s="2">
        <f t="shared" si="20"/>
        <v>788115.13716726005</v>
      </c>
      <c r="X273" s="2">
        <f t="shared" si="6"/>
        <v>11884.862832739949</v>
      </c>
      <c r="Y273" s="2">
        <f t="shared" si="43"/>
        <v>69754506.137573376</v>
      </c>
      <c r="Z273" s="2" t="str">
        <f t="shared" si="8"/>
        <v>MEEP</v>
      </c>
      <c r="AA273" s="2">
        <f>IF(Z273="HERE",Y273,AA272+Graph!$G$1*1000)</f>
        <v>80034868.453363135</v>
      </c>
      <c r="AB273" s="2">
        <f t="shared" si="21"/>
        <v>420000</v>
      </c>
      <c r="AC273" s="2">
        <f t="shared" si="44"/>
        <v>67477064.09246169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201</v>
      </c>
      <c r="C274" s="7"/>
      <c r="D274" s="2" t="e">
        <f t="shared" si="12"/>
        <v>#N/A</v>
      </c>
      <c r="E274" s="2" t="e">
        <f t="shared" si="22"/>
        <v>#N/A</v>
      </c>
      <c r="F274" s="2">
        <v>1046007.2790083438</v>
      </c>
      <c r="G274" s="2">
        <f t="shared" si="47"/>
        <v>786261</v>
      </c>
      <c r="H274" s="2">
        <f t="shared" si="45"/>
        <v>155956540.4025616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3404327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1085669.7017882764</v>
      </c>
      <c r="Q274" s="2">
        <f t="shared" si="48"/>
        <v>800000</v>
      </c>
      <c r="R274" s="2">
        <f t="shared" si="46"/>
        <v>159655094.97744444</v>
      </c>
      <c r="S274" s="2">
        <f t="shared" si="17"/>
        <v>786261</v>
      </c>
      <c r="T274" s="2">
        <f t="shared" si="18"/>
        <v>13739</v>
      </c>
      <c r="U274" s="2">
        <f t="shared" si="19"/>
        <v>800000</v>
      </c>
      <c r="V274" s="2">
        <f t="shared" si="34"/>
        <v>89891738.002236441</v>
      </c>
      <c r="W274" s="2">
        <f t="shared" si="20"/>
        <v>791149.16236539185</v>
      </c>
      <c r="X274" s="2">
        <f t="shared" si="6"/>
        <v>8850.8376346081495</v>
      </c>
      <c r="Y274" s="2">
        <f t="shared" si="43"/>
        <v>69763356.975207984</v>
      </c>
      <c r="Z274" s="2" t="str">
        <f t="shared" si="8"/>
        <v>MEEP</v>
      </c>
      <c r="AA274" s="2">
        <f>IF(Z274="HERE",Y274,AA273+Graph!$G$1*1000)</f>
        <v>80454868.453363135</v>
      </c>
      <c r="AB274" s="2">
        <f t="shared" si="21"/>
        <v>420000</v>
      </c>
      <c r="AC274" s="2">
        <f t="shared" si="44"/>
        <v>67477064.09246169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202</v>
      </c>
      <c r="C275" s="7"/>
      <c r="D275" s="2" t="e">
        <f t="shared" si="12"/>
        <v>#N/A</v>
      </c>
      <c r="E275" s="2" t="e">
        <f t="shared" si="22"/>
        <v>#N/A</v>
      </c>
      <c r="F275" s="2">
        <v>1049041.3042064756</v>
      </c>
      <c r="G275" s="2">
        <f t="shared" si="47"/>
        <v>786261</v>
      </c>
      <c r="H275" s="2">
        <f t="shared" si="45"/>
        <v>156742801.4025616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3418066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1088864.0609632134</v>
      </c>
      <c r="Q275" s="2">
        <f t="shared" si="48"/>
        <v>800000</v>
      </c>
      <c r="R275" s="2">
        <f t="shared" si="46"/>
        <v>160455094.97744444</v>
      </c>
      <c r="S275" s="2">
        <f t="shared" si="17"/>
        <v>786261</v>
      </c>
      <c r="T275" s="2">
        <f t="shared" si="18"/>
        <v>13739</v>
      </c>
      <c r="U275" s="2">
        <f t="shared" si="19"/>
        <v>800000</v>
      </c>
      <c r="V275" s="2">
        <f t="shared" si="34"/>
        <v>90685921.189799964</v>
      </c>
      <c r="W275" s="2">
        <f t="shared" si="20"/>
        <v>794183.18756352365</v>
      </c>
      <c r="X275" s="2">
        <f t="shared" si="6"/>
        <v>5816.8124364763498</v>
      </c>
      <c r="Y275" s="2">
        <f t="shared" si="43"/>
        <v>69769173.787644461</v>
      </c>
      <c r="Z275" s="2" t="str">
        <f t="shared" si="8"/>
        <v>MEEP</v>
      </c>
      <c r="AA275" s="2">
        <f>IF(Z275="HERE",Y275,AA274+Graph!$G$1*1000)</f>
        <v>80874868.453363135</v>
      </c>
      <c r="AB275" s="2">
        <f t="shared" si="21"/>
        <v>420000</v>
      </c>
      <c r="AC275" s="2">
        <f t="shared" si="44"/>
        <v>67477064.09246169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203</v>
      </c>
      <c r="C276" s="7"/>
      <c r="D276" s="2" t="e">
        <f t="shared" si="12"/>
        <v>#N/A</v>
      </c>
      <c r="E276" s="2" t="e">
        <f t="shared" si="22"/>
        <v>#N/A</v>
      </c>
      <c r="F276" s="2">
        <v>1052075.3294046074</v>
      </c>
      <c r="G276" s="2">
        <f t="shared" si="47"/>
        <v>786261</v>
      </c>
      <c r="H276" s="2">
        <f t="shared" si="45"/>
        <v>157529062.4025616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3431805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1092058.4201381803</v>
      </c>
      <c r="Q276" s="2">
        <f t="shared" si="48"/>
        <v>800000</v>
      </c>
      <c r="R276" s="2">
        <f t="shared" si="46"/>
        <v>161255094.97744444</v>
      </c>
      <c r="S276" s="2">
        <f t="shared" si="17"/>
        <v>786261</v>
      </c>
      <c r="T276" s="2">
        <f t="shared" si="18"/>
        <v>13739</v>
      </c>
      <c r="U276" s="2">
        <f t="shared" si="19"/>
        <v>800000</v>
      </c>
      <c r="V276" s="2">
        <f t="shared" si="34"/>
        <v>91483138.40256162</v>
      </c>
      <c r="W276" s="2">
        <f t="shared" si="20"/>
        <v>797217.21276165545</v>
      </c>
      <c r="X276" s="2">
        <f t="shared" si="6"/>
        <v>2782.7872383445501</v>
      </c>
      <c r="Y276" s="2">
        <f t="shared" si="43"/>
        <v>69771956.574882805</v>
      </c>
      <c r="Z276" s="2" t="str">
        <f t="shared" si="8"/>
        <v>MEEP</v>
      </c>
      <c r="AA276" s="2">
        <f>IF(Z276="HERE",Y276,AA275+Graph!$G$1*1000)</f>
        <v>81294868.453363135</v>
      </c>
      <c r="AB276" s="2">
        <f t="shared" si="21"/>
        <v>420000</v>
      </c>
      <c r="AC276" s="2">
        <f t="shared" si="44"/>
        <v>67477064.09246169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204</v>
      </c>
      <c r="C277" s="7"/>
      <c r="D277" s="2" t="e">
        <f t="shared" si="12"/>
        <v>#N/A</v>
      </c>
      <c r="E277" s="2" t="e">
        <f t="shared" si="22"/>
        <v>#N/A</v>
      </c>
      <c r="F277" s="2">
        <v>1055109.3546027392</v>
      </c>
      <c r="G277" s="2">
        <f t="shared" si="47"/>
        <v>786261</v>
      </c>
      <c r="H277" s="2">
        <f t="shared" si="45"/>
        <v>158315323.4025616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3445544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1095252.7793131471</v>
      </c>
      <c r="Q277" s="2">
        <f t="shared" si="48"/>
        <v>800000</v>
      </c>
      <c r="R277" s="2">
        <f t="shared" si="46"/>
        <v>162055094.97744444</v>
      </c>
      <c r="S277" s="2">
        <f t="shared" si="17"/>
        <v>786261</v>
      </c>
      <c r="T277" s="2">
        <f t="shared" si="18"/>
        <v>13739</v>
      </c>
      <c r="U277" s="2">
        <f t="shared" si="19"/>
        <v>800000</v>
      </c>
      <c r="V277" s="2">
        <f t="shared" si="34"/>
        <v>92269399.40256162</v>
      </c>
      <c r="W277" s="2">
        <f t="shared" si="20"/>
        <v>786261</v>
      </c>
      <c r="X277" s="2">
        <f t="shared" si="6"/>
        <v>13739</v>
      </c>
      <c r="Y277" s="2">
        <f t="shared" si="43"/>
        <v>69785695.574882805</v>
      </c>
      <c r="Z277" s="2" t="str">
        <f t="shared" si="8"/>
        <v>MEEP</v>
      </c>
      <c r="AA277" s="2">
        <f>IF(Z277="HERE",Y277,AA276+Graph!$G$1*1000)</f>
        <v>81714868.453363135</v>
      </c>
      <c r="AB277" s="2">
        <f t="shared" si="21"/>
        <v>420000</v>
      </c>
      <c r="AC277" s="2">
        <f t="shared" si="44"/>
        <v>67477064.09246169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205</v>
      </c>
      <c r="C278" s="7"/>
      <c r="D278" s="2" t="e">
        <f t="shared" si="12"/>
        <v>#N/A</v>
      </c>
      <c r="E278" s="2" t="e">
        <f t="shared" si="22"/>
        <v>#N/A</v>
      </c>
      <c r="F278" s="2">
        <v>1058143.379800871</v>
      </c>
      <c r="G278" s="2">
        <f t="shared" si="47"/>
        <v>786261</v>
      </c>
      <c r="H278" s="2">
        <f t="shared" si="45"/>
        <v>159101584.4025616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3459283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1098447.1384881139</v>
      </c>
      <c r="Q278" s="2">
        <f t="shared" si="48"/>
        <v>800000</v>
      </c>
      <c r="R278" s="2">
        <f t="shared" si="46"/>
        <v>162855094.97744444</v>
      </c>
      <c r="S278" s="2">
        <f t="shared" si="17"/>
        <v>786261</v>
      </c>
      <c r="T278" s="2">
        <f t="shared" si="18"/>
        <v>13739</v>
      </c>
      <c r="U278" s="2">
        <f t="shared" si="19"/>
        <v>800000</v>
      </c>
      <c r="V278" s="2">
        <f t="shared" si="34"/>
        <v>93055660.40256162</v>
      </c>
      <c r="W278" s="2">
        <f t="shared" si="20"/>
        <v>786261</v>
      </c>
      <c r="X278" s="2">
        <f t="shared" si="6"/>
        <v>13739</v>
      </c>
      <c r="Y278" s="2">
        <f t="shared" si="43"/>
        <v>69799434.574882805</v>
      </c>
      <c r="Z278" s="2" t="str">
        <f t="shared" si="8"/>
        <v>MEEP</v>
      </c>
      <c r="AA278" s="2">
        <f>IF(Z278="HERE",Y278,AA277+Graph!$G$1*1000)</f>
        <v>82134868.453363135</v>
      </c>
      <c r="AB278" s="2">
        <f t="shared" si="21"/>
        <v>420000</v>
      </c>
      <c r="AC278" s="2">
        <f t="shared" si="44"/>
        <v>67477064.09246169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206</v>
      </c>
      <c r="C279" s="7"/>
      <c r="D279" s="2" t="e">
        <f t="shared" si="12"/>
        <v>#N/A</v>
      </c>
      <c r="E279" s="2" t="e">
        <f t="shared" si="22"/>
        <v>#N/A</v>
      </c>
      <c r="F279" s="2">
        <v>1061177.4049990028</v>
      </c>
      <c r="G279" s="2">
        <f t="shared" si="47"/>
        <v>786261</v>
      </c>
      <c r="H279" s="2">
        <f t="shared" si="45"/>
        <v>159887845.4025616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3473022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1101641.4976630807</v>
      </c>
      <c r="Q279" s="2">
        <f t="shared" si="48"/>
        <v>800000</v>
      </c>
      <c r="R279" s="2">
        <f t="shared" si="46"/>
        <v>163655094.97744444</v>
      </c>
      <c r="S279" s="2">
        <f t="shared" si="17"/>
        <v>786261</v>
      </c>
      <c r="T279" s="2">
        <f t="shared" si="18"/>
        <v>13739</v>
      </c>
      <c r="U279" s="2">
        <f t="shared" si="19"/>
        <v>800000</v>
      </c>
      <c r="V279" s="2">
        <f t="shared" si="34"/>
        <v>93841921.40256162</v>
      </c>
      <c r="W279" s="2">
        <f t="shared" si="20"/>
        <v>786261</v>
      </c>
      <c r="X279" s="2">
        <f t="shared" si="6"/>
        <v>13739</v>
      </c>
      <c r="Y279" s="2">
        <f t="shared" si="43"/>
        <v>69813173.574882805</v>
      </c>
      <c r="Z279" s="2" t="str">
        <f t="shared" si="8"/>
        <v>MEEP</v>
      </c>
      <c r="AA279" s="2">
        <f>IF(Z279="HERE",Y279,AA278+Graph!$G$1*1000)</f>
        <v>82554868.453363135</v>
      </c>
      <c r="AB279" s="2">
        <f t="shared" si="21"/>
        <v>420000</v>
      </c>
      <c r="AC279" s="2">
        <f t="shared" si="44"/>
        <v>67477064.09246169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207</v>
      </c>
      <c r="C280" s="7"/>
      <c r="D280" s="2" t="e">
        <f t="shared" si="12"/>
        <v>#N/A</v>
      </c>
      <c r="E280" s="2" t="e">
        <f t="shared" si="22"/>
        <v>#N/A</v>
      </c>
      <c r="F280" s="2">
        <v>1064211.4301971346</v>
      </c>
      <c r="G280" s="2">
        <f t="shared" si="47"/>
        <v>786261</v>
      </c>
      <c r="H280" s="2">
        <f t="shared" si="45"/>
        <v>160674106.4025616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3486761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1104835.8568380475</v>
      </c>
      <c r="Q280" s="2">
        <f t="shared" si="48"/>
        <v>800000</v>
      </c>
      <c r="R280" s="2">
        <f t="shared" si="46"/>
        <v>164455094.97744444</v>
      </c>
      <c r="S280" s="2">
        <f t="shared" si="17"/>
        <v>786261</v>
      </c>
      <c r="T280" s="2">
        <f t="shared" si="18"/>
        <v>13739</v>
      </c>
      <c r="U280" s="2">
        <f t="shared" si="19"/>
        <v>800000</v>
      </c>
      <c r="V280" s="2">
        <f t="shared" si="34"/>
        <v>94628182.40256162</v>
      </c>
      <c r="W280" s="2">
        <f t="shared" si="20"/>
        <v>786261</v>
      </c>
      <c r="X280" s="2">
        <f t="shared" si="6"/>
        <v>13739</v>
      </c>
      <c r="Y280" s="2">
        <f t="shared" si="43"/>
        <v>69826912.574882805</v>
      </c>
      <c r="Z280" s="2" t="str">
        <f t="shared" si="8"/>
        <v>MEEP</v>
      </c>
      <c r="AA280" s="2">
        <f>IF(Z280="HERE",Y280,AA279+Graph!$G$1*1000)</f>
        <v>82974868.453363135</v>
      </c>
      <c r="AB280" s="2">
        <f t="shared" si="21"/>
        <v>420000</v>
      </c>
      <c r="AC280" s="2">
        <f t="shared" si="44"/>
        <v>67477064.09246169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208</v>
      </c>
      <c r="C281" s="7"/>
      <c r="D281" s="2" t="e">
        <f t="shared" si="12"/>
        <v>#N/A</v>
      </c>
      <c r="E281" s="2" t="e">
        <f t="shared" si="22"/>
        <v>#N/A</v>
      </c>
      <c r="F281" s="2">
        <v>1067245.4553952664</v>
      </c>
      <c r="G281" s="2">
        <f t="shared" si="47"/>
        <v>786261</v>
      </c>
      <c r="H281" s="2">
        <f t="shared" si="45"/>
        <v>161460367.4025616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3500500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1108030.2160130143</v>
      </c>
      <c r="Q281" s="2">
        <f t="shared" si="48"/>
        <v>800000</v>
      </c>
      <c r="R281" s="2">
        <f t="shared" si="46"/>
        <v>165255094.97744444</v>
      </c>
      <c r="S281" s="2">
        <f t="shared" si="17"/>
        <v>786261</v>
      </c>
      <c r="T281" s="2">
        <f t="shared" si="18"/>
        <v>13739</v>
      </c>
      <c r="U281" s="2">
        <f t="shared" si="19"/>
        <v>800000</v>
      </c>
      <c r="V281" s="2">
        <f t="shared" si="34"/>
        <v>95414443.40256162</v>
      </c>
      <c r="W281" s="2">
        <f t="shared" si="20"/>
        <v>786261</v>
      </c>
      <c r="X281" s="2">
        <f t="shared" si="6"/>
        <v>13739</v>
      </c>
      <c r="Y281" s="2">
        <f t="shared" si="43"/>
        <v>69840651.574882805</v>
      </c>
      <c r="Z281" s="2" t="str">
        <f t="shared" si="8"/>
        <v>MEEP</v>
      </c>
      <c r="AA281" s="2">
        <f>IF(Z281="HERE",Y281,AA280+Graph!$G$1*1000)</f>
        <v>83394868.453363135</v>
      </c>
      <c r="AB281" s="2">
        <f t="shared" si="21"/>
        <v>420000</v>
      </c>
      <c r="AC281" s="2">
        <f t="shared" si="44"/>
        <v>67477064.09246169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209</v>
      </c>
      <c r="C282" s="7"/>
      <c r="D282" s="2" t="e">
        <f t="shared" si="12"/>
        <v>#N/A</v>
      </c>
      <c r="E282" s="2" t="e">
        <f t="shared" si="22"/>
        <v>#N/A</v>
      </c>
      <c r="F282" s="2">
        <v>1070279.4805933982</v>
      </c>
      <c r="G282" s="2">
        <f t="shared" si="47"/>
        <v>786261</v>
      </c>
      <c r="H282" s="2">
        <f t="shared" si="45"/>
        <v>162246628.4025616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3514239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1111224.5751879811</v>
      </c>
      <c r="Q282" s="2">
        <f t="shared" si="48"/>
        <v>800000</v>
      </c>
      <c r="R282" s="2">
        <f t="shared" si="46"/>
        <v>166055094.97744444</v>
      </c>
      <c r="S282" s="2">
        <f t="shared" si="17"/>
        <v>786261</v>
      </c>
      <c r="T282" s="2">
        <f t="shared" si="18"/>
        <v>13739</v>
      </c>
      <c r="U282" s="2">
        <f t="shared" si="19"/>
        <v>800000</v>
      </c>
      <c r="V282" s="2">
        <f t="shared" si="34"/>
        <v>96200704.40256162</v>
      </c>
      <c r="W282" s="2">
        <f t="shared" si="20"/>
        <v>786261</v>
      </c>
      <c r="X282" s="2">
        <f t="shared" si="6"/>
        <v>13739</v>
      </c>
      <c r="Y282" s="2">
        <f t="shared" si="43"/>
        <v>69854390.574882805</v>
      </c>
      <c r="Z282" s="2" t="str">
        <f t="shared" si="8"/>
        <v>MEEP</v>
      </c>
      <c r="AA282" s="2">
        <f>IF(Z282="HERE",Y282,AA281+Graph!$G$1*1000)</f>
        <v>83814868.453363135</v>
      </c>
      <c r="AB282" s="2">
        <f t="shared" si="21"/>
        <v>420000</v>
      </c>
      <c r="AC282" s="2">
        <f t="shared" si="44"/>
        <v>67477064.09246169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210</v>
      </c>
      <c r="C283" s="7"/>
      <c r="D283" s="2" t="e">
        <f t="shared" si="12"/>
        <v>#N/A</v>
      </c>
      <c r="E283" s="2" t="e">
        <f t="shared" si="22"/>
        <v>#N/A</v>
      </c>
      <c r="F283" s="2">
        <v>1073313.5057915002</v>
      </c>
      <c r="G283" s="2">
        <f t="shared" si="47"/>
        <v>786261</v>
      </c>
      <c r="H283" s="2">
        <f t="shared" si="45"/>
        <v>163032889.4025616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3527978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1114418.9343629479</v>
      </c>
      <c r="Q283" s="2">
        <f t="shared" si="48"/>
        <v>800000</v>
      </c>
      <c r="R283" s="2">
        <f t="shared" si="46"/>
        <v>166855094.97744444</v>
      </c>
      <c r="S283" s="2">
        <f t="shared" si="17"/>
        <v>786261</v>
      </c>
      <c r="T283" s="2">
        <f t="shared" si="18"/>
        <v>13739</v>
      </c>
      <c r="U283" s="2">
        <f t="shared" si="19"/>
        <v>800000</v>
      </c>
      <c r="V283" s="2">
        <f t="shared" si="34"/>
        <v>96986965.40256162</v>
      </c>
      <c r="W283" s="2">
        <f t="shared" si="20"/>
        <v>786261</v>
      </c>
      <c r="X283" s="2">
        <f t="shared" si="6"/>
        <v>13739</v>
      </c>
      <c r="Y283" s="2">
        <f t="shared" si="43"/>
        <v>69868129.574882805</v>
      </c>
      <c r="Z283" s="2" t="str">
        <f t="shared" si="8"/>
        <v>MEEP</v>
      </c>
      <c r="AA283" s="2">
        <f>IF(Z283="HERE",Y283,AA282+Graph!$G$1*1000)</f>
        <v>84234868.453363135</v>
      </c>
      <c r="AB283" s="2">
        <f t="shared" si="21"/>
        <v>420000</v>
      </c>
      <c r="AC283" s="2">
        <f t="shared" si="44"/>
        <v>67477064.09246169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211</v>
      </c>
      <c r="C284" s="7"/>
      <c r="D284" s="2" t="e">
        <f t="shared" si="12"/>
        <v>#N/A</v>
      </c>
      <c r="E284" s="2" t="e">
        <f t="shared" si="22"/>
        <v>#N/A</v>
      </c>
      <c r="F284" s="2">
        <v>1076347.530989632</v>
      </c>
      <c r="G284" s="2">
        <f t="shared" si="47"/>
        <v>786261</v>
      </c>
      <c r="H284" s="2">
        <f t="shared" si="45"/>
        <v>163819150.4025616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3541717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1117613.2935379148</v>
      </c>
      <c r="Q284" s="2">
        <f t="shared" si="48"/>
        <v>800000</v>
      </c>
      <c r="R284" s="2">
        <f t="shared" si="46"/>
        <v>167655094.97744444</v>
      </c>
      <c r="S284" s="2">
        <f t="shared" si="17"/>
        <v>786261</v>
      </c>
      <c r="T284" s="2">
        <f t="shared" si="18"/>
        <v>13739</v>
      </c>
      <c r="U284" s="2">
        <f t="shared" si="19"/>
        <v>800000</v>
      </c>
      <c r="V284" s="2">
        <f t="shared" si="34"/>
        <v>97773226.40256162</v>
      </c>
      <c r="W284" s="2">
        <f t="shared" si="20"/>
        <v>786261</v>
      </c>
      <c r="X284" s="2">
        <f t="shared" si="6"/>
        <v>13739</v>
      </c>
      <c r="Y284" s="2">
        <f t="shared" si="43"/>
        <v>69881868.574882805</v>
      </c>
      <c r="Z284" s="2" t="str">
        <f t="shared" si="8"/>
        <v>MEEP</v>
      </c>
      <c r="AA284" s="2">
        <f>IF(Z284="HERE",Y284,AA283+Graph!$G$1*1000)</f>
        <v>84654868.453363135</v>
      </c>
      <c r="AB284" s="2">
        <f t="shared" si="21"/>
        <v>420000</v>
      </c>
      <c r="AC284" s="2">
        <f t="shared" si="44"/>
        <v>67477064.09246169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212</v>
      </c>
      <c r="C285" s="7"/>
      <c r="D285" s="2" t="e">
        <f t="shared" si="12"/>
        <v>#N/A</v>
      </c>
      <c r="E285" s="2" t="e">
        <f t="shared" si="22"/>
        <v>#N/A</v>
      </c>
      <c r="F285" s="2">
        <v>1079381.5561877638</v>
      </c>
      <c r="G285" s="2">
        <f t="shared" si="47"/>
        <v>786261</v>
      </c>
      <c r="H285" s="2">
        <f t="shared" si="45"/>
        <v>164605411.4025616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3555456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1120807.6527128816</v>
      </c>
      <c r="Q285" s="2">
        <f t="shared" si="48"/>
        <v>800000</v>
      </c>
      <c r="R285" s="2">
        <f t="shared" si="46"/>
        <v>168455094.97744444</v>
      </c>
      <c r="S285" s="2">
        <f t="shared" si="17"/>
        <v>786261</v>
      </c>
      <c r="T285" s="2">
        <f t="shared" si="18"/>
        <v>13739</v>
      </c>
      <c r="U285" s="2">
        <f t="shared" si="19"/>
        <v>800000</v>
      </c>
      <c r="V285" s="2">
        <f t="shared" si="34"/>
        <v>98559487.40256162</v>
      </c>
      <c r="W285" s="2">
        <f t="shared" si="20"/>
        <v>786261</v>
      </c>
      <c r="X285" s="2">
        <f t="shared" si="6"/>
        <v>13739</v>
      </c>
      <c r="Y285" s="2">
        <f t="shared" si="43"/>
        <v>69895607.574882805</v>
      </c>
      <c r="Z285" s="2" t="str">
        <f t="shared" si="8"/>
        <v>MEEP</v>
      </c>
      <c r="AA285" s="2">
        <f>IF(Z285="HERE",Y285,AA284+Graph!$G$1*1000)</f>
        <v>85074868.453363135</v>
      </c>
      <c r="AB285" s="2">
        <f t="shared" si="21"/>
        <v>420000</v>
      </c>
      <c r="AC285" s="2">
        <f t="shared" si="44"/>
        <v>67477064.09246169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213</v>
      </c>
      <c r="C286" s="7"/>
      <c r="D286" s="2" t="e">
        <f t="shared" si="12"/>
        <v>#N/A</v>
      </c>
      <c r="E286" s="2" t="e">
        <f t="shared" si="22"/>
        <v>#N/A</v>
      </c>
      <c r="F286" s="2">
        <v>1082415.5813858956</v>
      </c>
      <c r="G286" s="2">
        <f t="shared" si="47"/>
        <v>786261</v>
      </c>
      <c r="H286" s="2">
        <f t="shared" si="45"/>
        <v>165391672.4025616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3569195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1124002.0118878484</v>
      </c>
      <c r="Q286" s="2">
        <f t="shared" si="48"/>
        <v>800000</v>
      </c>
      <c r="R286" s="2">
        <f t="shared" si="46"/>
        <v>169255094.97744444</v>
      </c>
      <c r="S286" s="2">
        <f t="shared" si="17"/>
        <v>786261</v>
      </c>
      <c r="T286" s="2">
        <f t="shared" si="18"/>
        <v>13739</v>
      </c>
      <c r="U286" s="2">
        <f t="shared" si="19"/>
        <v>800000</v>
      </c>
      <c r="V286" s="2">
        <f t="shared" si="34"/>
        <v>99345748.40256162</v>
      </c>
      <c r="W286" s="2">
        <f t="shared" si="20"/>
        <v>786261</v>
      </c>
      <c r="X286" s="2">
        <f t="shared" ref="X286:X385" si="51">SUM(U286-W286)</f>
        <v>13739</v>
      </c>
      <c r="Y286" s="2">
        <f t="shared" si="43"/>
        <v>69909346.574882805</v>
      </c>
      <c r="Z286" s="2" t="str">
        <f t="shared" ref="Z286:Z385" si="52">IF(V286&lt;Y286,"HERE","MEEP")</f>
        <v>MEEP</v>
      </c>
      <c r="AA286" s="2">
        <f>IF(Z286="HERE",Y286,AA285+Graph!$G$1*1000)</f>
        <v>85494868.453363135</v>
      </c>
      <c r="AB286" s="2">
        <f t="shared" si="21"/>
        <v>420000</v>
      </c>
      <c r="AC286" s="2">
        <f t="shared" si="44"/>
        <v>67477064.09246169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214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1085449.6065840274</v>
      </c>
      <c r="G287" s="2">
        <f t="shared" si="47"/>
        <v>786261</v>
      </c>
      <c r="H287" s="2">
        <f t="shared" si="45"/>
        <v>166177933.4025616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3582934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1127196.3710627854</v>
      </c>
      <c r="Q287" s="2">
        <f t="shared" si="48"/>
        <v>800000</v>
      </c>
      <c r="R287" s="2">
        <f t="shared" si="46"/>
        <v>170055094.97744444</v>
      </c>
      <c r="S287" s="2">
        <f t="shared" ref="S287:S385" si="58">SUM(H287-H286)</f>
        <v>786261</v>
      </c>
      <c r="T287" s="2">
        <f t="shared" ref="T287:T385" si="59">SUM(L287-L286)</f>
        <v>13739</v>
      </c>
      <c r="U287" s="2">
        <f t="shared" ref="U287:U385" si="60">SUM(R287-R286)</f>
        <v>800000</v>
      </c>
      <c r="V287" s="2">
        <f t="shared" si="34"/>
        <v>100132009.40256162</v>
      </c>
      <c r="W287" s="2">
        <f t="shared" ref="W287:W385" si="61">SUM(V287-V286)</f>
        <v>786261</v>
      </c>
      <c r="X287" s="2">
        <f t="shared" si="51"/>
        <v>13739</v>
      </c>
      <c r="Y287" s="2">
        <f t="shared" ref="Y287:Y350" si="62">IF(COUNT($C288)=0,IF(COUNT($C287)=1,C287,SUM(Y286+X287)),C287)</f>
        <v>69923085.574882805</v>
      </c>
      <c r="Z287" s="2" t="str">
        <f t="shared" si="52"/>
        <v>MEEP</v>
      </c>
      <c r="AA287" s="2">
        <f>IF(Z287="HERE",Y287,AA286+Graph!$G$1*1000)</f>
        <v>85914868.453363135</v>
      </c>
      <c r="AB287" s="2">
        <f t="shared" ref="AB287:AB385" si="63">SUM(AA287-AA286)</f>
        <v>420000</v>
      </c>
      <c r="AC287" s="2">
        <f t="shared" ref="AC287:AC350" si="64">IF(Z288="HERE",V287,AC286)</f>
        <v>67477064.09246169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215</v>
      </c>
      <c r="C288" s="7"/>
      <c r="D288" s="2" t="e">
        <f t="shared" si="55"/>
        <v>#N/A</v>
      </c>
      <c r="E288" s="2" t="e">
        <f t="shared" si="22"/>
        <v>#N/A</v>
      </c>
      <c r="F288" s="2">
        <v>1088483.6317821592</v>
      </c>
      <c r="G288" s="2">
        <f t="shared" si="47"/>
        <v>786261</v>
      </c>
      <c r="H288" s="2">
        <f t="shared" ref="H288:H351" si="65">IF(COUNT($C289)=0,IF(COUNT($C288)=1,C288,SUM(H287+G288)),C288)</f>
        <v>166964194.4025616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3596673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1130390.7302377522</v>
      </c>
      <c r="Q288" s="2">
        <f t="shared" si="48"/>
        <v>800000</v>
      </c>
      <c r="R288" s="2">
        <f t="shared" ref="R288:R351" si="66">IF(COUNT($C289)=0,IF(COUNT($C288)=1,M288,SUM(R287+Q288)),M288)</f>
        <v>170855094.97744444</v>
      </c>
      <c r="S288" s="2">
        <f t="shared" si="58"/>
        <v>786261</v>
      </c>
      <c r="T288" s="2">
        <f t="shared" si="59"/>
        <v>13739</v>
      </c>
      <c r="U288" s="2">
        <f t="shared" si="60"/>
        <v>800000</v>
      </c>
      <c r="V288" s="2">
        <f t="shared" si="34"/>
        <v>100918270.40256162</v>
      </c>
      <c r="W288" s="2">
        <f t="shared" si="61"/>
        <v>786261</v>
      </c>
      <c r="X288" s="2">
        <f t="shared" si="51"/>
        <v>13739</v>
      </c>
      <c r="Y288" s="2">
        <f t="shared" si="62"/>
        <v>69936824.574882805</v>
      </c>
      <c r="Z288" s="2" t="str">
        <f t="shared" si="52"/>
        <v>MEEP</v>
      </c>
      <c r="AA288" s="2">
        <f>IF(Z288="HERE",Y288,AA287+Graph!$G$1*1000)</f>
        <v>86334868.453363135</v>
      </c>
      <c r="AB288" s="2">
        <f t="shared" si="63"/>
        <v>420000</v>
      </c>
      <c r="AC288" s="2">
        <f t="shared" si="64"/>
        <v>67477064.09246169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216</v>
      </c>
      <c r="C289" s="7"/>
      <c r="D289" s="2" t="e">
        <f t="shared" si="55"/>
        <v>#N/A</v>
      </c>
      <c r="E289" s="2" t="e">
        <f t="shared" si="22"/>
        <v>#N/A</v>
      </c>
      <c r="F289" s="2">
        <v>1091517.656980291</v>
      </c>
      <c r="G289" s="2">
        <f t="shared" si="47"/>
        <v>786261</v>
      </c>
      <c r="H289" s="2">
        <f t="shared" si="65"/>
        <v>167750455.4025616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3610412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1133585.089412719</v>
      </c>
      <c r="Q289" s="2">
        <f t="shared" si="48"/>
        <v>800000</v>
      </c>
      <c r="R289" s="2">
        <f t="shared" si="66"/>
        <v>171655094.97744444</v>
      </c>
      <c r="S289" s="2">
        <f t="shared" si="58"/>
        <v>786261</v>
      </c>
      <c r="T289" s="2">
        <f t="shared" si="59"/>
        <v>13739</v>
      </c>
      <c r="U289" s="2">
        <f t="shared" si="60"/>
        <v>800000</v>
      </c>
      <c r="V289" s="2">
        <f t="shared" si="34"/>
        <v>101704531.40256162</v>
      </c>
      <c r="W289" s="2">
        <f t="shared" si="61"/>
        <v>786261</v>
      </c>
      <c r="X289" s="2">
        <f t="shared" si="51"/>
        <v>13739</v>
      </c>
      <c r="Y289" s="2">
        <f t="shared" si="62"/>
        <v>69950563.574882805</v>
      </c>
      <c r="Z289" s="2" t="str">
        <f t="shared" si="52"/>
        <v>MEEP</v>
      </c>
      <c r="AA289" s="2">
        <f>IF(Z289="HERE",Y289,AA288+Graph!$G$1*1000)</f>
        <v>86754868.453363135</v>
      </c>
      <c r="AB289" s="2">
        <f t="shared" si="63"/>
        <v>420000</v>
      </c>
      <c r="AC289" s="2">
        <f t="shared" si="64"/>
        <v>67477064.09246169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217</v>
      </c>
      <c r="C290" s="7"/>
      <c r="D290" s="2" t="e">
        <f t="shared" si="55"/>
        <v>#N/A</v>
      </c>
      <c r="E290" s="2" t="e">
        <f t="shared" si="22"/>
        <v>#N/A</v>
      </c>
      <c r="F290" s="2">
        <v>1094551.6821784228</v>
      </c>
      <c r="G290" s="2">
        <f t="shared" si="47"/>
        <v>786261</v>
      </c>
      <c r="H290" s="2">
        <f t="shared" si="65"/>
        <v>168536716.4025616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3624151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1136779.4485876858</v>
      </c>
      <c r="Q290" s="2">
        <f t="shared" si="48"/>
        <v>800000</v>
      </c>
      <c r="R290" s="2">
        <f t="shared" si="66"/>
        <v>172455094.97744444</v>
      </c>
      <c r="S290" s="2">
        <f t="shared" si="58"/>
        <v>786261</v>
      </c>
      <c r="T290" s="2">
        <f t="shared" si="59"/>
        <v>13739</v>
      </c>
      <c r="U290" s="2">
        <f t="shared" si="60"/>
        <v>800000</v>
      </c>
      <c r="V290" s="2">
        <f t="shared" si="34"/>
        <v>102490792.40256162</v>
      </c>
      <c r="W290" s="2">
        <f t="shared" si="61"/>
        <v>786261</v>
      </c>
      <c r="X290" s="2">
        <f t="shared" si="51"/>
        <v>13739</v>
      </c>
      <c r="Y290" s="2">
        <f t="shared" si="62"/>
        <v>69964302.574882805</v>
      </c>
      <c r="Z290" s="2" t="str">
        <f t="shared" si="52"/>
        <v>MEEP</v>
      </c>
      <c r="AA290" s="2">
        <f>IF(Z290="HERE",Y290,AA289+Graph!$G$1*1000)</f>
        <v>87174868.453363135</v>
      </c>
      <c r="AB290" s="2">
        <f t="shared" si="63"/>
        <v>420000</v>
      </c>
      <c r="AC290" s="2">
        <f t="shared" si="64"/>
        <v>67477064.09246169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218</v>
      </c>
      <c r="C291" s="7"/>
      <c r="D291" s="2" t="e">
        <f t="shared" si="55"/>
        <v>#N/A</v>
      </c>
      <c r="E291" s="2" t="e">
        <f t="shared" si="22"/>
        <v>#N/A</v>
      </c>
      <c r="F291" s="2">
        <v>1097585.7073765546</v>
      </c>
      <c r="G291" s="2">
        <f t="shared" si="47"/>
        <v>786261</v>
      </c>
      <c r="H291" s="2">
        <f t="shared" si="65"/>
        <v>169322977.4025616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3637890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1139973.8077626526</v>
      </c>
      <c r="Q291" s="2">
        <f t="shared" si="48"/>
        <v>800000</v>
      </c>
      <c r="R291" s="2">
        <f t="shared" si="66"/>
        <v>173255094.97744444</v>
      </c>
      <c r="S291" s="2">
        <f t="shared" si="58"/>
        <v>786261</v>
      </c>
      <c r="T291" s="2">
        <f t="shared" si="59"/>
        <v>13739</v>
      </c>
      <c r="U291" s="2">
        <f t="shared" si="60"/>
        <v>800000</v>
      </c>
      <c r="V291" s="2">
        <f t="shared" si="34"/>
        <v>103277053.40256162</v>
      </c>
      <c r="W291" s="2">
        <f t="shared" si="61"/>
        <v>786261</v>
      </c>
      <c r="X291" s="2">
        <f t="shared" si="51"/>
        <v>13739</v>
      </c>
      <c r="Y291" s="2">
        <f t="shared" si="62"/>
        <v>69978041.574882805</v>
      </c>
      <c r="Z291" s="2" t="str">
        <f t="shared" si="52"/>
        <v>MEEP</v>
      </c>
      <c r="AA291" s="2">
        <f>IF(Z291="HERE",Y291,AA290+Graph!$G$1*1000)</f>
        <v>87594868.453363135</v>
      </c>
      <c r="AB291" s="2">
        <f t="shared" si="63"/>
        <v>420000</v>
      </c>
      <c r="AC291" s="2">
        <f t="shared" si="64"/>
        <v>67477064.09246169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219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1100619.7325746864</v>
      </c>
      <c r="G292" s="2">
        <f t="shared" si="47"/>
        <v>786261</v>
      </c>
      <c r="H292" s="2">
        <f t="shared" si="65"/>
        <v>170109238.4025616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3651629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1143168.1669376194</v>
      </c>
      <c r="Q292" s="2">
        <f t="shared" si="48"/>
        <v>800000</v>
      </c>
      <c r="R292" s="2">
        <f t="shared" si="66"/>
        <v>174055094.97744444</v>
      </c>
      <c r="S292" s="2">
        <f t="shared" si="58"/>
        <v>786261</v>
      </c>
      <c r="T292" s="2">
        <f t="shared" si="59"/>
        <v>13739</v>
      </c>
      <c r="U292" s="2">
        <f t="shared" si="60"/>
        <v>800000</v>
      </c>
      <c r="V292" s="2">
        <f t="shared" si="34"/>
        <v>104063314.40256162</v>
      </c>
      <c r="W292" s="2">
        <f t="shared" si="61"/>
        <v>786261</v>
      </c>
      <c r="X292" s="2">
        <f t="shared" si="51"/>
        <v>13739</v>
      </c>
      <c r="Y292" s="2">
        <f t="shared" si="62"/>
        <v>69991780.574882805</v>
      </c>
      <c r="Z292" s="2" t="str">
        <f t="shared" si="52"/>
        <v>MEEP</v>
      </c>
      <c r="AA292" s="2">
        <f>IF(Z292="HERE",Y292,AA291+Graph!$G$1*1000)</f>
        <v>88014868.453363135</v>
      </c>
      <c r="AB292" s="2">
        <f t="shared" si="63"/>
        <v>420000</v>
      </c>
      <c r="AC292" s="2">
        <f t="shared" si="64"/>
        <v>67477064.09246169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220</v>
      </c>
      <c r="C293" s="7"/>
      <c r="D293" s="2" t="e">
        <f t="shared" si="55"/>
        <v>#N/A</v>
      </c>
      <c r="E293" s="2" t="e">
        <f t="shared" si="67"/>
        <v>#N/A</v>
      </c>
      <c r="F293" s="2">
        <v>1103653.7577728182</v>
      </c>
      <c r="G293" s="2">
        <f t="shared" si="47"/>
        <v>786261</v>
      </c>
      <c r="H293" s="2">
        <f t="shared" si="65"/>
        <v>170895499.4025616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3665368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1146362.5261125863</v>
      </c>
      <c r="Q293" s="2">
        <f t="shared" si="48"/>
        <v>800000</v>
      </c>
      <c r="R293" s="2">
        <f t="shared" si="66"/>
        <v>174855094.97744444</v>
      </c>
      <c r="S293" s="2">
        <f t="shared" si="58"/>
        <v>786261</v>
      </c>
      <c r="T293" s="2">
        <f t="shared" si="59"/>
        <v>13739</v>
      </c>
      <c r="U293" s="2">
        <f t="shared" si="60"/>
        <v>800000</v>
      </c>
      <c r="V293" s="2">
        <f t="shared" si="34"/>
        <v>104849575.40256162</v>
      </c>
      <c r="W293" s="2">
        <f t="shared" si="61"/>
        <v>786261</v>
      </c>
      <c r="X293" s="2">
        <f t="shared" si="51"/>
        <v>13739</v>
      </c>
      <c r="Y293" s="2">
        <f t="shared" si="62"/>
        <v>70005519.574882805</v>
      </c>
      <c r="Z293" s="2" t="str">
        <f t="shared" si="52"/>
        <v>MEEP</v>
      </c>
      <c r="AA293" s="2">
        <f>IF(Z293="HERE",Y293,AA292+Graph!$G$1*1000)</f>
        <v>88434868.453363135</v>
      </c>
      <c r="AB293" s="2">
        <f t="shared" si="63"/>
        <v>420000</v>
      </c>
      <c r="AC293" s="2">
        <f t="shared" si="64"/>
        <v>67477064.09246169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221</v>
      </c>
      <c r="C294" s="7"/>
      <c r="D294" s="2" t="e">
        <f t="shared" si="55"/>
        <v>#N/A</v>
      </c>
      <c r="E294" s="2" t="e">
        <f t="shared" si="67"/>
        <v>#N/A</v>
      </c>
      <c r="F294" s="2">
        <v>1106687.78297095</v>
      </c>
      <c r="G294" s="2">
        <f t="shared" ref="G294:G357" si="70">IF(F294&gt;800000,$AK$31*1000,F294)</f>
        <v>786261</v>
      </c>
      <c r="H294" s="2">
        <f t="shared" si="65"/>
        <v>171681760.4025616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3679107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1149556.8852875531</v>
      </c>
      <c r="Q294" s="2">
        <f t="shared" ref="Q294:Q357" si="71">IF(P294&gt;800000,800000,P294)</f>
        <v>800000</v>
      </c>
      <c r="R294" s="2">
        <f t="shared" si="66"/>
        <v>175655094.97744444</v>
      </c>
      <c r="S294" s="2">
        <f t="shared" si="58"/>
        <v>786261</v>
      </c>
      <c r="T294" s="2">
        <f t="shared" si="59"/>
        <v>13739</v>
      </c>
      <c r="U294" s="2">
        <f t="shared" si="60"/>
        <v>800000</v>
      </c>
      <c r="V294" s="2">
        <f t="shared" si="34"/>
        <v>105635836.40256162</v>
      </c>
      <c r="W294" s="2">
        <f t="shared" si="61"/>
        <v>786261</v>
      </c>
      <c r="X294" s="2">
        <f t="shared" si="51"/>
        <v>13739</v>
      </c>
      <c r="Y294" s="2">
        <f t="shared" si="62"/>
        <v>70019258.574882805</v>
      </c>
      <c r="Z294" s="2" t="str">
        <f t="shared" si="52"/>
        <v>MEEP</v>
      </c>
      <c r="AA294" s="2">
        <f>IF(Z294="HERE",Y294,AA293+Graph!$G$1*1000)</f>
        <v>88854868.453363135</v>
      </c>
      <c r="AB294" s="2">
        <f t="shared" si="63"/>
        <v>420000</v>
      </c>
      <c r="AC294" s="2">
        <f t="shared" si="64"/>
        <v>67477064.09246169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222</v>
      </c>
      <c r="C295" s="7"/>
      <c r="D295" s="2" t="e">
        <f t="shared" si="55"/>
        <v>#N/A</v>
      </c>
      <c r="E295" s="2" t="e">
        <f t="shared" si="67"/>
        <v>#N/A</v>
      </c>
      <c r="F295" s="2">
        <v>1109721.8081690818</v>
      </c>
      <c r="G295" s="2">
        <f t="shared" si="70"/>
        <v>786261</v>
      </c>
      <c r="H295" s="2">
        <f t="shared" si="65"/>
        <v>172468021.4025616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3692846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1152751.2444625199</v>
      </c>
      <c r="Q295" s="2">
        <f t="shared" si="71"/>
        <v>800000</v>
      </c>
      <c r="R295" s="2">
        <f t="shared" si="66"/>
        <v>176455094.97744444</v>
      </c>
      <c r="S295" s="2">
        <f t="shared" si="58"/>
        <v>786261</v>
      </c>
      <c r="T295" s="2">
        <f t="shared" si="59"/>
        <v>13739</v>
      </c>
      <c r="U295" s="2">
        <f t="shared" si="60"/>
        <v>800000</v>
      </c>
      <c r="V295" s="2">
        <f t="shared" si="34"/>
        <v>106422097.40256162</v>
      </c>
      <c r="W295" s="2">
        <f t="shared" si="61"/>
        <v>786261</v>
      </c>
      <c r="X295" s="2">
        <f t="shared" si="51"/>
        <v>13739</v>
      </c>
      <c r="Y295" s="2">
        <f t="shared" si="62"/>
        <v>70032997.574882805</v>
      </c>
      <c r="Z295" s="2" t="str">
        <f t="shared" si="52"/>
        <v>MEEP</v>
      </c>
      <c r="AA295" s="2">
        <f>IF(Z295="HERE",Y295,AA294+Graph!$G$1*1000)</f>
        <v>89274868.453363135</v>
      </c>
      <c r="AB295" s="2">
        <f t="shared" si="63"/>
        <v>420000</v>
      </c>
      <c r="AC295" s="2">
        <f t="shared" si="64"/>
        <v>67477064.09246169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223</v>
      </c>
      <c r="C296" s="7"/>
      <c r="D296" s="2" t="e">
        <f t="shared" si="55"/>
        <v>#N/A</v>
      </c>
      <c r="E296" s="2" t="e">
        <f t="shared" si="67"/>
        <v>#N/A</v>
      </c>
      <c r="F296" s="2">
        <v>1112755.8333672136</v>
      </c>
      <c r="G296" s="2">
        <f t="shared" si="70"/>
        <v>786261</v>
      </c>
      <c r="H296" s="2">
        <f t="shared" si="65"/>
        <v>173254282.4025616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3706585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1155945.6036374867</v>
      </c>
      <c r="Q296" s="2">
        <f t="shared" si="71"/>
        <v>800000</v>
      </c>
      <c r="R296" s="2">
        <f t="shared" si="66"/>
        <v>177255094.97744444</v>
      </c>
      <c r="S296" s="2">
        <f t="shared" si="58"/>
        <v>786261</v>
      </c>
      <c r="T296" s="2">
        <f t="shared" si="59"/>
        <v>13739</v>
      </c>
      <c r="U296" s="2">
        <f t="shared" si="60"/>
        <v>800000</v>
      </c>
      <c r="V296" s="2">
        <f t="shared" si="34"/>
        <v>107208358.40256162</v>
      </c>
      <c r="W296" s="2">
        <f t="shared" si="61"/>
        <v>786261</v>
      </c>
      <c r="X296" s="2">
        <f t="shared" si="51"/>
        <v>13739</v>
      </c>
      <c r="Y296" s="2">
        <f t="shared" si="62"/>
        <v>70046736.574882805</v>
      </c>
      <c r="Z296" s="2" t="str">
        <f t="shared" si="52"/>
        <v>MEEP</v>
      </c>
      <c r="AA296" s="2">
        <f>IF(Z296="HERE",Y296,AA295+Graph!$G$1*1000)</f>
        <v>89694868.453363135</v>
      </c>
      <c r="AB296" s="2">
        <f t="shared" si="63"/>
        <v>420000</v>
      </c>
      <c r="AC296" s="2">
        <f t="shared" si="64"/>
        <v>67477064.09246169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224</v>
      </c>
      <c r="C297" s="7"/>
      <c r="D297" s="2" t="e">
        <f t="shared" si="55"/>
        <v>#N/A</v>
      </c>
      <c r="E297" s="2" t="e">
        <f t="shared" si="67"/>
        <v>#N/A</v>
      </c>
      <c r="F297" s="2">
        <v>1115789.8585653454</v>
      </c>
      <c r="G297" s="2">
        <f t="shared" si="70"/>
        <v>786261</v>
      </c>
      <c r="H297" s="2">
        <f t="shared" si="65"/>
        <v>174040543.4025616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3720324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1159139.9628124535</v>
      </c>
      <c r="Q297" s="2">
        <f t="shared" si="71"/>
        <v>800000</v>
      </c>
      <c r="R297" s="2">
        <f t="shared" si="66"/>
        <v>178055094.97744444</v>
      </c>
      <c r="S297" s="2">
        <f t="shared" si="58"/>
        <v>786261</v>
      </c>
      <c r="T297" s="2">
        <f t="shared" si="59"/>
        <v>13739</v>
      </c>
      <c r="U297" s="2">
        <f t="shared" si="60"/>
        <v>800000</v>
      </c>
      <c r="V297" s="2">
        <f t="shared" si="34"/>
        <v>107994619.40256162</v>
      </c>
      <c r="W297" s="2">
        <f t="shared" si="61"/>
        <v>786261</v>
      </c>
      <c r="X297" s="2">
        <f t="shared" si="51"/>
        <v>13739</v>
      </c>
      <c r="Y297" s="2">
        <f t="shared" si="62"/>
        <v>70060475.574882805</v>
      </c>
      <c r="Z297" s="2" t="str">
        <f t="shared" si="52"/>
        <v>MEEP</v>
      </c>
      <c r="AA297" s="2">
        <f>IF(Z297="HERE",Y297,AA296+Graph!$G$1*1000)</f>
        <v>90114868.453363135</v>
      </c>
      <c r="AB297" s="2">
        <f t="shared" si="63"/>
        <v>420000</v>
      </c>
      <c r="AC297" s="2">
        <f t="shared" si="64"/>
        <v>67477064.09246169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225</v>
      </c>
      <c r="C298" s="7"/>
      <c r="D298" s="2" t="e">
        <f t="shared" si="55"/>
        <v>#N/A</v>
      </c>
      <c r="E298" s="2" t="e">
        <f t="shared" si="67"/>
        <v>#N/A</v>
      </c>
      <c r="F298" s="2">
        <v>1118823.8837634772</v>
      </c>
      <c r="G298" s="2">
        <f t="shared" si="70"/>
        <v>786261</v>
      </c>
      <c r="H298" s="2">
        <f t="shared" si="65"/>
        <v>174826804.4025616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3734063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1162334.3219874203</v>
      </c>
      <c r="Q298" s="2">
        <f t="shared" si="71"/>
        <v>800000</v>
      </c>
      <c r="R298" s="2">
        <f t="shared" si="66"/>
        <v>178855094.97744444</v>
      </c>
      <c r="S298" s="2">
        <f t="shared" si="58"/>
        <v>786261</v>
      </c>
      <c r="T298" s="2">
        <f t="shared" si="59"/>
        <v>13739</v>
      </c>
      <c r="U298" s="2">
        <f t="shared" si="60"/>
        <v>800000</v>
      </c>
      <c r="V298" s="2">
        <f t="shared" si="34"/>
        <v>108780880.40256162</v>
      </c>
      <c r="W298" s="2">
        <f t="shared" si="61"/>
        <v>786261</v>
      </c>
      <c r="X298" s="2">
        <f t="shared" si="51"/>
        <v>13739</v>
      </c>
      <c r="Y298" s="2">
        <f t="shared" si="62"/>
        <v>70074214.574882805</v>
      </c>
      <c r="Z298" s="2" t="str">
        <f t="shared" si="52"/>
        <v>MEEP</v>
      </c>
      <c r="AA298" s="2">
        <f>IF(Z298="HERE",Y298,AA297+Graph!$G$1*1000)</f>
        <v>90534868.453363135</v>
      </c>
      <c r="AB298" s="2">
        <f t="shared" si="63"/>
        <v>420000</v>
      </c>
      <c r="AC298" s="2">
        <f t="shared" si="64"/>
        <v>67477064.09246169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226</v>
      </c>
      <c r="C299" s="7"/>
      <c r="D299" s="2" t="e">
        <f t="shared" si="55"/>
        <v>#N/A</v>
      </c>
      <c r="E299" s="2" t="e">
        <f t="shared" si="67"/>
        <v>#N/A</v>
      </c>
      <c r="F299" s="2">
        <v>1121857.908961609</v>
      </c>
      <c r="G299" s="2">
        <f t="shared" si="70"/>
        <v>786261</v>
      </c>
      <c r="H299" s="2">
        <f t="shared" si="65"/>
        <v>175613065.4025616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3747802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1165528.6811623871</v>
      </c>
      <c r="Q299" s="2">
        <f t="shared" si="71"/>
        <v>800000</v>
      </c>
      <c r="R299" s="2">
        <f t="shared" si="66"/>
        <v>179655094.97744444</v>
      </c>
      <c r="S299" s="2">
        <f t="shared" si="58"/>
        <v>786261</v>
      </c>
      <c r="T299" s="2">
        <f t="shared" si="59"/>
        <v>13739</v>
      </c>
      <c r="U299" s="2">
        <f t="shared" si="60"/>
        <v>800000</v>
      </c>
      <c r="V299" s="2">
        <f t="shared" si="34"/>
        <v>109567141.40256162</v>
      </c>
      <c r="W299" s="2">
        <f t="shared" si="61"/>
        <v>786261</v>
      </c>
      <c r="X299" s="2">
        <f t="shared" si="51"/>
        <v>13739</v>
      </c>
      <c r="Y299" s="2">
        <f t="shared" si="62"/>
        <v>70087953.574882805</v>
      </c>
      <c r="Z299" s="2" t="str">
        <f t="shared" si="52"/>
        <v>MEEP</v>
      </c>
      <c r="AA299" s="2">
        <f>IF(Z299="HERE",Y299,AA298+Graph!$G$1*1000)</f>
        <v>90954868.453363135</v>
      </c>
      <c r="AB299" s="2">
        <f t="shared" si="63"/>
        <v>420000</v>
      </c>
      <c r="AC299" s="2">
        <f t="shared" si="64"/>
        <v>67477064.09246169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227</v>
      </c>
      <c r="C300" s="7"/>
      <c r="D300" s="2" t="e">
        <f t="shared" si="55"/>
        <v>#N/A</v>
      </c>
      <c r="E300" s="2" t="e">
        <f t="shared" si="67"/>
        <v>#N/A</v>
      </c>
      <c r="F300" s="2">
        <v>1124891.9341597408</v>
      </c>
      <c r="G300" s="2">
        <f t="shared" si="70"/>
        <v>786261</v>
      </c>
      <c r="H300" s="2">
        <f t="shared" si="65"/>
        <v>176399326.4025616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3761541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1168723.0403373241</v>
      </c>
      <c r="Q300" s="2">
        <f t="shared" si="71"/>
        <v>800000</v>
      </c>
      <c r="R300" s="2">
        <f t="shared" si="66"/>
        <v>180455094.97744444</v>
      </c>
      <c r="S300" s="2">
        <f t="shared" si="58"/>
        <v>786261</v>
      </c>
      <c r="T300" s="2">
        <f t="shared" si="59"/>
        <v>13739</v>
      </c>
      <c r="U300" s="2">
        <f t="shared" si="60"/>
        <v>800000</v>
      </c>
      <c r="V300" s="2">
        <f t="shared" si="34"/>
        <v>110353402.40256162</v>
      </c>
      <c r="W300" s="2">
        <f t="shared" si="61"/>
        <v>786261</v>
      </c>
      <c r="X300" s="2">
        <f t="shared" si="51"/>
        <v>13739</v>
      </c>
      <c r="Y300" s="2">
        <f t="shared" si="62"/>
        <v>70101692.574882805</v>
      </c>
      <c r="Z300" s="2" t="str">
        <f t="shared" si="52"/>
        <v>MEEP</v>
      </c>
      <c r="AA300" s="2">
        <f>IF(Z300="HERE",Y300,AA299+Graph!$G$1*1000)</f>
        <v>91374868.453363135</v>
      </c>
      <c r="AB300" s="2">
        <f t="shared" si="63"/>
        <v>420000</v>
      </c>
      <c r="AC300" s="2">
        <f t="shared" si="64"/>
        <v>67477064.09246169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228</v>
      </c>
      <c r="C301" s="7"/>
      <c r="D301" s="2" t="e">
        <f t="shared" si="55"/>
        <v>#N/A</v>
      </c>
      <c r="E301" s="2" t="e">
        <f t="shared" si="67"/>
        <v>#N/A</v>
      </c>
      <c r="F301" s="2">
        <v>1127925.9593578726</v>
      </c>
      <c r="G301" s="2">
        <f t="shared" si="70"/>
        <v>786261</v>
      </c>
      <c r="H301" s="2">
        <f t="shared" si="65"/>
        <v>177185587.4025616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3775280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1171917.399512291</v>
      </c>
      <c r="Q301" s="2">
        <f t="shared" si="71"/>
        <v>800000</v>
      </c>
      <c r="R301" s="2">
        <f t="shared" si="66"/>
        <v>181255094.97744444</v>
      </c>
      <c r="S301" s="2">
        <f t="shared" si="58"/>
        <v>786261</v>
      </c>
      <c r="T301" s="2">
        <f t="shared" si="59"/>
        <v>13739</v>
      </c>
      <c r="U301" s="2">
        <f t="shared" si="60"/>
        <v>800000</v>
      </c>
      <c r="V301" s="2">
        <f t="shared" si="34"/>
        <v>111139663.40256162</v>
      </c>
      <c r="W301" s="2">
        <f t="shared" si="61"/>
        <v>786261</v>
      </c>
      <c r="X301" s="2">
        <f t="shared" si="51"/>
        <v>13739</v>
      </c>
      <c r="Y301" s="2">
        <f t="shared" si="62"/>
        <v>70115431.574882805</v>
      </c>
      <c r="Z301" s="2" t="str">
        <f t="shared" si="52"/>
        <v>MEEP</v>
      </c>
      <c r="AA301" s="2">
        <f>IF(Z301="HERE",Y301,AA300+Graph!$G$1*1000)</f>
        <v>91794868.453363135</v>
      </c>
      <c r="AB301" s="2">
        <f t="shared" si="63"/>
        <v>420000</v>
      </c>
      <c r="AC301" s="2">
        <f t="shared" si="64"/>
        <v>67477064.09246169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229</v>
      </c>
      <c r="C302" s="7"/>
      <c r="D302" s="2" t="e">
        <f t="shared" si="55"/>
        <v>#N/A</v>
      </c>
      <c r="E302" s="2" t="e">
        <f t="shared" si="67"/>
        <v>#N/A</v>
      </c>
      <c r="F302" s="2">
        <v>1130959.9845560044</v>
      </c>
      <c r="G302" s="2">
        <f t="shared" si="70"/>
        <v>786261</v>
      </c>
      <c r="H302" s="2">
        <f t="shared" si="65"/>
        <v>177971848.4025616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3789019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1175111.7586872578</v>
      </c>
      <c r="Q302" s="2">
        <f t="shared" si="71"/>
        <v>800000</v>
      </c>
      <c r="R302" s="2">
        <f t="shared" si="66"/>
        <v>182055094.97744444</v>
      </c>
      <c r="S302" s="2">
        <f t="shared" si="58"/>
        <v>786261</v>
      </c>
      <c r="T302" s="2">
        <f t="shared" si="59"/>
        <v>13739</v>
      </c>
      <c r="U302" s="2">
        <f t="shared" si="60"/>
        <v>800000</v>
      </c>
      <c r="V302" s="2">
        <f t="shared" si="34"/>
        <v>111925924.40256162</v>
      </c>
      <c r="W302" s="2">
        <f t="shared" si="61"/>
        <v>786261</v>
      </c>
      <c r="X302" s="2">
        <f t="shared" si="51"/>
        <v>13739</v>
      </c>
      <c r="Y302" s="2">
        <f t="shared" si="62"/>
        <v>70129170.574882805</v>
      </c>
      <c r="Z302" s="2" t="str">
        <f t="shared" si="52"/>
        <v>MEEP</v>
      </c>
      <c r="AA302" s="2">
        <f>IF(Z302="HERE",Y302,AA301+Graph!$G$1*1000)</f>
        <v>92214868.453363135</v>
      </c>
      <c r="AB302" s="2">
        <f t="shared" si="63"/>
        <v>420000</v>
      </c>
      <c r="AC302" s="2">
        <f t="shared" si="64"/>
        <v>67477064.09246169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230</v>
      </c>
      <c r="C303" s="7"/>
      <c r="D303" s="2" t="e">
        <f t="shared" si="55"/>
        <v>#N/A</v>
      </c>
      <c r="E303" s="2" t="e">
        <f t="shared" si="67"/>
        <v>#N/A</v>
      </c>
      <c r="F303" s="2">
        <v>1133994.0097541362</v>
      </c>
      <c r="G303" s="2">
        <f t="shared" si="70"/>
        <v>786261</v>
      </c>
      <c r="H303" s="2">
        <f t="shared" si="65"/>
        <v>178758109.4025616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3802758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1178306.1178622246</v>
      </c>
      <c r="Q303" s="2">
        <f t="shared" si="71"/>
        <v>800000</v>
      </c>
      <c r="R303" s="2">
        <f t="shared" si="66"/>
        <v>182855094.97744444</v>
      </c>
      <c r="S303" s="2">
        <f t="shared" si="58"/>
        <v>786261</v>
      </c>
      <c r="T303" s="2">
        <f t="shared" si="59"/>
        <v>13739</v>
      </c>
      <c r="U303" s="2">
        <f t="shared" si="60"/>
        <v>800000</v>
      </c>
      <c r="V303" s="2">
        <f t="shared" si="34"/>
        <v>112712185.40256162</v>
      </c>
      <c r="W303" s="2">
        <f t="shared" si="61"/>
        <v>786261</v>
      </c>
      <c r="X303" s="2">
        <f t="shared" si="51"/>
        <v>13739</v>
      </c>
      <c r="Y303" s="2">
        <f t="shared" si="62"/>
        <v>70142909.574882805</v>
      </c>
      <c r="Z303" s="2" t="str">
        <f t="shared" si="52"/>
        <v>MEEP</v>
      </c>
      <c r="AA303" s="2">
        <f>IF(Z303="HERE",Y303,AA302+Graph!$G$1*1000)</f>
        <v>92634868.453363135</v>
      </c>
      <c r="AB303" s="2">
        <f t="shared" si="63"/>
        <v>420000</v>
      </c>
      <c r="AC303" s="2">
        <f t="shared" si="64"/>
        <v>67477064.09246169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231</v>
      </c>
      <c r="C304" s="7"/>
      <c r="D304" s="2" t="e">
        <f t="shared" si="55"/>
        <v>#N/A</v>
      </c>
      <c r="E304" s="2" t="e">
        <f t="shared" si="67"/>
        <v>#N/A</v>
      </c>
      <c r="F304" s="2">
        <v>1137028.034952268</v>
      </c>
      <c r="G304" s="2">
        <f t="shared" si="70"/>
        <v>786261</v>
      </c>
      <c r="H304" s="2">
        <f t="shared" si="65"/>
        <v>179544370.4025616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3816497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1181500.4770371914</v>
      </c>
      <c r="Q304" s="2">
        <f t="shared" si="71"/>
        <v>800000</v>
      </c>
      <c r="R304" s="2">
        <f t="shared" si="66"/>
        <v>183655094.97744444</v>
      </c>
      <c r="S304" s="2">
        <f t="shared" si="58"/>
        <v>786261</v>
      </c>
      <c r="T304" s="2">
        <f t="shared" si="59"/>
        <v>13739</v>
      </c>
      <c r="U304" s="2">
        <f t="shared" si="60"/>
        <v>800000</v>
      </c>
      <c r="V304" s="2">
        <f t="shared" si="34"/>
        <v>113498446.40256162</v>
      </c>
      <c r="W304" s="2">
        <f t="shared" si="61"/>
        <v>786261</v>
      </c>
      <c r="X304" s="2">
        <f t="shared" si="51"/>
        <v>13739</v>
      </c>
      <c r="Y304" s="2">
        <f t="shared" si="62"/>
        <v>70156648.574882805</v>
      </c>
      <c r="Z304" s="2" t="str">
        <f t="shared" si="52"/>
        <v>MEEP</v>
      </c>
      <c r="AA304" s="2">
        <f>IF(Z304="HERE",Y304,AA303+Graph!$G$1*1000)</f>
        <v>93054868.453363135</v>
      </c>
      <c r="AB304" s="2">
        <f t="shared" si="63"/>
        <v>420000</v>
      </c>
      <c r="AC304" s="2">
        <f t="shared" si="64"/>
        <v>67477064.09246169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232</v>
      </c>
      <c r="C305" s="7"/>
      <c r="D305" s="2" t="e">
        <f t="shared" si="55"/>
        <v>#N/A</v>
      </c>
      <c r="E305" s="2" t="e">
        <f t="shared" si="67"/>
        <v>#N/A</v>
      </c>
      <c r="F305" s="2">
        <v>1140062.0601503998</v>
      </c>
      <c r="G305" s="2">
        <f t="shared" si="70"/>
        <v>786261</v>
      </c>
      <c r="H305" s="2">
        <f t="shared" si="65"/>
        <v>180330631.4025616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3830236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1184694.8362121582</v>
      </c>
      <c r="Q305" s="2">
        <f t="shared" si="71"/>
        <v>800000</v>
      </c>
      <c r="R305" s="2">
        <f t="shared" si="66"/>
        <v>184455094.97744444</v>
      </c>
      <c r="S305" s="2">
        <f t="shared" si="58"/>
        <v>786261</v>
      </c>
      <c r="T305" s="2">
        <f t="shared" si="59"/>
        <v>13739</v>
      </c>
      <c r="U305" s="2">
        <f t="shared" si="60"/>
        <v>800000</v>
      </c>
      <c r="V305" s="2">
        <f t="shared" si="34"/>
        <v>114284707.40256162</v>
      </c>
      <c r="W305" s="2">
        <f t="shared" si="61"/>
        <v>786261</v>
      </c>
      <c r="X305" s="2">
        <f t="shared" si="51"/>
        <v>13739</v>
      </c>
      <c r="Y305" s="2">
        <f t="shared" si="62"/>
        <v>70170387.574882805</v>
      </c>
      <c r="Z305" s="2" t="str">
        <f t="shared" si="52"/>
        <v>MEEP</v>
      </c>
      <c r="AA305" s="2">
        <f>IF(Z305="HERE",Y305,AA304+Graph!$G$1*1000)</f>
        <v>93474868.453363135</v>
      </c>
      <c r="AB305" s="2">
        <f t="shared" si="63"/>
        <v>420000</v>
      </c>
      <c r="AC305" s="2">
        <f t="shared" si="64"/>
        <v>67477064.09246169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233</v>
      </c>
      <c r="C306" s="7"/>
      <c r="D306" s="2" t="e">
        <f t="shared" si="55"/>
        <v>#N/A</v>
      </c>
      <c r="E306" s="2" t="e">
        <f t="shared" si="67"/>
        <v>#N/A</v>
      </c>
      <c r="F306" s="2">
        <v>1143096.0853485018</v>
      </c>
      <c r="G306" s="2">
        <f t="shared" si="70"/>
        <v>786261</v>
      </c>
      <c r="H306" s="2">
        <f t="shared" si="65"/>
        <v>181116892.4025616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3843975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1187889.195387125</v>
      </c>
      <c r="Q306" s="2">
        <f t="shared" si="71"/>
        <v>800000</v>
      </c>
      <c r="R306" s="2">
        <f t="shared" si="66"/>
        <v>185255094.97744444</v>
      </c>
      <c r="S306" s="2">
        <f t="shared" si="58"/>
        <v>786261</v>
      </c>
      <c r="T306" s="2">
        <f t="shared" si="59"/>
        <v>13739</v>
      </c>
      <c r="U306" s="2">
        <f t="shared" si="60"/>
        <v>800000</v>
      </c>
      <c r="V306" s="2">
        <f t="shared" si="34"/>
        <v>115070968.40256162</v>
      </c>
      <c r="W306" s="2">
        <f t="shared" si="61"/>
        <v>786261</v>
      </c>
      <c r="X306" s="2">
        <f t="shared" si="51"/>
        <v>13739</v>
      </c>
      <c r="Y306" s="2">
        <f t="shared" si="62"/>
        <v>70184126.574882805</v>
      </c>
      <c r="Z306" s="2" t="str">
        <f t="shared" si="52"/>
        <v>MEEP</v>
      </c>
      <c r="AA306" s="2">
        <f>IF(Z306="HERE",Y306,AA305+Graph!$G$1*1000)</f>
        <v>93894868.453363135</v>
      </c>
      <c r="AB306" s="2">
        <f t="shared" si="63"/>
        <v>420000</v>
      </c>
      <c r="AC306" s="2">
        <f t="shared" si="64"/>
        <v>67477064.09246169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234</v>
      </c>
      <c r="C307" s="7"/>
      <c r="D307" s="2" t="e">
        <f t="shared" si="55"/>
        <v>#N/A</v>
      </c>
      <c r="E307" s="2" t="e">
        <f t="shared" si="67"/>
        <v>#N/A</v>
      </c>
      <c r="F307" s="2">
        <v>1146130.1105466336</v>
      </c>
      <c r="G307" s="2">
        <f t="shared" si="70"/>
        <v>786261</v>
      </c>
      <c r="H307" s="2">
        <f t="shared" si="65"/>
        <v>181903153.4025616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3857714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1191083.5545620918</v>
      </c>
      <c r="Q307" s="2">
        <f t="shared" si="71"/>
        <v>800000</v>
      </c>
      <c r="R307" s="2">
        <f t="shared" si="66"/>
        <v>186055094.97744444</v>
      </c>
      <c r="S307" s="2">
        <f t="shared" si="58"/>
        <v>786261</v>
      </c>
      <c r="T307" s="2">
        <f t="shared" si="59"/>
        <v>13739</v>
      </c>
      <c r="U307" s="2">
        <f t="shared" si="60"/>
        <v>800000</v>
      </c>
      <c r="V307" s="2">
        <f t="shared" si="34"/>
        <v>115857229.40256162</v>
      </c>
      <c r="W307" s="2">
        <f t="shared" si="61"/>
        <v>786261</v>
      </c>
      <c r="X307" s="2">
        <f t="shared" si="51"/>
        <v>13739</v>
      </c>
      <c r="Y307" s="2">
        <f t="shared" si="62"/>
        <v>70197865.574882805</v>
      </c>
      <c r="Z307" s="2" t="str">
        <f t="shared" si="52"/>
        <v>MEEP</v>
      </c>
      <c r="AA307" s="2">
        <f>IF(Z307="HERE",Y307,AA306+Graph!$G$1*1000)</f>
        <v>94314868.453363135</v>
      </c>
      <c r="AB307" s="2">
        <f t="shared" si="63"/>
        <v>420000</v>
      </c>
      <c r="AC307" s="2">
        <f t="shared" si="64"/>
        <v>67477064.09246169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235</v>
      </c>
      <c r="C308" s="7"/>
      <c r="D308" s="2" t="e">
        <f t="shared" si="55"/>
        <v>#N/A</v>
      </c>
      <c r="E308" s="2" t="e">
        <f t="shared" si="67"/>
        <v>#N/A</v>
      </c>
      <c r="F308" s="2">
        <v>1149164.1357447654</v>
      </c>
      <c r="G308" s="2">
        <f t="shared" si="70"/>
        <v>786261</v>
      </c>
      <c r="H308" s="2">
        <f t="shared" si="65"/>
        <v>182689414.4025616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3871453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1194277.9137370586</v>
      </c>
      <c r="Q308" s="2">
        <f t="shared" si="71"/>
        <v>800000</v>
      </c>
      <c r="R308" s="2">
        <f t="shared" si="66"/>
        <v>186855094.97744444</v>
      </c>
      <c r="S308" s="2">
        <f t="shared" si="58"/>
        <v>786261</v>
      </c>
      <c r="T308" s="2">
        <f t="shared" si="59"/>
        <v>13739</v>
      </c>
      <c r="U308" s="2">
        <f t="shared" si="60"/>
        <v>800000</v>
      </c>
      <c r="V308" s="2">
        <f t="shared" si="34"/>
        <v>116643490.40256162</v>
      </c>
      <c r="W308" s="2">
        <f t="shared" si="61"/>
        <v>786261</v>
      </c>
      <c r="X308" s="2">
        <f t="shared" si="51"/>
        <v>13739</v>
      </c>
      <c r="Y308" s="2">
        <f t="shared" si="62"/>
        <v>70211604.574882805</v>
      </c>
      <c r="Z308" s="2" t="str">
        <f t="shared" si="52"/>
        <v>MEEP</v>
      </c>
      <c r="AA308" s="2">
        <f>IF(Z308="HERE",Y308,AA307+Graph!$G$1*1000)</f>
        <v>94734868.453363135</v>
      </c>
      <c r="AB308" s="2">
        <f t="shared" si="63"/>
        <v>420000</v>
      </c>
      <c r="AC308" s="2">
        <f t="shared" si="64"/>
        <v>67477064.09246169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236</v>
      </c>
      <c r="C309" s="7"/>
      <c r="D309" s="2" t="e">
        <f t="shared" si="55"/>
        <v>#N/A</v>
      </c>
      <c r="E309" s="2" t="e">
        <f t="shared" si="67"/>
        <v>#N/A</v>
      </c>
      <c r="F309" s="2">
        <v>1152198.1609428972</v>
      </c>
      <c r="G309" s="2">
        <f t="shared" si="70"/>
        <v>786261</v>
      </c>
      <c r="H309" s="2">
        <f t="shared" si="65"/>
        <v>183475675.4025616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3885192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1197472.2729120255</v>
      </c>
      <c r="Q309" s="2">
        <f t="shared" si="71"/>
        <v>800000</v>
      </c>
      <c r="R309" s="2">
        <f t="shared" si="66"/>
        <v>187655094.97744444</v>
      </c>
      <c r="S309" s="2">
        <f t="shared" si="58"/>
        <v>786261</v>
      </c>
      <c r="T309" s="2">
        <f t="shared" si="59"/>
        <v>13739</v>
      </c>
      <c r="U309" s="2">
        <f t="shared" si="60"/>
        <v>800000</v>
      </c>
      <c r="V309" s="2">
        <f t="shared" si="34"/>
        <v>117429751.40256162</v>
      </c>
      <c r="W309" s="2">
        <f t="shared" si="61"/>
        <v>786261</v>
      </c>
      <c r="X309" s="2">
        <f t="shared" si="51"/>
        <v>13739</v>
      </c>
      <c r="Y309" s="2">
        <f t="shared" si="62"/>
        <v>70225343.574882805</v>
      </c>
      <c r="Z309" s="2" t="str">
        <f t="shared" si="52"/>
        <v>MEEP</v>
      </c>
      <c r="AA309" s="2">
        <f>IF(Z309="HERE",Y309,AA308+Graph!$G$1*1000)</f>
        <v>95154868.453363135</v>
      </c>
      <c r="AB309" s="2">
        <f t="shared" si="63"/>
        <v>420000</v>
      </c>
      <c r="AC309" s="2">
        <f t="shared" si="64"/>
        <v>67477064.09246169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237</v>
      </c>
      <c r="C310" s="7"/>
      <c r="D310" s="2" t="e">
        <f t="shared" si="55"/>
        <v>#N/A</v>
      </c>
      <c r="E310" s="2" t="e">
        <f t="shared" si="67"/>
        <v>#N/A</v>
      </c>
      <c r="F310" s="2">
        <v>1155232.186141029</v>
      </c>
      <c r="G310" s="2">
        <f t="shared" si="70"/>
        <v>786261</v>
      </c>
      <c r="H310" s="2">
        <f t="shared" si="65"/>
        <v>184261936.4025616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3898931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1200666.6320869923</v>
      </c>
      <c r="Q310" s="2">
        <f t="shared" si="71"/>
        <v>800000</v>
      </c>
      <c r="R310" s="2">
        <f t="shared" si="66"/>
        <v>188455094.97744444</v>
      </c>
      <c r="S310" s="2">
        <f t="shared" si="58"/>
        <v>786261</v>
      </c>
      <c r="T310" s="2">
        <f t="shared" si="59"/>
        <v>13739</v>
      </c>
      <c r="U310" s="2">
        <f t="shared" si="60"/>
        <v>800000</v>
      </c>
      <c r="V310" s="2">
        <f t="shared" si="34"/>
        <v>118216012.40256162</v>
      </c>
      <c r="W310" s="2">
        <f t="shared" si="61"/>
        <v>786261</v>
      </c>
      <c r="X310" s="2">
        <f t="shared" si="51"/>
        <v>13739</v>
      </c>
      <c r="Y310" s="2">
        <f t="shared" si="62"/>
        <v>70239082.574882805</v>
      </c>
      <c r="Z310" s="2" t="str">
        <f t="shared" si="52"/>
        <v>MEEP</v>
      </c>
      <c r="AA310" s="2">
        <f>IF(Z310="HERE",Y310,AA309+Graph!$G$1*1000)</f>
        <v>95574868.453363135</v>
      </c>
      <c r="AB310" s="2">
        <f t="shared" si="63"/>
        <v>420000</v>
      </c>
      <c r="AC310" s="2">
        <f t="shared" si="64"/>
        <v>67477064.09246169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238</v>
      </c>
      <c r="C311" s="7"/>
      <c r="D311" s="2" t="e">
        <f t="shared" si="55"/>
        <v>#N/A</v>
      </c>
      <c r="E311" s="2" t="e">
        <f t="shared" si="67"/>
        <v>#N/A</v>
      </c>
      <c r="F311" s="2">
        <v>1158266.2113391608</v>
      </c>
      <c r="G311" s="2">
        <f t="shared" si="70"/>
        <v>786261</v>
      </c>
      <c r="H311" s="2">
        <f t="shared" si="65"/>
        <v>185048197.4025616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3912670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1203860.9912619591</v>
      </c>
      <c r="Q311" s="2">
        <f t="shared" si="71"/>
        <v>800000</v>
      </c>
      <c r="R311" s="2">
        <f t="shared" si="66"/>
        <v>189255094.97744444</v>
      </c>
      <c r="S311" s="2">
        <f t="shared" si="58"/>
        <v>786261</v>
      </c>
      <c r="T311" s="2">
        <f t="shared" si="59"/>
        <v>13739</v>
      </c>
      <c r="U311" s="2">
        <f t="shared" si="60"/>
        <v>800000</v>
      </c>
      <c r="V311" s="2">
        <f t="shared" si="34"/>
        <v>119002273.40256162</v>
      </c>
      <c r="W311" s="2">
        <f t="shared" si="61"/>
        <v>786261</v>
      </c>
      <c r="X311" s="2">
        <f t="shared" si="51"/>
        <v>13739</v>
      </c>
      <c r="Y311" s="2">
        <f t="shared" si="62"/>
        <v>70252821.574882805</v>
      </c>
      <c r="Z311" s="2" t="str">
        <f t="shared" si="52"/>
        <v>MEEP</v>
      </c>
      <c r="AA311" s="2">
        <f>IF(Z311="HERE",Y311,AA310+Graph!$G$1*1000)</f>
        <v>95994868.453363135</v>
      </c>
      <c r="AB311" s="2">
        <f t="shared" si="63"/>
        <v>420000</v>
      </c>
      <c r="AC311" s="2">
        <f t="shared" si="64"/>
        <v>67477064.09246169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239</v>
      </c>
      <c r="C312" s="7"/>
      <c r="D312" s="2" t="e">
        <f t="shared" si="55"/>
        <v>#N/A</v>
      </c>
      <c r="E312" s="2" t="e">
        <f t="shared" si="67"/>
        <v>#N/A</v>
      </c>
      <c r="F312" s="2">
        <v>1161300.2365372926</v>
      </c>
      <c r="G312" s="2">
        <f t="shared" si="70"/>
        <v>786261</v>
      </c>
      <c r="H312" s="2">
        <f t="shared" si="65"/>
        <v>185834458.4025616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3926409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1207055.3504368961</v>
      </c>
      <c r="Q312" s="2">
        <f t="shared" si="71"/>
        <v>800000</v>
      </c>
      <c r="R312" s="2">
        <f t="shared" si="66"/>
        <v>190055094.97744444</v>
      </c>
      <c r="S312" s="2">
        <f t="shared" si="58"/>
        <v>786261</v>
      </c>
      <c r="T312" s="2">
        <f t="shared" si="59"/>
        <v>13739</v>
      </c>
      <c r="U312" s="2">
        <f t="shared" si="60"/>
        <v>800000</v>
      </c>
      <c r="V312" s="2">
        <f t="shared" si="34"/>
        <v>119788534.40256162</v>
      </c>
      <c r="W312" s="2">
        <f t="shared" si="61"/>
        <v>786261</v>
      </c>
      <c r="X312" s="2">
        <f t="shared" si="51"/>
        <v>13739</v>
      </c>
      <c r="Y312" s="2">
        <f t="shared" si="62"/>
        <v>70266560.574882805</v>
      </c>
      <c r="Z312" s="2" t="str">
        <f t="shared" si="52"/>
        <v>MEEP</v>
      </c>
      <c r="AA312" s="2">
        <f>IF(Z312="HERE",Y312,AA311+Graph!$G$1*1000)</f>
        <v>96414868.453363135</v>
      </c>
      <c r="AB312" s="2">
        <f t="shared" si="63"/>
        <v>420000</v>
      </c>
      <c r="AC312" s="2">
        <f t="shared" si="64"/>
        <v>67477064.09246169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240</v>
      </c>
      <c r="C313" s="7"/>
      <c r="D313" s="2" t="e">
        <f t="shared" si="55"/>
        <v>#N/A</v>
      </c>
      <c r="E313" s="2" t="e">
        <f t="shared" si="67"/>
        <v>#N/A</v>
      </c>
      <c r="F313" s="2">
        <v>1164334.2617354244</v>
      </c>
      <c r="G313" s="2">
        <f t="shared" si="70"/>
        <v>786261</v>
      </c>
      <c r="H313" s="2">
        <f t="shared" si="65"/>
        <v>186620719.4025616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3940148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1210249.7096118629</v>
      </c>
      <c r="Q313" s="2">
        <f t="shared" si="71"/>
        <v>800000</v>
      </c>
      <c r="R313" s="2">
        <f t="shared" si="66"/>
        <v>190855094.97744444</v>
      </c>
      <c r="S313" s="2">
        <f t="shared" si="58"/>
        <v>786261</v>
      </c>
      <c r="T313" s="2">
        <f t="shared" si="59"/>
        <v>13739</v>
      </c>
      <c r="U313" s="2">
        <f t="shared" si="60"/>
        <v>800000</v>
      </c>
      <c r="V313" s="2">
        <f t="shared" si="34"/>
        <v>120574795.40256162</v>
      </c>
      <c r="W313" s="2">
        <f t="shared" si="61"/>
        <v>786261</v>
      </c>
      <c r="X313" s="2">
        <f t="shared" si="51"/>
        <v>13739</v>
      </c>
      <c r="Y313" s="2">
        <f t="shared" si="62"/>
        <v>70280299.574882805</v>
      </c>
      <c r="Z313" s="2" t="str">
        <f t="shared" si="52"/>
        <v>MEEP</v>
      </c>
      <c r="AA313" s="2">
        <f>IF(Z313="HERE",Y313,AA312+Graph!$G$1*1000)</f>
        <v>96834868.453363135</v>
      </c>
      <c r="AB313" s="2">
        <f t="shared" si="63"/>
        <v>420000</v>
      </c>
      <c r="AC313" s="2">
        <f t="shared" si="64"/>
        <v>67477064.09246169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241</v>
      </c>
      <c r="C314" s="7"/>
      <c r="D314" s="2" t="e">
        <f t="shared" si="55"/>
        <v>#N/A</v>
      </c>
      <c r="E314" s="2" t="e">
        <f t="shared" si="67"/>
        <v>#N/A</v>
      </c>
      <c r="F314" s="2">
        <v>1167368.2869335562</v>
      </c>
      <c r="G314" s="2">
        <f t="shared" si="70"/>
        <v>786261</v>
      </c>
      <c r="H314" s="2">
        <f t="shared" si="65"/>
        <v>187406980.4025616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3953887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1213444.0687868297</v>
      </c>
      <c r="Q314" s="2">
        <f t="shared" si="71"/>
        <v>800000</v>
      </c>
      <c r="R314" s="2">
        <f t="shared" si="66"/>
        <v>191655094.97744444</v>
      </c>
      <c r="S314" s="2">
        <f t="shared" si="58"/>
        <v>786261</v>
      </c>
      <c r="T314" s="2">
        <f t="shared" si="59"/>
        <v>13739</v>
      </c>
      <c r="U314" s="2">
        <f t="shared" si="60"/>
        <v>800000</v>
      </c>
      <c r="V314" s="2">
        <f t="shared" si="34"/>
        <v>121361056.40256162</v>
      </c>
      <c r="W314" s="2">
        <f t="shared" si="61"/>
        <v>786261</v>
      </c>
      <c r="X314" s="2">
        <f t="shared" si="51"/>
        <v>13739</v>
      </c>
      <c r="Y314" s="2">
        <f t="shared" si="62"/>
        <v>70294038.574882805</v>
      </c>
      <c r="Z314" s="2" t="str">
        <f t="shared" si="52"/>
        <v>MEEP</v>
      </c>
      <c r="AA314" s="2">
        <f>IF(Z314="HERE",Y314,AA313+Graph!$G$1*1000)</f>
        <v>97254868.453363135</v>
      </c>
      <c r="AB314" s="2">
        <f t="shared" si="63"/>
        <v>420000</v>
      </c>
      <c r="AC314" s="2">
        <f t="shared" si="64"/>
        <v>67477064.09246169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242</v>
      </c>
      <c r="C315" s="7"/>
      <c r="D315" s="2" t="e">
        <f t="shared" si="55"/>
        <v>#N/A</v>
      </c>
      <c r="E315" s="2" t="e">
        <f t="shared" si="67"/>
        <v>#N/A</v>
      </c>
      <c r="F315" s="2">
        <v>1170402.312131688</v>
      </c>
      <c r="G315" s="2">
        <f t="shared" si="70"/>
        <v>786261</v>
      </c>
      <c r="H315" s="2">
        <f t="shared" si="65"/>
        <v>188193241.4025616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3967626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1216638.4279617965</v>
      </c>
      <c r="Q315" s="2">
        <f t="shared" si="71"/>
        <v>800000</v>
      </c>
      <c r="R315" s="2">
        <f t="shared" si="66"/>
        <v>192455094.97744444</v>
      </c>
      <c r="S315" s="2">
        <f t="shared" si="58"/>
        <v>786261</v>
      </c>
      <c r="T315" s="2">
        <f t="shared" si="59"/>
        <v>13739</v>
      </c>
      <c r="U315" s="2">
        <f t="shared" si="60"/>
        <v>800000</v>
      </c>
      <c r="V315" s="2">
        <f t="shared" si="34"/>
        <v>122147317.40256162</v>
      </c>
      <c r="W315" s="2">
        <f t="shared" si="61"/>
        <v>786261</v>
      </c>
      <c r="X315" s="2">
        <f t="shared" si="51"/>
        <v>13739</v>
      </c>
      <c r="Y315" s="2">
        <f t="shared" si="62"/>
        <v>70307777.574882805</v>
      </c>
      <c r="Z315" s="2" t="str">
        <f t="shared" si="52"/>
        <v>MEEP</v>
      </c>
      <c r="AA315" s="2">
        <f>IF(Z315="HERE",Y315,AA314+Graph!$G$1*1000)</f>
        <v>97674868.453363135</v>
      </c>
      <c r="AB315" s="2">
        <f t="shared" si="63"/>
        <v>420000</v>
      </c>
      <c r="AC315" s="2">
        <f t="shared" si="64"/>
        <v>67477064.09246169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243</v>
      </c>
      <c r="C316" s="7"/>
      <c r="D316" s="2" t="e">
        <f t="shared" si="55"/>
        <v>#N/A</v>
      </c>
      <c r="E316" s="2" t="e">
        <f t="shared" si="67"/>
        <v>#N/A</v>
      </c>
      <c r="F316" s="2">
        <v>1173436.3373298198</v>
      </c>
      <c r="G316" s="2">
        <f t="shared" si="70"/>
        <v>786261</v>
      </c>
      <c r="H316" s="2">
        <f t="shared" si="65"/>
        <v>188979502.4025616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3981365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1219832.7871367633</v>
      </c>
      <c r="Q316" s="2">
        <f t="shared" si="71"/>
        <v>800000</v>
      </c>
      <c r="R316" s="2">
        <f t="shared" si="66"/>
        <v>193255094.97744444</v>
      </c>
      <c r="S316" s="2">
        <f t="shared" si="58"/>
        <v>786261</v>
      </c>
      <c r="T316" s="2">
        <f t="shared" si="59"/>
        <v>13739</v>
      </c>
      <c r="U316" s="2">
        <f t="shared" si="60"/>
        <v>800000</v>
      </c>
      <c r="V316" s="2">
        <f t="shared" si="34"/>
        <v>122933578.40256162</v>
      </c>
      <c r="W316" s="2">
        <f t="shared" si="61"/>
        <v>786261</v>
      </c>
      <c r="X316" s="2">
        <f t="shared" si="51"/>
        <v>13739</v>
      </c>
      <c r="Y316" s="2">
        <f t="shared" si="62"/>
        <v>70321516.574882805</v>
      </c>
      <c r="Z316" s="2" t="str">
        <f t="shared" si="52"/>
        <v>MEEP</v>
      </c>
      <c r="AA316" s="2">
        <f>IF(Z316="HERE",Y316,AA315+Graph!$G$1*1000)</f>
        <v>98094868.453363135</v>
      </c>
      <c r="AB316" s="2">
        <f t="shared" si="63"/>
        <v>420000</v>
      </c>
      <c r="AC316" s="2">
        <f t="shared" si="64"/>
        <v>67477064.09246169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244</v>
      </c>
      <c r="C317" s="7"/>
      <c r="D317" s="2" t="e">
        <f t="shared" si="55"/>
        <v>#N/A</v>
      </c>
      <c r="E317" s="2" t="e">
        <f t="shared" si="67"/>
        <v>#N/A</v>
      </c>
      <c r="F317" s="2">
        <v>1176470.3625279516</v>
      </c>
      <c r="G317" s="2">
        <f t="shared" si="70"/>
        <v>786261</v>
      </c>
      <c r="H317" s="2">
        <f t="shared" si="65"/>
        <v>189765763.4025616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3995104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1223027.1463117301</v>
      </c>
      <c r="Q317" s="2">
        <f t="shared" si="71"/>
        <v>800000</v>
      </c>
      <c r="R317" s="2">
        <f t="shared" si="66"/>
        <v>194055094.97744444</v>
      </c>
      <c r="S317" s="2">
        <f t="shared" si="58"/>
        <v>786261</v>
      </c>
      <c r="T317" s="2">
        <f t="shared" si="59"/>
        <v>13739</v>
      </c>
      <c r="U317" s="2">
        <f t="shared" si="60"/>
        <v>800000</v>
      </c>
      <c r="V317" s="2">
        <f t="shared" si="34"/>
        <v>123719839.40256162</v>
      </c>
      <c r="W317" s="2">
        <f t="shared" si="61"/>
        <v>786261</v>
      </c>
      <c r="X317" s="2">
        <f t="shared" si="51"/>
        <v>13739</v>
      </c>
      <c r="Y317" s="2">
        <f t="shared" si="62"/>
        <v>70335255.574882805</v>
      </c>
      <c r="Z317" s="2" t="str">
        <f t="shared" si="52"/>
        <v>MEEP</v>
      </c>
      <c r="AA317" s="2">
        <f>IF(Z317="HERE",Y317,AA316+Graph!$G$1*1000)</f>
        <v>98514868.453363135</v>
      </c>
      <c r="AB317" s="2">
        <f t="shared" si="63"/>
        <v>420000</v>
      </c>
      <c r="AC317" s="2">
        <f t="shared" si="64"/>
        <v>67477064.09246169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245</v>
      </c>
      <c r="C318" s="7"/>
      <c r="D318" s="2" t="e">
        <f t="shared" si="55"/>
        <v>#N/A</v>
      </c>
      <c r="E318" s="2" t="e">
        <f t="shared" si="67"/>
        <v>#N/A</v>
      </c>
      <c r="F318" s="2">
        <v>1179504.3877260834</v>
      </c>
      <c r="G318" s="2">
        <f t="shared" si="70"/>
        <v>786261</v>
      </c>
      <c r="H318" s="2">
        <f t="shared" si="65"/>
        <v>190552024.4025616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4008843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1226221.505486697</v>
      </c>
      <c r="Q318" s="2">
        <f t="shared" si="71"/>
        <v>800000</v>
      </c>
      <c r="R318" s="2">
        <f t="shared" si="66"/>
        <v>194855094.97744444</v>
      </c>
      <c r="S318" s="2">
        <f t="shared" si="58"/>
        <v>786261</v>
      </c>
      <c r="T318" s="2">
        <f t="shared" si="59"/>
        <v>13739</v>
      </c>
      <c r="U318" s="2">
        <f t="shared" si="60"/>
        <v>800000</v>
      </c>
      <c r="V318" s="2">
        <f t="shared" si="34"/>
        <v>124506100.40256162</v>
      </c>
      <c r="W318" s="2">
        <f t="shared" si="61"/>
        <v>786261</v>
      </c>
      <c r="X318" s="2">
        <f t="shared" si="51"/>
        <v>13739</v>
      </c>
      <c r="Y318" s="2">
        <f t="shared" si="62"/>
        <v>70348994.574882805</v>
      </c>
      <c r="Z318" s="2" t="str">
        <f t="shared" si="52"/>
        <v>MEEP</v>
      </c>
      <c r="AA318" s="2">
        <f>IF(Z318="HERE",Y318,AA317+Graph!$G$1*1000)</f>
        <v>98934868.453363135</v>
      </c>
      <c r="AB318" s="2">
        <f t="shared" si="63"/>
        <v>420000</v>
      </c>
      <c r="AC318" s="2">
        <f t="shared" si="64"/>
        <v>67477064.09246169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246</v>
      </c>
      <c r="C319" s="7"/>
      <c r="D319" s="2" t="e">
        <f t="shared" si="55"/>
        <v>#N/A</v>
      </c>
      <c r="E319" s="2" t="e">
        <f t="shared" si="67"/>
        <v>#N/A</v>
      </c>
      <c r="F319" s="2">
        <v>1182538.4129242152</v>
      </c>
      <c r="G319" s="2">
        <f t="shared" si="70"/>
        <v>786261</v>
      </c>
      <c r="H319" s="2">
        <f t="shared" si="65"/>
        <v>191338285.4025616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4022582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1229415.8646616638</v>
      </c>
      <c r="Q319" s="2">
        <f t="shared" si="71"/>
        <v>800000</v>
      </c>
      <c r="R319" s="2">
        <f t="shared" si="66"/>
        <v>195655094.97744444</v>
      </c>
      <c r="S319" s="2">
        <f t="shared" si="58"/>
        <v>786261</v>
      </c>
      <c r="T319" s="2">
        <f t="shared" si="59"/>
        <v>13739</v>
      </c>
      <c r="U319" s="2">
        <f t="shared" si="60"/>
        <v>800000</v>
      </c>
      <c r="V319" s="2">
        <f t="shared" si="34"/>
        <v>125292361.40256162</v>
      </c>
      <c r="W319" s="2">
        <f t="shared" si="61"/>
        <v>786261</v>
      </c>
      <c r="X319" s="2">
        <f t="shared" si="51"/>
        <v>13739</v>
      </c>
      <c r="Y319" s="2">
        <f t="shared" si="62"/>
        <v>70362733.574882805</v>
      </c>
      <c r="Z319" s="2" t="str">
        <f t="shared" si="52"/>
        <v>MEEP</v>
      </c>
      <c r="AA319" s="2">
        <f>IF(Z319="HERE",Y319,AA318+Graph!$G$1*1000)</f>
        <v>99354868.453363135</v>
      </c>
      <c r="AB319" s="2">
        <f t="shared" si="63"/>
        <v>420000</v>
      </c>
      <c r="AC319" s="2">
        <f t="shared" si="64"/>
        <v>67477064.09246169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247</v>
      </c>
      <c r="C320" s="7"/>
      <c r="D320" s="2" t="e">
        <f t="shared" si="55"/>
        <v>#N/A</v>
      </c>
      <c r="E320" s="2" t="e">
        <f t="shared" si="67"/>
        <v>#N/A</v>
      </c>
      <c r="F320" s="2">
        <v>1185572.438122347</v>
      </c>
      <c r="G320" s="2">
        <f t="shared" si="70"/>
        <v>786261</v>
      </c>
      <c r="H320" s="2">
        <f t="shared" si="65"/>
        <v>192124546.4025616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4036321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1232610.2238366306</v>
      </c>
      <c r="Q320" s="2">
        <f t="shared" si="71"/>
        <v>800000</v>
      </c>
      <c r="R320" s="2">
        <f t="shared" si="66"/>
        <v>196455094.97744444</v>
      </c>
      <c r="S320" s="2">
        <f t="shared" si="58"/>
        <v>786261</v>
      </c>
      <c r="T320" s="2">
        <f t="shared" si="59"/>
        <v>13739</v>
      </c>
      <c r="U320" s="2">
        <f t="shared" si="60"/>
        <v>800000</v>
      </c>
      <c r="V320" s="2">
        <f t="shared" si="34"/>
        <v>126078622.40256162</v>
      </c>
      <c r="W320" s="2">
        <f t="shared" si="61"/>
        <v>786261</v>
      </c>
      <c r="X320" s="2">
        <f t="shared" si="51"/>
        <v>13739</v>
      </c>
      <c r="Y320" s="2">
        <f t="shared" si="62"/>
        <v>70376472.574882805</v>
      </c>
      <c r="Z320" s="2" t="str">
        <f t="shared" si="52"/>
        <v>MEEP</v>
      </c>
      <c r="AA320" s="2">
        <f>IF(Z320="HERE",Y320,AA319+Graph!$G$1*1000)</f>
        <v>99774868.453363135</v>
      </c>
      <c r="AB320" s="2">
        <f t="shared" si="63"/>
        <v>420000</v>
      </c>
      <c r="AC320" s="2">
        <f t="shared" si="64"/>
        <v>67477064.09246169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248</v>
      </c>
      <c r="C321" s="7"/>
      <c r="D321" s="2" t="e">
        <f t="shared" si="55"/>
        <v>#N/A</v>
      </c>
      <c r="E321" s="2" t="e">
        <f t="shared" si="67"/>
        <v>#N/A</v>
      </c>
      <c r="F321" s="2">
        <v>1188606.4633204788</v>
      </c>
      <c r="G321" s="2">
        <f t="shared" si="70"/>
        <v>786261</v>
      </c>
      <c r="H321" s="2">
        <f t="shared" si="65"/>
        <v>192910807.4025616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4050060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1235804.5830115974</v>
      </c>
      <c r="Q321" s="2">
        <f t="shared" si="71"/>
        <v>800000</v>
      </c>
      <c r="R321" s="2">
        <f t="shared" si="66"/>
        <v>197255094.97744444</v>
      </c>
      <c r="S321" s="2">
        <f t="shared" si="58"/>
        <v>786261</v>
      </c>
      <c r="T321" s="2">
        <f t="shared" si="59"/>
        <v>13739</v>
      </c>
      <c r="U321" s="2">
        <f t="shared" si="60"/>
        <v>800000</v>
      </c>
      <c r="V321" s="2">
        <f t="shared" si="34"/>
        <v>126864883.40256162</v>
      </c>
      <c r="W321" s="2">
        <f t="shared" si="61"/>
        <v>786261</v>
      </c>
      <c r="X321" s="2">
        <f t="shared" si="51"/>
        <v>13739</v>
      </c>
      <c r="Y321" s="2">
        <f t="shared" si="62"/>
        <v>70390211.574882805</v>
      </c>
      <c r="Z321" s="2" t="str">
        <f t="shared" si="52"/>
        <v>MEEP</v>
      </c>
      <c r="AA321" s="2">
        <f>IF(Z321="HERE",Y321,AA320+Graph!$G$1*1000)</f>
        <v>100194868.45336314</v>
      </c>
      <c r="AB321" s="2">
        <f t="shared" si="63"/>
        <v>420000</v>
      </c>
      <c r="AC321" s="2">
        <f t="shared" si="64"/>
        <v>67477064.09246169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249</v>
      </c>
      <c r="C322" s="7"/>
      <c r="D322" s="2" t="e">
        <f t="shared" si="55"/>
        <v>#N/A</v>
      </c>
      <c r="E322" s="2" t="e">
        <f t="shared" si="67"/>
        <v>#N/A</v>
      </c>
      <c r="F322" s="2">
        <v>1191640.4885186106</v>
      </c>
      <c r="G322" s="2">
        <f t="shared" si="70"/>
        <v>786261</v>
      </c>
      <c r="H322" s="2">
        <f t="shared" si="65"/>
        <v>193697068.4025616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4063799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1238998.9421865642</v>
      </c>
      <c r="Q322" s="2">
        <f t="shared" si="71"/>
        <v>800000</v>
      </c>
      <c r="R322" s="2">
        <f t="shared" si="66"/>
        <v>198055094.97744444</v>
      </c>
      <c r="S322" s="2">
        <f t="shared" si="58"/>
        <v>786261</v>
      </c>
      <c r="T322" s="2">
        <f t="shared" si="59"/>
        <v>13739</v>
      </c>
      <c r="U322" s="2">
        <f t="shared" si="60"/>
        <v>800000</v>
      </c>
      <c r="V322" s="2">
        <f t="shared" si="34"/>
        <v>127651144.40256162</v>
      </c>
      <c r="W322" s="2">
        <f t="shared" si="61"/>
        <v>786261</v>
      </c>
      <c r="X322" s="2">
        <f t="shared" si="51"/>
        <v>13739</v>
      </c>
      <c r="Y322" s="2">
        <f t="shared" si="62"/>
        <v>70403950.574882805</v>
      </c>
      <c r="Z322" s="2" t="str">
        <f t="shared" si="52"/>
        <v>MEEP</v>
      </c>
      <c r="AA322" s="2">
        <f>IF(Z322="HERE",Y322,AA321+Graph!$G$1*1000)</f>
        <v>100614868.45336314</v>
      </c>
      <c r="AB322" s="2">
        <f t="shared" si="63"/>
        <v>420000</v>
      </c>
      <c r="AC322" s="2">
        <f t="shared" si="64"/>
        <v>67477064.09246169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250</v>
      </c>
      <c r="C323" s="7"/>
      <c r="D323" s="2" t="e">
        <f t="shared" si="55"/>
        <v>#N/A</v>
      </c>
      <c r="E323" s="2" t="e">
        <f t="shared" si="67"/>
        <v>#N/A</v>
      </c>
      <c r="F323" s="2">
        <v>1194674.5137167424</v>
      </c>
      <c r="G323" s="2">
        <f t="shared" si="70"/>
        <v>786261</v>
      </c>
      <c r="H323" s="2">
        <f t="shared" si="65"/>
        <v>194483329.4025616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4077538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1242193.301361531</v>
      </c>
      <c r="Q323" s="2">
        <f t="shared" si="71"/>
        <v>800000</v>
      </c>
      <c r="R323" s="2">
        <f t="shared" si="66"/>
        <v>198855094.97744444</v>
      </c>
      <c r="S323" s="2">
        <f t="shared" si="58"/>
        <v>786261</v>
      </c>
      <c r="T323" s="2">
        <f t="shared" si="59"/>
        <v>13739</v>
      </c>
      <c r="U323" s="2">
        <f t="shared" si="60"/>
        <v>800000</v>
      </c>
      <c r="V323" s="2">
        <f t="shared" si="34"/>
        <v>128437405.40256162</v>
      </c>
      <c r="W323" s="2">
        <f t="shared" si="61"/>
        <v>786261</v>
      </c>
      <c r="X323" s="2">
        <f t="shared" si="51"/>
        <v>13739</v>
      </c>
      <c r="Y323" s="2">
        <f t="shared" si="62"/>
        <v>70417689.574882805</v>
      </c>
      <c r="Z323" s="2" t="str">
        <f t="shared" si="52"/>
        <v>MEEP</v>
      </c>
      <c r="AA323" s="2">
        <f>IF(Z323="HERE",Y323,AA322+Graph!$G$1*1000)</f>
        <v>101034868.45336314</v>
      </c>
      <c r="AB323" s="2">
        <f t="shared" si="63"/>
        <v>420000</v>
      </c>
      <c r="AC323" s="2">
        <f t="shared" si="64"/>
        <v>67477064.09246169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251</v>
      </c>
      <c r="C324" s="7"/>
      <c r="D324" s="2" t="e">
        <f t="shared" si="55"/>
        <v>#N/A</v>
      </c>
      <c r="E324" s="2" t="e">
        <f t="shared" si="67"/>
        <v>#N/A</v>
      </c>
      <c r="F324" s="2">
        <v>1197708.5389148742</v>
      </c>
      <c r="G324" s="2">
        <f t="shared" si="70"/>
        <v>786261</v>
      </c>
      <c r="H324" s="2">
        <f t="shared" si="65"/>
        <v>195269590.4025616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4091277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1245387.6605364978</v>
      </c>
      <c r="Q324" s="2">
        <f t="shared" si="71"/>
        <v>800000</v>
      </c>
      <c r="R324" s="2">
        <f t="shared" si="66"/>
        <v>199655094.97744444</v>
      </c>
      <c r="S324" s="2">
        <f t="shared" si="58"/>
        <v>786261</v>
      </c>
      <c r="T324" s="2">
        <f t="shared" si="59"/>
        <v>13739</v>
      </c>
      <c r="U324" s="2">
        <f t="shared" si="60"/>
        <v>800000</v>
      </c>
      <c r="V324" s="2">
        <f t="shared" si="34"/>
        <v>129223666.40256162</v>
      </c>
      <c r="W324" s="2">
        <f t="shared" si="61"/>
        <v>786261</v>
      </c>
      <c r="X324" s="2">
        <f t="shared" si="51"/>
        <v>13739</v>
      </c>
      <c r="Y324" s="2">
        <f t="shared" si="62"/>
        <v>70431428.574882805</v>
      </c>
      <c r="Z324" s="2" t="str">
        <f t="shared" si="52"/>
        <v>MEEP</v>
      </c>
      <c r="AA324" s="2">
        <f>IF(Z324="HERE",Y324,AA323+Graph!$G$1*1000)</f>
        <v>101454868.45336314</v>
      </c>
      <c r="AB324" s="2">
        <f t="shared" si="63"/>
        <v>420000</v>
      </c>
      <c r="AC324" s="2">
        <f t="shared" si="64"/>
        <v>67477064.09246169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252</v>
      </c>
      <c r="C325" s="7"/>
      <c r="D325" s="2" t="e">
        <f t="shared" si="55"/>
        <v>#N/A</v>
      </c>
      <c r="E325" s="2" t="e">
        <f t="shared" si="67"/>
        <v>#N/A</v>
      </c>
      <c r="F325" s="2">
        <v>1200742.564113006</v>
      </c>
      <c r="G325" s="2">
        <f t="shared" si="70"/>
        <v>786261</v>
      </c>
      <c r="H325" s="2">
        <f t="shared" si="65"/>
        <v>196055851.4025616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4105016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1248582.0197114348</v>
      </c>
      <c r="Q325" s="2">
        <f t="shared" si="71"/>
        <v>800000</v>
      </c>
      <c r="R325" s="2">
        <f t="shared" si="66"/>
        <v>200455094.97744444</v>
      </c>
      <c r="S325" s="2">
        <f t="shared" si="58"/>
        <v>786261</v>
      </c>
      <c r="T325" s="2">
        <f t="shared" si="59"/>
        <v>13739</v>
      </c>
      <c r="U325" s="2">
        <f t="shared" si="60"/>
        <v>800000</v>
      </c>
      <c r="V325" s="2">
        <f t="shared" si="34"/>
        <v>130009927.40256162</v>
      </c>
      <c r="W325" s="2">
        <f t="shared" si="61"/>
        <v>786261</v>
      </c>
      <c r="X325" s="2">
        <f t="shared" si="51"/>
        <v>13739</v>
      </c>
      <c r="Y325" s="2">
        <f t="shared" si="62"/>
        <v>70445167.574882805</v>
      </c>
      <c r="Z325" s="2" t="str">
        <f t="shared" si="52"/>
        <v>MEEP</v>
      </c>
      <c r="AA325" s="2">
        <f>IF(Z325="HERE",Y325,AA324+Graph!$G$1*1000)</f>
        <v>101874868.45336314</v>
      </c>
      <c r="AB325" s="2">
        <f t="shared" si="63"/>
        <v>420000</v>
      </c>
      <c r="AC325" s="2">
        <f t="shared" si="64"/>
        <v>67477064.09246169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253</v>
      </c>
      <c r="C326" s="7"/>
      <c r="D326" s="2" t="e">
        <f t="shared" si="55"/>
        <v>#N/A</v>
      </c>
      <c r="E326" s="2" t="e">
        <f t="shared" si="67"/>
        <v>#N/A</v>
      </c>
      <c r="F326" s="2">
        <v>1203776.5893111378</v>
      </c>
      <c r="G326" s="2">
        <f t="shared" si="70"/>
        <v>786261</v>
      </c>
      <c r="H326" s="2">
        <f t="shared" si="65"/>
        <v>196842112.4025616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4118755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1251776.3788864017</v>
      </c>
      <c r="Q326" s="2">
        <f t="shared" si="71"/>
        <v>800000</v>
      </c>
      <c r="R326" s="2">
        <f t="shared" si="66"/>
        <v>201255094.97744444</v>
      </c>
      <c r="S326" s="2">
        <f t="shared" si="58"/>
        <v>786261</v>
      </c>
      <c r="T326" s="2">
        <f t="shared" si="59"/>
        <v>13739</v>
      </c>
      <c r="U326" s="2">
        <f t="shared" si="60"/>
        <v>800000</v>
      </c>
      <c r="V326" s="2">
        <f t="shared" si="34"/>
        <v>130796188.40256162</v>
      </c>
      <c r="W326" s="2">
        <f t="shared" si="61"/>
        <v>786261</v>
      </c>
      <c r="X326" s="2">
        <f t="shared" si="51"/>
        <v>13739</v>
      </c>
      <c r="Y326" s="2">
        <f t="shared" si="62"/>
        <v>70458906.574882805</v>
      </c>
      <c r="Z326" s="2" t="str">
        <f t="shared" si="52"/>
        <v>MEEP</v>
      </c>
      <c r="AA326" s="2">
        <f>IF(Z326="HERE",Y326,AA325+Graph!$G$1*1000)</f>
        <v>102294868.45336314</v>
      </c>
      <c r="AB326" s="2">
        <f t="shared" si="63"/>
        <v>420000</v>
      </c>
      <c r="AC326" s="2">
        <f t="shared" si="64"/>
        <v>67477064.09246169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254</v>
      </c>
      <c r="C327" s="7"/>
      <c r="D327" s="2" t="e">
        <f t="shared" si="55"/>
        <v>#N/A</v>
      </c>
      <c r="E327" s="2" t="e">
        <f t="shared" si="67"/>
        <v>#N/A</v>
      </c>
      <c r="F327" s="2">
        <v>1206810.6145092696</v>
      </c>
      <c r="G327" s="2">
        <f t="shared" si="70"/>
        <v>786261</v>
      </c>
      <c r="H327" s="2">
        <f t="shared" si="65"/>
        <v>197628373.4025616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4132494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1254970.7380613685</v>
      </c>
      <c r="Q327" s="2">
        <f t="shared" si="71"/>
        <v>800000</v>
      </c>
      <c r="R327" s="2">
        <f t="shared" si="66"/>
        <v>202055094.97744444</v>
      </c>
      <c r="S327" s="2">
        <f t="shared" si="58"/>
        <v>786261</v>
      </c>
      <c r="T327" s="2">
        <f t="shared" si="59"/>
        <v>13739</v>
      </c>
      <c r="U327" s="2">
        <f t="shared" si="60"/>
        <v>800000</v>
      </c>
      <c r="V327" s="2">
        <f t="shared" si="34"/>
        <v>131582449.40256162</v>
      </c>
      <c r="W327" s="2">
        <f t="shared" si="61"/>
        <v>786261</v>
      </c>
      <c r="X327" s="2">
        <f t="shared" si="51"/>
        <v>13739</v>
      </c>
      <c r="Y327" s="2">
        <f t="shared" si="62"/>
        <v>70472645.574882805</v>
      </c>
      <c r="Z327" s="2" t="str">
        <f t="shared" si="52"/>
        <v>MEEP</v>
      </c>
      <c r="AA327" s="2">
        <f>IF(Z327="HERE",Y327,AA326+Graph!$G$1*1000)</f>
        <v>102714868.45336314</v>
      </c>
      <c r="AB327" s="2">
        <f t="shared" si="63"/>
        <v>420000</v>
      </c>
      <c r="AC327" s="2">
        <f t="shared" si="64"/>
        <v>67477064.09246169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255</v>
      </c>
      <c r="C328" s="7"/>
      <c r="D328" s="2" t="e">
        <f t="shared" si="55"/>
        <v>#N/A</v>
      </c>
      <c r="E328" s="2" t="e">
        <f t="shared" si="67"/>
        <v>#N/A</v>
      </c>
      <c r="F328" s="2">
        <v>1209844.6397073716</v>
      </c>
      <c r="G328" s="2">
        <f t="shared" si="70"/>
        <v>786261</v>
      </c>
      <c r="H328" s="2">
        <f t="shared" si="65"/>
        <v>198414634.4025616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4146233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1258165.0972363353</v>
      </c>
      <c r="Q328" s="2">
        <f t="shared" si="71"/>
        <v>800000</v>
      </c>
      <c r="R328" s="2">
        <f t="shared" si="66"/>
        <v>202855094.97744444</v>
      </c>
      <c r="S328" s="2">
        <f t="shared" si="58"/>
        <v>786261</v>
      </c>
      <c r="T328" s="2">
        <f t="shared" si="59"/>
        <v>13739</v>
      </c>
      <c r="U328" s="2">
        <f t="shared" si="60"/>
        <v>800000</v>
      </c>
      <c r="V328" s="2">
        <f t="shared" si="34"/>
        <v>132368710.40256162</v>
      </c>
      <c r="W328" s="2">
        <f t="shared" si="61"/>
        <v>786261</v>
      </c>
      <c r="X328" s="2">
        <f t="shared" si="51"/>
        <v>13739</v>
      </c>
      <c r="Y328" s="2">
        <f t="shared" si="62"/>
        <v>70486384.574882805</v>
      </c>
      <c r="Z328" s="2" t="str">
        <f t="shared" si="52"/>
        <v>MEEP</v>
      </c>
      <c r="AA328" s="2">
        <f>IF(Z328="HERE",Y328,AA327+Graph!$G$1*1000)</f>
        <v>103134868.45336314</v>
      </c>
      <c r="AB328" s="2">
        <f t="shared" si="63"/>
        <v>420000</v>
      </c>
      <c r="AC328" s="2">
        <f t="shared" si="64"/>
        <v>67477064.09246169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256</v>
      </c>
      <c r="C329" s="7"/>
      <c r="D329" s="2" t="e">
        <f t="shared" si="55"/>
        <v>#N/A</v>
      </c>
      <c r="E329" s="2" t="e">
        <f t="shared" si="67"/>
        <v>#N/A</v>
      </c>
      <c r="F329" s="2">
        <v>1212878.6649055034</v>
      </c>
      <c r="G329" s="2">
        <f t="shared" si="70"/>
        <v>786261</v>
      </c>
      <c r="H329" s="2">
        <f t="shared" si="65"/>
        <v>199200895.4025616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4159972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1261359.4564113021</v>
      </c>
      <c r="Q329" s="2">
        <f t="shared" si="71"/>
        <v>800000</v>
      </c>
      <c r="R329" s="2">
        <f t="shared" si="66"/>
        <v>203655094.97744444</v>
      </c>
      <c r="S329" s="2">
        <f t="shared" si="58"/>
        <v>786261</v>
      </c>
      <c r="T329" s="2">
        <f t="shared" si="59"/>
        <v>13739</v>
      </c>
      <c r="U329" s="2">
        <f t="shared" si="60"/>
        <v>800000</v>
      </c>
      <c r="V329" s="2">
        <f t="shared" si="34"/>
        <v>133154971.40256162</v>
      </c>
      <c r="W329" s="2">
        <f t="shared" si="61"/>
        <v>786261</v>
      </c>
      <c r="X329" s="2">
        <f t="shared" si="51"/>
        <v>13739</v>
      </c>
      <c r="Y329" s="2">
        <f t="shared" si="62"/>
        <v>70500123.574882805</v>
      </c>
      <c r="Z329" s="2" t="str">
        <f t="shared" si="52"/>
        <v>MEEP</v>
      </c>
      <c r="AA329" s="2">
        <f>IF(Z329="HERE",Y329,AA328+Graph!$G$1*1000)</f>
        <v>103554868.45336314</v>
      </c>
      <c r="AB329" s="2">
        <f t="shared" si="63"/>
        <v>420000</v>
      </c>
      <c r="AC329" s="2">
        <f t="shared" si="64"/>
        <v>67477064.09246169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257</v>
      </c>
      <c r="C330" s="7"/>
      <c r="D330" s="2" t="e">
        <f t="shared" si="55"/>
        <v>#N/A</v>
      </c>
      <c r="E330" s="2" t="e">
        <f t="shared" si="67"/>
        <v>#N/A</v>
      </c>
      <c r="F330" s="2">
        <v>1215912.6901036352</v>
      </c>
      <c r="G330" s="2">
        <f t="shared" si="70"/>
        <v>786261</v>
      </c>
      <c r="H330" s="2">
        <f t="shared" si="65"/>
        <v>199987156.4025616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4173711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1264553.8155862689</v>
      </c>
      <c r="Q330" s="2">
        <f t="shared" si="71"/>
        <v>800000</v>
      </c>
      <c r="R330" s="2">
        <f t="shared" si="66"/>
        <v>204455094.97744444</v>
      </c>
      <c r="S330" s="2">
        <f t="shared" si="58"/>
        <v>786261</v>
      </c>
      <c r="T330" s="2">
        <f t="shared" si="59"/>
        <v>13739</v>
      </c>
      <c r="U330" s="2">
        <f t="shared" si="60"/>
        <v>800000</v>
      </c>
      <c r="V330" s="2">
        <f t="shared" si="34"/>
        <v>133941232.40256162</v>
      </c>
      <c r="W330" s="2">
        <f t="shared" si="61"/>
        <v>786261</v>
      </c>
      <c r="X330" s="2">
        <f t="shared" si="51"/>
        <v>13739</v>
      </c>
      <c r="Y330" s="2">
        <f t="shared" si="62"/>
        <v>70513862.574882805</v>
      </c>
      <c r="Z330" s="2" t="str">
        <f t="shared" si="52"/>
        <v>MEEP</v>
      </c>
      <c r="AA330" s="2">
        <f>IF(Z330="HERE",Y330,AA329+Graph!$G$1*1000)</f>
        <v>103974868.45336314</v>
      </c>
      <c r="AB330" s="2">
        <f t="shared" si="63"/>
        <v>420000</v>
      </c>
      <c r="AC330" s="2">
        <f t="shared" si="64"/>
        <v>67477064.09246169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258</v>
      </c>
      <c r="C331" s="7"/>
      <c r="D331" s="2" t="e">
        <f t="shared" si="55"/>
        <v>#N/A</v>
      </c>
      <c r="E331" s="2" t="e">
        <f t="shared" si="67"/>
        <v>#N/A</v>
      </c>
      <c r="F331" s="2">
        <v>1218946.715301767</v>
      </c>
      <c r="G331" s="2">
        <f t="shared" si="70"/>
        <v>786261</v>
      </c>
      <c r="H331" s="2">
        <f t="shared" si="65"/>
        <v>200773417.4025616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4187450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1267748.1747612357</v>
      </c>
      <c r="Q331" s="2">
        <f t="shared" si="71"/>
        <v>800000</v>
      </c>
      <c r="R331" s="2">
        <f t="shared" si="66"/>
        <v>205255094.97744444</v>
      </c>
      <c r="S331" s="2">
        <f t="shared" si="58"/>
        <v>786261</v>
      </c>
      <c r="T331" s="2">
        <f t="shared" si="59"/>
        <v>13739</v>
      </c>
      <c r="U331" s="2">
        <f t="shared" si="60"/>
        <v>800000</v>
      </c>
      <c r="V331" s="2">
        <f t="shared" si="34"/>
        <v>134727493.4025616</v>
      </c>
      <c r="W331" s="2">
        <f t="shared" si="61"/>
        <v>786260.9999999851</v>
      </c>
      <c r="X331" s="2">
        <f t="shared" si="51"/>
        <v>13739.000000014901</v>
      </c>
      <c r="Y331" s="2">
        <f t="shared" si="62"/>
        <v>70527601.57488282</v>
      </c>
      <c r="Z331" s="2" t="str">
        <f t="shared" si="52"/>
        <v>MEEP</v>
      </c>
      <c r="AA331" s="2">
        <f>IF(Z331="HERE",Y331,AA330+Graph!$G$1*1000)</f>
        <v>104394868.45336314</v>
      </c>
      <c r="AB331" s="2">
        <f t="shared" si="63"/>
        <v>420000</v>
      </c>
      <c r="AC331" s="2">
        <f t="shared" si="64"/>
        <v>67477064.09246169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259</v>
      </c>
      <c r="C332" s="7"/>
      <c r="D332" s="2" t="e">
        <f t="shared" si="55"/>
        <v>#N/A</v>
      </c>
      <c r="E332" s="2" t="e">
        <f t="shared" si="67"/>
        <v>#N/A</v>
      </c>
      <c r="F332" s="2">
        <v>1221980.7404998988</v>
      </c>
      <c r="G332" s="2">
        <f t="shared" si="70"/>
        <v>786261</v>
      </c>
      <c r="H332" s="2">
        <f t="shared" si="65"/>
        <v>201559678.4025616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4201189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1270942.5339362025</v>
      </c>
      <c r="Q332" s="2">
        <f t="shared" si="71"/>
        <v>800000</v>
      </c>
      <c r="R332" s="2">
        <f t="shared" si="66"/>
        <v>206055094.97744444</v>
      </c>
      <c r="S332" s="2">
        <f t="shared" si="58"/>
        <v>786261</v>
      </c>
      <c r="T332" s="2">
        <f t="shared" si="59"/>
        <v>13739</v>
      </c>
      <c r="U332" s="2">
        <f t="shared" si="60"/>
        <v>800000</v>
      </c>
      <c r="V332" s="2">
        <f t="shared" si="34"/>
        <v>135513754.4025616</v>
      </c>
      <c r="W332" s="2">
        <f t="shared" si="61"/>
        <v>786261</v>
      </c>
      <c r="X332" s="2">
        <f t="shared" si="51"/>
        <v>13739</v>
      </c>
      <c r="Y332" s="2">
        <f t="shared" si="62"/>
        <v>70541340.57488282</v>
      </c>
      <c r="Z332" s="2" t="str">
        <f t="shared" si="52"/>
        <v>MEEP</v>
      </c>
      <c r="AA332" s="2">
        <f>IF(Z332="HERE",Y332,AA331+Graph!$G$1*1000)</f>
        <v>104814868.45336314</v>
      </c>
      <c r="AB332" s="2">
        <f t="shared" si="63"/>
        <v>420000</v>
      </c>
      <c r="AC332" s="2">
        <f t="shared" si="64"/>
        <v>67477064.09246169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260</v>
      </c>
      <c r="C333" s="7"/>
      <c r="D333" s="2" t="e">
        <f t="shared" si="55"/>
        <v>#N/A</v>
      </c>
      <c r="E333" s="2" t="e">
        <f t="shared" si="67"/>
        <v>#N/A</v>
      </c>
      <c r="F333" s="2">
        <v>1225014.7656980306</v>
      </c>
      <c r="G333" s="2">
        <f t="shared" si="70"/>
        <v>786261</v>
      </c>
      <c r="H333" s="2">
        <f t="shared" si="65"/>
        <v>202345939.4025616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4214928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1274136.8931111693</v>
      </c>
      <c r="Q333" s="2">
        <f t="shared" si="71"/>
        <v>800000</v>
      </c>
      <c r="R333" s="2">
        <f t="shared" si="66"/>
        <v>206855094.97744444</v>
      </c>
      <c r="S333" s="2">
        <f t="shared" si="58"/>
        <v>786261</v>
      </c>
      <c r="T333" s="2">
        <f t="shared" si="59"/>
        <v>13739</v>
      </c>
      <c r="U333" s="2">
        <f t="shared" si="60"/>
        <v>800000</v>
      </c>
      <c r="V333" s="2">
        <f t="shared" si="34"/>
        <v>136300015.4025616</v>
      </c>
      <c r="W333" s="2">
        <f t="shared" si="61"/>
        <v>786261</v>
      </c>
      <c r="X333" s="2">
        <f t="shared" si="51"/>
        <v>13739</v>
      </c>
      <c r="Y333" s="2">
        <f t="shared" si="62"/>
        <v>70555079.57488282</v>
      </c>
      <c r="Z333" s="2" t="str">
        <f t="shared" si="52"/>
        <v>MEEP</v>
      </c>
      <c r="AA333" s="2">
        <f>IF(Z333="HERE",Y333,AA332+Graph!$G$1*1000)</f>
        <v>105234868.45336314</v>
      </c>
      <c r="AB333" s="2">
        <f t="shared" si="63"/>
        <v>420000</v>
      </c>
      <c r="AC333" s="2">
        <f t="shared" si="64"/>
        <v>67477064.09246169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261</v>
      </c>
      <c r="C334" s="7"/>
      <c r="D334" s="2" t="e">
        <f t="shared" si="55"/>
        <v>#N/A</v>
      </c>
      <c r="E334" s="2" t="e">
        <f t="shared" si="67"/>
        <v>#N/A</v>
      </c>
      <c r="F334" s="2">
        <v>1228048.7908961624</v>
      </c>
      <c r="G334" s="2">
        <f t="shared" si="70"/>
        <v>786261</v>
      </c>
      <c r="H334" s="2">
        <f t="shared" si="65"/>
        <v>203132200.4025616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4228667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1277331.2522861362</v>
      </c>
      <c r="Q334" s="2">
        <f t="shared" si="71"/>
        <v>800000</v>
      </c>
      <c r="R334" s="2">
        <f t="shared" si="66"/>
        <v>207655094.97744444</v>
      </c>
      <c r="S334" s="2">
        <f t="shared" si="58"/>
        <v>786261</v>
      </c>
      <c r="T334" s="2">
        <f t="shared" si="59"/>
        <v>13739</v>
      </c>
      <c r="U334" s="2">
        <f t="shared" si="60"/>
        <v>800000</v>
      </c>
      <c r="V334" s="2">
        <f t="shared" si="34"/>
        <v>137086276.4025616</v>
      </c>
      <c r="W334" s="2">
        <f t="shared" si="61"/>
        <v>786261</v>
      </c>
      <c r="X334" s="2">
        <f t="shared" si="51"/>
        <v>13739</v>
      </c>
      <c r="Y334" s="2">
        <f t="shared" si="62"/>
        <v>70568818.57488282</v>
      </c>
      <c r="Z334" s="2" t="str">
        <f t="shared" si="52"/>
        <v>MEEP</v>
      </c>
      <c r="AA334" s="2">
        <f>IF(Z334="HERE",Y334,AA333+Graph!$G$1*1000)</f>
        <v>105654868.45336314</v>
      </c>
      <c r="AB334" s="2">
        <f t="shared" si="63"/>
        <v>420000</v>
      </c>
      <c r="AC334" s="2">
        <f t="shared" si="64"/>
        <v>67477064.09246169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262</v>
      </c>
      <c r="C335" s="7"/>
      <c r="D335" s="2" t="e">
        <f t="shared" si="55"/>
        <v>#N/A</v>
      </c>
      <c r="E335" s="2" t="e">
        <f t="shared" si="67"/>
        <v>#N/A</v>
      </c>
      <c r="F335" s="2">
        <v>1231082.8160942942</v>
      </c>
      <c r="G335" s="2">
        <f t="shared" si="70"/>
        <v>786261</v>
      </c>
      <c r="H335" s="2">
        <f t="shared" si="65"/>
        <v>203918461.4025616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4242406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1280525.611461103</v>
      </c>
      <c r="Q335" s="2">
        <f t="shared" si="71"/>
        <v>800000</v>
      </c>
      <c r="R335" s="2">
        <f t="shared" si="66"/>
        <v>208455094.97744444</v>
      </c>
      <c r="S335" s="2">
        <f t="shared" si="58"/>
        <v>786261</v>
      </c>
      <c r="T335" s="2">
        <f t="shared" si="59"/>
        <v>13739</v>
      </c>
      <c r="U335" s="2">
        <f t="shared" si="60"/>
        <v>800000</v>
      </c>
      <c r="V335" s="2">
        <f t="shared" si="34"/>
        <v>137872537.4025616</v>
      </c>
      <c r="W335" s="2">
        <f t="shared" si="61"/>
        <v>786261</v>
      </c>
      <c r="X335" s="2">
        <f t="shared" si="51"/>
        <v>13739</v>
      </c>
      <c r="Y335" s="2">
        <f t="shared" si="62"/>
        <v>70582557.57488282</v>
      </c>
      <c r="Z335" s="2" t="str">
        <f t="shared" si="52"/>
        <v>MEEP</v>
      </c>
      <c r="AA335" s="2">
        <f>IF(Z335="HERE",Y335,AA334+Graph!$G$1*1000)</f>
        <v>106074868.45336314</v>
      </c>
      <c r="AB335" s="2">
        <f t="shared" si="63"/>
        <v>420000</v>
      </c>
      <c r="AC335" s="2">
        <f t="shared" si="64"/>
        <v>67477064.09246169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263</v>
      </c>
      <c r="C336" s="7"/>
      <c r="D336" s="2" t="e">
        <f t="shared" si="55"/>
        <v>#N/A</v>
      </c>
      <c r="E336" s="2" t="e">
        <f t="shared" si="67"/>
        <v>#N/A</v>
      </c>
      <c r="F336" s="2">
        <v>1234116.841292426</v>
      </c>
      <c r="G336" s="2">
        <f t="shared" si="70"/>
        <v>786261</v>
      </c>
      <c r="H336" s="2">
        <f t="shared" si="65"/>
        <v>204704722.4025616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4256145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1283719.9706360698</v>
      </c>
      <c r="Q336" s="2">
        <f t="shared" si="71"/>
        <v>800000</v>
      </c>
      <c r="R336" s="2">
        <f t="shared" si="66"/>
        <v>209255094.97744444</v>
      </c>
      <c r="S336" s="2">
        <f t="shared" si="58"/>
        <v>786261</v>
      </c>
      <c r="T336" s="2">
        <f t="shared" si="59"/>
        <v>13739</v>
      </c>
      <c r="U336" s="2">
        <f t="shared" si="60"/>
        <v>800000</v>
      </c>
      <c r="V336" s="2">
        <f t="shared" si="34"/>
        <v>138658798.4025616</v>
      </c>
      <c r="W336" s="2">
        <f t="shared" si="61"/>
        <v>786261</v>
      </c>
      <c r="X336" s="2">
        <f t="shared" si="51"/>
        <v>13739</v>
      </c>
      <c r="Y336" s="2">
        <f t="shared" si="62"/>
        <v>70596296.57488282</v>
      </c>
      <c r="Z336" s="2" t="str">
        <f t="shared" si="52"/>
        <v>MEEP</v>
      </c>
      <c r="AA336" s="2">
        <f>IF(Z336="HERE",Y336,AA335+Graph!$G$1*1000)</f>
        <v>106494868.45336314</v>
      </c>
      <c r="AB336" s="2">
        <f t="shared" si="63"/>
        <v>420000</v>
      </c>
      <c r="AC336" s="2">
        <f t="shared" si="64"/>
        <v>67477064.09246169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264</v>
      </c>
      <c r="C337" s="7"/>
      <c r="D337" s="2" t="e">
        <f t="shared" si="55"/>
        <v>#N/A</v>
      </c>
      <c r="E337" s="2" t="e">
        <f t="shared" si="67"/>
        <v>#N/A</v>
      </c>
      <c r="F337" s="2">
        <v>1237150.8664905578</v>
      </c>
      <c r="G337" s="2">
        <f t="shared" si="70"/>
        <v>786261</v>
      </c>
      <c r="H337" s="2">
        <f t="shared" si="65"/>
        <v>205490983.4025616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4269884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1286914.3298110366</v>
      </c>
      <c r="Q337" s="2">
        <f t="shared" si="71"/>
        <v>800000</v>
      </c>
      <c r="R337" s="2">
        <f t="shared" si="66"/>
        <v>210055094.97744444</v>
      </c>
      <c r="S337" s="2">
        <f t="shared" si="58"/>
        <v>786261</v>
      </c>
      <c r="T337" s="2">
        <f t="shared" si="59"/>
        <v>13739</v>
      </c>
      <c r="U337" s="2">
        <f t="shared" si="60"/>
        <v>800000</v>
      </c>
      <c r="V337" s="2">
        <f t="shared" si="34"/>
        <v>139445059.4025616</v>
      </c>
      <c r="W337" s="2">
        <f t="shared" si="61"/>
        <v>786261</v>
      </c>
      <c r="X337" s="2">
        <f t="shared" si="51"/>
        <v>13739</v>
      </c>
      <c r="Y337" s="2">
        <f t="shared" si="62"/>
        <v>70610035.57488282</v>
      </c>
      <c r="Z337" s="2" t="str">
        <f t="shared" si="52"/>
        <v>MEEP</v>
      </c>
      <c r="AA337" s="2">
        <f>IF(Z337="HERE",Y337,AA336+Graph!$G$1*1000)</f>
        <v>106914868.45336314</v>
      </c>
      <c r="AB337" s="2">
        <f t="shared" si="63"/>
        <v>420000</v>
      </c>
      <c r="AC337" s="2">
        <f t="shared" si="64"/>
        <v>67477064.09246169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265</v>
      </c>
      <c r="C338" s="7"/>
      <c r="D338" s="2" t="e">
        <f t="shared" si="55"/>
        <v>#N/A</v>
      </c>
      <c r="E338" s="2" t="e">
        <f t="shared" si="67"/>
        <v>#N/A</v>
      </c>
      <c r="F338" s="2">
        <v>1240184.8916886896</v>
      </c>
      <c r="G338" s="2">
        <f t="shared" si="70"/>
        <v>786261</v>
      </c>
      <c r="H338" s="2">
        <f t="shared" si="65"/>
        <v>206277244.4025616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4283623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1290108.6889859736</v>
      </c>
      <c r="Q338" s="2">
        <f t="shared" si="71"/>
        <v>800000</v>
      </c>
      <c r="R338" s="2">
        <f t="shared" si="66"/>
        <v>210855094.97744444</v>
      </c>
      <c r="S338" s="2">
        <f t="shared" si="58"/>
        <v>786261</v>
      </c>
      <c r="T338" s="2">
        <f t="shared" si="59"/>
        <v>13739</v>
      </c>
      <c r="U338" s="2">
        <f t="shared" si="60"/>
        <v>800000</v>
      </c>
      <c r="V338" s="2">
        <f t="shared" si="34"/>
        <v>140231320.4025616</v>
      </c>
      <c r="W338" s="2">
        <f t="shared" si="61"/>
        <v>786261</v>
      </c>
      <c r="X338" s="2">
        <f t="shared" si="51"/>
        <v>13739</v>
      </c>
      <c r="Y338" s="2">
        <f t="shared" si="62"/>
        <v>70623774.57488282</v>
      </c>
      <c r="Z338" s="2" t="str">
        <f t="shared" si="52"/>
        <v>MEEP</v>
      </c>
      <c r="AA338" s="2">
        <f>IF(Z338="HERE",Y338,AA337+Graph!$G$1*1000)</f>
        <v>107334868.45336314</v>
      </c>
      <c r="AB338" s="2">
        <f t="shared" si="63"/>
        <v>420000</v>
      </c>
      <c r="AC338" s="2">
        <f t="shared" si="64"/>
        <v>67477064.09246169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266</v>
      </c>
      <c r="C339" s="7"/>
      <c r="D339" s="2" t="e">
        <f t="shared" si="55"/>
        <v>#N/A</v>
      </c>
      <c r="E339" s="2" t="e">
        <f t="shared" si="67"/>
        <v>#N/A</v>
      </c>
      <c r="F339" s="2">
        <v>1243218.9168868214</v>
      </c>
      <c r="G339" s="2">
        <f t="shared" si="70"/>
        <v>786261</v>
      </c>
      <c r="H339" s="2">
        <f t="shared" si="65"/>
        <v>207063505.4025616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4297362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1293303.0481609404</v>
      </c>
      <c r="Q339" s="2">
        <f t="shared" si="71"/>
        <v>800000</v>
      </c>
      <c r="R339" s="2">
        <f t="shared" si="66"/>
        <v>211655094.97744444</v>
      </c>
      <c r="S339" s="2">
        <f t="shared" si="58"/>
        <v>786261</v>
      </c>
      <c r="T339" s="2">
        <f t="shared" si="59"/>
        <v>13739</v>
      </c>
      <c r="U339" s="2">
        <f t="shared" si="60"/>
        <v>800000</v>
      </c>
      <c r="V339" s="2">
        <f t="shared" si="34"/>
        <v>141017581.4025616</v>
      </c>
      <c r="W339" s="2">
        <f t="shared" si="61"/>
        <v>786261</v>
      </c>
      <c r="X339" s="2">
        <f t="shared" si="51"/>
        <v>13739</v>
      </c>
      <c r="Y339" s="2">
        <f t="shared" si="62"/>
        <v>70637513.57488282</v>
      </c>
      <c r="Z339" s="2" t="str">
        <f t="shared" si="52"/>
        <v>MEEP</v>
      </c>
      <c r="AA339" s="2">
        <f>IF(Z339="HERE",Y339,AA338+Graph!$G$1*1000)</f>
        <v>107754868.45336314</v>
      </c>
      <c r="AB339" s="2">
        <f t="shared" si="63"/>
        <v>420000</v>
      </c>
      <c r="AC339" s="2">
        <f t="shared" si="64"/>
        <v>67477064.09246169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267</v>
      </c>
      <c r="C340" s="7"/>
      <c r="D340" s="2" t="e">
        <f t="shared" si="55"/>
        <v>#N/A</v>
      </c>
      <c r="E340" s="2" t="e">
        <f t="shared" si="67"/>
        <v>#N/A</v>
      </c>
      <c r="F340" s="2">
        <v>1246252.9420849532</v>
      </c>
      <c r="G340" s="2">
        <f t="shared" si="70"/>
        <v>786261</v>
      </c>
      <c r="H340" s="2">
        <f t="shared" si="65"/>
        <v>207849766.4025616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4311101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1296497.4073359072</v>
      </c>
      <c r="Q340" s="2">
        <f t="shared" si="71"/>
        <v>800000</v>
      </c>
      <c r="R340" s="2">
        <f t="shared" si="66"/>
        <v>212455094.97744444</v>
      </c>
      <c r="S340" s="2">
        <f t="shared" si="58"/>
        <v>786261</v>
      </c>
      <c r="T340" s="2">
        <f t="shared" si="59"/>
        <v>13739</v>
      </c>
      <c r="U340" s="2">
        <f t="shared" si="60"/>
        <v>800000</v>
      </c>
      <c r="V340" s="2">
        <f t="shared" si="34"/>
        <v>141803842.4025616</v>
      </c>
      <c r="W340" s="2">
        <f t="shared" si="61"/>
        <v>786261</v>
      </c>
      <c r="X340" s="2">
        <f t="shared" si="51"/>
        <v>13739</v>
      </c>
      <c r="Y340" s="2">
        <f t="shared" si="62"/>
        <v>70651252.57488282</v>
      </c>
      <c r="Z340" s="2" t="str">
        <f t="shared" si="52"/>
        <v>MEEP</v>
      </c>
      <c r="AA340" s="2">
        <f>IF(Z340="HERE",Y340,AA339+Graph!$G$1*1000)</f>
        <v>108174868.45336314</v>
      </c>
      <c r="AB340" s="2">
        <f t="shared" si="63"/>
        <v>420000</v>
      </c>
      <c r="AC340" s="2">
        <f t="shared" si="64"/>
        <v>67477064.09246169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268</v>
      </c>
      <c r="C341" s="7"/>
      <c r="D341" s="2" t="e">
        <f t="shared" si="55"/>
        <v>#N/A</v>
      </c>
      <c r="E341" s="2" t="e">
        <f t="shared" si="67"/>
        <v>#N/A</v>
      </c>
      <c r="F341" s="2">
        <v>1249286.967283085</v>
      </c>
      <c r="G341" s="2">
        <f t="shared" si="70"/>
        <v>786261</v>
      </c>
      <c r="H341" s="2">
        <f t="shared" si="65"/>
        <v>208636027.4025616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4324840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1299691.766510874</v>
      </c>
      <c r="Q341" s="2">
        <f t="shared" si="71"/>
        <v>800000</v>
      </c>
      <c r="R341" s="2">
        <f t="shared" si="66"/>
        <v>213255094.97744444</v>
      </c>
      <c r="S341" s="2">
        <f t="shared" si="58"/>
        <v>786261</v>
      </c>
      <c r="T341" s="2">
        <f t="shared" si="59"/>
        <v>13739</v>
      </c>
      <c r="U341" s="2">
        <f t="shared" si="60"/>
        <v>800000</v>
      </c>
      <c r="V341" s="2">
        <f t="shared" si="34"/>
        <v>142590103.4025616</v>
      </c>
      <c r="W341" s="2">
        <f t="shared" si="61"/>
        <v>786261</v>
      </c>
      <c r="X341" s="2">
        <f t="shared" si="51"/>
        <v>13739</v>
      </c>
      <c r="Y341" s="2">
        <f t="shared" si="62"/>
        <v>70664991.57488282</v>
      </c>
      <c r="Z341" s="2" t="str">
        <f t="shared" si="52"/>
        <v>MEEP</v>
      </c>
      <c r="AA341" s="2">
        <f>IF(Z341="HERE",Y341,AA340+Graph!$G$1*1000)</f>
        <v>108594868.45336314</v>
      </c>
      <c r="AB341" s="2">
        <f t="shared" si="63"/>
        <v>420000</v>
      </c>
      <c r="AC341" s="2">
        <f t="shared" si="64"/>
        <v>67477064.09246169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269</v>
      </c>
      <c r="C342" s="7"/>
      <c r="D342" s="2" t="e">
        <f t="shared" si="55"/>
        <v>#N/A</v>
      </c>
      <c r="E342" s="2" t="e">
        <f t="shared" si="67"/>
        <v>#N/A</v>
      </c>
      <c r="F342" s="2">
        <v>1252320.9924812168</v>
      </c>
      <c r="G342" s="2">
        <f t="shared" si="70"/>
        <v>786261</v>
      </c>
      <c r="H342" s="2">
        <f t="shared" si="65"/>
        <v>209422288.4025616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4338579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1302886.1256858408</v>
      </c>
      <c r="Q342" s="2">
        <f t="shared" si="71"/>
        <v>800000</v>
      </c>
      <c r="R342" s="2">
        <f t="shared" si="66"/>
        <v>214055094.97744444</v>
      </c>
      <c r="S342" s="2">
        <f t="shared" si="58"/>
        <v>786261</v>
      </c>
      <c r="T342" s="2">
        <f t="shared" si="59"/>
        <v>13739</v>
      </c>
      <c r="U342" s="2">
        <f t="shared" si="60"/>
        <v>800000</v>
      </c>
      <c r="V342" s="2">
        <f t="shared" si="34"/>
        <v>143376364.4025616</v>
      </c>
      <c r="W342" s="2">
        <f t="shared" si="61"/>
        <v>786261</v>
      </c>
      <c r="X342" s="2">
        <f t="shared" si="51"/>
        <v>13739</v>
      </c>
      <c r="Y342" s="2">
        <f t="shared" si="62"/>
        <v>70678730.57488282</v>
      </c>
      <c r="Z342" s="2" t="str">
        <f t="shared" si="52"/>
        <v>MEEP</v>
      </c>
      <c r="AA342" s="2">
        <f>IF(Z342="HERE",Y342,AA341+Graph!$G$1*1000)</f>
        <v>109014868.45336314</v>
      </c>
      <c r="AB342" s="2">
        <f t="shared" si="63"/>
        <v>420000</v>
      </c>
      <c r="AC342" s="2">
        <f t="shared" si="64"/>
        <v>67477064.09246169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270</v>
      </c>
      <c r="C343" s="7"/>
      <c r="D343" s="2" t="e">
        <f t="shared" si="55"/>
        <v>#N/A</v>
      </c>
      <c r="E343" s="2" t="e">
        <f t="shared" si="67"/>
        <v>#N/A</v>
      </c>
      <c r="F343" s="2">
        <v>1255355.0176793486</v>
      </c>
      <c r="G343" s="2">
        <f t="shared" si="70"/>
        <v>786261</v>
      </c>
      <c r="H343" s="2">
        <f t="shared" si="65"/>
        <v>210208549.4025616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4352318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1306080.4848608077</v>
      </c>
      <c r="Q343" s="2">
        <f t="shared" si="71"/>
        <v>800000</v>
      </c>
      <c r="R343" s="2">
        <f t="shared" si="66"/>
        <v>214855094.97744444</v>
      </c>
      <c r="S343" s="2">
        <f t="shared" si="58"/>
        <v>786261</v>
      </c>
      <c r="T343" s="2">
        <f t="shared" si="59"/>
        <v>13739</v>
      </c>
      <c r="U343" s="2">
        <f t="shared" si="60"/>
        <v>800000</v>
      </c>
      <c r="V343" s="2">
        <f t="shared" si="34"/>
        <v>144162625.4025616</v>
      </c>
      <c r="W343" s="2">
        <f t="shared" si="61"/>
        <v>786261</v>
      </c>
      <c r="X343" s="2">
        <f t="shared" si="51"/>
        <v>13739</v>
      </c>
      <c r="Y343" s="2">
        <f t="shared" si="62"/>
        <v>70692469.57488282</v>
      </c>
      <c r="Z343" s="2" t="str">
        <f t="shared" si="52"/>
        <v>MEEP</v>
      </c>
      <c r="AA343" s="2">
        <f>IF(Z343="HERE",Y343,AA342+Graph!$G$1*1000)</f>
        <v>109434868.45336314</v>
      </c>
      <c r="AB343" s="2">
        <f t="shared" si="63"/>
        <v>420000</v>
      </c>
      <c r="AC343" s="2">
        <f t="shared" si="64"/>
        <v>67477064.09246169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271</v>
      </c>
      <c r="C344" s="7"/>
      <c r="D344" s="2" t="e">
        <f t="shared" si="55"/>
        <v>#N/A</v>
      </c>
      <c r="E344" s="2" t="e">
        <f t="shared" si="67"/>
        <v>#N/A</v>
      </c>
      <c r="F344" s="2">
        <v>1258389.0428774804</v>
      </c>
      <c r="G344" s="2">
        <f t="shared" si="70"/>
        <v>786261</v>
      </c>
      <c r="H344" s="2">
        <f t="shared" si="65"/>
        <v>210994810.4025616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4366057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1309274.8440357745</v>
      </c>
      <c r="Q344" s="2">
        <f t="shared" si="71"/>
        <v>800000</v>
      </c>
      <c r="R344" s="2">
        <f t="shared" si="66"/>
        <v>215655094.97744444</v>
      </c>
      <c r="S344" s="2">
        <f t="shared" si="58"/>
        <v>786261</v>
      </c>
      <c r="T344" s="2">
        <f t="shared" si="59"/>
        <v>13739</v>
      </c>
      <c r="U344" s="2">
        <f t="shared" si="60"/>
        <v>800000</v>
      </c>
      <c r="V344" s="2">
        <f t="shared" si="34"/>
        <v>144948886.4025616</v>
      </c>
      <c r="W344" s="2">
        <f t="shared" si="61"/>
        <v>786261</v>
      </c>
      <c r="X344" s="2">
        <f t="shared" si="51"/>
        <v>13739</v>
      </c>
      <c r="Y344" s="2">
        <f t="shared" si="62"/>
        <v>70706208.57488282</v>
      </c>
      <c r="Z344" s="2" t="str">
        <f t="shared" si="52"/>
        <v>MEEP</v>
      </c>
      <c r="AA344" s="2">
        <f>IF(Z344="HERE",Y344,AA343+Graph!$G$1*1000)</f>
        <v>109854868.45336314</v>
      </c>
      <c r="AB344" s="2">
        <f t="shared" si="63"/>
        <v>420000</v>
      </c>
      <c r="AC344" s="2">
        <f t="shared" si="64"/>
        <v>67477064.09246169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272</v>
      </c>
      <c r="C345" s="7"/>
      <c r="D345" s="2" t="e">
        <f t="shared" si="55"/>
        <v>#N/A</v>
      </c>
      <c r="E345" s="2" t="e">
        <f t="shared" si="67"/>
        <v>#N/A</v>
      </c>
      <c r="F345" s="2">
        <v>1261423.0680756122</v>
      </c>
      <c r="G345" s="2">
        <f t="shared" si="70"/>
        <v>786261</v>
      </c>
      <c r="H345" s="2">
        <f t="shared" si="65"/>
        <v>211781071.4025616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4379796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1312469.2032107413</v>
      </c>
      <c r="Q345" s="2">
        <f t="shared" si="71"/>
        <v>800000</v>
      </c>
      <c r="R345" s="2">
        <f t="shared" si="66"/>
        <v>216455094.97744444</v>
      </c>
      <c r="S345" s="2">
        <f t="shared" si="58"/>
        <v>786261</v>
      </c>
      <c r="T345" s="2">
        <f t="shared" si="59"/>
        <v>13739</v>
      </c>
      <c r="U345" s="2">
        <f t="shared" si="60"/>
        <v>800000</v>
      </c>
      <c r="V345" s="2">
        <f t="shared" si="34"/>
        <v>145735147.4025616</v>
      </c>
      <c r="W345" s="2">
        <f t="shared" si="61"/>
        <v>786261</v>
      </c>
      <c r="X345" s="2">
        <f t="shared" si="51"/>
        <v>13739</v>
      </c>
      <c r="Y345" s="2">
        <f t="shared" si="62"/>
        <v>70719947.57488282</v>
      </c>
      <c r="Z345" s="2" t="str">
        <f t="shared" si="52"/>
        <v>MEEP</v>
      </c>
      <c r="AA345" s="2">
        <f>IF(Z345="HERE",Y345,AA344+Graph!$G$1*1000)</f>
        <v>110274868.45336314</v>
      </c>
      <c r="AB345" s="2">
        <f t="shared" si="63"/>
        <v>420000</v>
      </c>
      <c r="AC345" s="2">
        <f t="shared" si="64"/>
        <v>67477064.09246169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273</v>
      </c>
      <c r="C346" s="7"/>
      <c r="D346" s="2" t="e">
        <f t="shared" si="55"/>
        <v>#N/A</v>
      </c>
      <c r="E346" s="2" t="e">
        <f t="shared" si="67"/>
        <v>#N/A</v>
      </c>
      <c r="F346" s="2">
        <v>1264457.093273744</v>
      </c>
      <c r="G346" s="2">
        <f t="shared" si="70"/>
        <v>786261</v>
      </c>
      <c r="H346" s="2">
        <f t="shared" si="65"/>
        <v>212567332.4025616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4393535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1315663.5623857081</v>
      </c>
      <c r="Q346" s="2">
        <f t="shared" si="71"/>
        <v>800000</v>
      </c>
      <c r="R346" s="2">
        <f t="shared" si="66"/>
        <v>217255094.97744444</v>
      </c>
      <c r="S346" s="2">
        <f t="shared" si="58"/>
        <v>786261</v>
      </c>
      <c r="T346" s="2">
        <f t="shared" si="59"/>
        <v>13739</v>
      </c>
      <c r="U346" s="2">
        <f t="shared" si="60"/>
        <v>800000</v>
      </c>
      <c r="V346" s="2">
        <f t="shared" si="34"/>
        <v>146521408.4025616</v>
      </c>
      <c r="W346" s="2">
        <f t="shared" si="61"/>
        <v>786261</v>
      </c>
      <c r="X346" s="2">
        <f t="shared" si="51"/>
        <v>13739</v>
      </c>
      <c r="Y346" s="2">
        <f t="shared" si="62"/>
        <v>70733686.57488282</v>
      </c>
      <c r="Z346" s="2" t="str">
        <f t="shared" si="52"/>
        <v>MEEP</v>
      </c>
      <c r="AA346" s="2">
        <f>IF(Z346="HERE",Y346,AA345+Graph!$G$1*1000)</f>
        <v>110694868.45336314</v>
      </c>
      <c r="AB346" s="2">
        <f t="shared" si="63"/>
        <v>420000</v>
      </c>
      <c r="AC346" s="2">
        <f t="shared" si="64"/>
        <v>67477064.09246169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274</v>
      </c>
      <c r="C347" s="7"/>
      <c r="D347" s="2" t="e">
        <f t="shared" si="55"/>
        <v>#N/A</v>
      </c>
      <c r="E347" s="2" t="e">
        <f t="shared" si="67"/>
        <v>#N/A</v>
      </c>
      <c r="F347" s="2">
        <v>1267491.1184718758</v>
      </c>
      <c r="G347" s="2">
        <f t="shared" si="70"/>
        <v>786261</v>
      </c>
      <c r="H347" s="2">
        <f t="shared" si="65"/>
        <v>213353593.4025616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4407274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1318857.9215606749</v>
      </c>
      <c r="Q347" s="2">
        <f t="shared" si="71"/>
        <v>800000</v>
      </c>
      <c r="R347" s="2">
        <f t="shared" si="66"/>
        <v>218055094.97744444</v>
      </c>
      <c r="S347" s="2">
        <f t="shared" si="58"/>
        <v>786261</v>
      </c>
      <c r="T347" s="2">
        <f t="shared" si="59"/>
        <v>13739</v>
      </c>
      <c r="U347" s="2">
        <f t="shared" si="60"/>
        <v>800000</v>
      </c>
      <c r="V347" s="2">
        <f t="shared" si="34"/>
        <v>147307669.4025616</v>
      </c>
      <c r="W347" s="2">
        <f t="shared" si="61"/>
        <v>786261</v>
      </c>
      <c r="X347" s="2">
        <f t="shared" si="51"/>
        <v>13739</v>
      </c>
      <c r="Y347" s="2">
        <f t="shared" si="62"/>
        <v>70747425.57488282</v>
      </c>
      <c r="Z347" s="2" t="str">
        <f t="shared" si="52"/>
        <v>MEEP</v>
      </c>
      <c r="AA347" s="2">
        <f>IF(Z347="HERE",Y347,AA346+Graph!$G$1*1000)</f>
        <v>111114868.45336314</v>
      </c>
      <c r="AB347" s="2">
        <f t="shared" si="63"/>
        <v>420000</v>
      </c>
      <c r="AC347" s="2">
        <f t="shared" si="64"/>
        <v>67477064.09246169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275</v>
      </c>
      <c r="C348" s="7"/>
      <c r="D348" s="2" t="e">
        <f t="shared" si="55"/>
        <v>#N/A</v>
      </c>
      <c r="E348" s="2" t="e">
        <f t="shared" si="67"/>
        <v>#N/A</v>
      </c>
      <c r="F348" s="2">
        <v>1270525.1436700076</v>
      </c>
      <c r="G348" s="2">
        <f t="shared" si="70"/>
        <v>786261</v>
      </c>
      <c r="H348" s="2">
        <f t="shared" si="65"/>
        <v>214139854.4025616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4421013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1322052.2807356417</v>
      </c>
      <c r="Q348" s="2">
        <f t="shared" si="71"/>
        <v>800000</v>
      </c>
      <c r="R348" s="2">
        <f t="shared" si="66"/>
        <v>218855094.97744444</v>
      </c>
      <c r="S348" s="2">
        <f t="shared" si="58"/>
        <v>786261</v>
      </c>
      <c r="T348" s="2">
        <f t="shared" si="59"/>
        <v>13739</v>
      </c>
      <c r="U348" s="2">
        <f t="shared" si="60"/>
        <v>800000</v>
      </c>
      <c r="V348" s="2">
        <f t="shared" si="34"/>
        <v>148093930.4025616</v>
      </c>
      <c r="W348" s="2">
        <f t="shared" si="61"/>
        <v>786261</v>
      </c>
      <c r="X348" s="2">
        <f t="shared" si="51"/>
        <v>13739</v>
      </c>
      <c r="Y348" s="2">
        <f t="shared" si="62"/>
        <v>70761164.57488282</v>
      </c>
      <c r="Z348" s="2" t="str">
        <f t="shared" si="52"/>
        <v>MEEP</v>
      </c>
      <c r="AA348" s="2">
        <f>IF(Z348="HERE",Y348,AA347+Graph!$G$1*1000)</f>
        <v>111534868.45336314</v>
      </c>
      <c r="AB348" s="2">
        <f t="shared" si="63"/>
        <v>420000</v>
      </c>
      <c r="AC348" s="2">
        <f t="shared" si="64"/>
        <v>67477064.09246169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276</v>
      </c>
      <c r="C349" s="7"/>
      <c r="D349" s="2" t="e">
        <f t="shared" si="55"/>
        <v>#N/A</v>
      </c>
      <c r="E349" s="2" t="e">
        <f t="shared" si="67"/>
        <v>#N/A</v>
      </c>
      <c r="F349" s="2">
        <v>1273559.1688681394</v>
      </c>
      <c r="G349" s="2">
        <f t="shared" si="70"/>
        <v>786261</v>
      </c>
      <c r="H349" s="2">
        <f t="shared" si="65"/>
        <v>214926115.4025616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4434752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1325246.6399106085</v>
      </c>
      <c r="Q349" s="2">
        <f t="shared" si="71"/>
        <v>800000</v>
      </c>
      <c r="R349" s="2">
        <f t="shared" si="66"/>
        <v>219655094.97744444</v>
      </c>
      <c r="S349" s="2">
        <f t="shared" si="58"/>
        <v>786261</v>
      </c>
      <c r="T349" s="2">
        <f t="shared" si="59"/>
        <v>13739</v>
      </c>
      <c r="U349" s="2">
        <f t="shared" si="60"/>
        <v>800000</v>
      </c>
      <c r="V349" s="2">
        <f t="shared" si="34"/>
        <v>148880191.4025616</v>
      </c>
      <c r="W349" s="2">
        <f t="shared" si="61"/>
        <v>786261</v>
      </c>
      <c r="X349" s="2">
        <f t="shared" si="51"/>
        <v>13739</v>
      </c>
      <c r="Y349" s="2">
        <f t="shared" si="62"/>
        <v>70774903.57488282</v>
      </c>
      <c r="Z349" s="2" t="str">
        <f t="shared" si="52"/>
        <v>MEEP</v>
      </c>
      <c r="AA349" s="2">
        <f>IF(Z349="HERE",Y349,AA348+Graph!$G$1*1000)</f>
        <v>111954868.45336314</v>
      </c>
      <c r="AB349" s="2">
        <f t="shared" si="63"/>
        <v>420000</v>
      </c>
      <c r="AC349" s="2">
        <f t="shared" si="64"/>
        <v>67477064.09246169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277</v>
      </c>
      <c r="C350" s="7"/>
      <c r="D350" s="2" t="e">
        <f t="shared" si="55"/>
        <v>#N/A</v>
      </c>
      <c r="E350" s="2" t="e">
        <f t="shared" si="67"/>
        <v>#N/A</v>
      </c>
      <c r="F350" s="2">
        <v>1276593.1940662414</v>
      </c>
      <c r="G350" s="2">
        <f t="shared" si="70"/>
        <v>786261</v>
      </c>
      <c r="H350" s="2">
        <f t="shared" si="65"/>
        <v>215712376.4025616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4448491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1328440.9990855455</v>
      </c>
      <c r="Q350" s="2">
        <f t="shared" si="71"/>
        <v>800000</v>
      </c>
      <c r="R350" s="2">
        <f t="shared" si="66"/>
        <v>220455094.97744444</v>
      </c>
      <c r="S350" s="2">
        <f t="shared" si="58"/>
        <v>786261</v>
      </c>
      <c r="T350" s="2">
        <f t="shared" si="59"/>
        <v>13739</v>
      </c>
      <c r="U350" s="2">
        <f t="shared" si="60"/>
        <v>800000</v>
      </c>
      <c r="V350" s="2">
        <f t="shared" si="34"/>
        <v>149666452.4025616</v>
      </c>
      <c r="W350" s="2">
        <f t="shared" si="61"/>
        <v>786261</v>
      </c>
      <c r="X350" s="2">
        <f t="shared" si="51"/>
        <v>13739</v>
      </c>
      <c r="Y350" s="2">
        <f t="shared" si="62"/>
        <v>70788642.57488282</v>
      </c>
      <c r="Z350" s="2" t="str">
        <f t="shared" si="52"/>
        <v>MEEP</v>
      </c>
      <c r="AA350" s="2">
        <f>IF(Z350="HERE",Y350,AA349+Graph!$G$1*1000)</f>
        <v>112374868.45336314</v>
      </c>
      <c r="AB350" s="2">
        <f t="shared" si="63"/>
        <v>420000</v>
      </c>
      <c r="AC350" s="2">
        <f t="shared" si="64"/>
        <v>67477064.09246169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278</v>
      </c>
      <c r="C351" s="7"/>
      <c r="D351" s="2" t="e">
        <f t="shared" si="55"/>
        <v>#N/A</v>
      </c>
      <c r="E351" s="2" t="e">
        <f t="shared" si="67"/>
        <v>#N/A</v>
      </c>
      <c r="F351" s="2">
        <v>1279627.2192643732</v>
      </c>
      <c r="G351" s="2">
        <f t="shared" si="70"/>
        <v>786261</v>
      </c>
      <c r="H351" s="2">
        <f t="shared" si="65"/>
        <v>216498637.4025616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4462230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1331635.3582605124</v>
      </c>
      <c r="Q351" s="2">
        <f t="shared" si="71"/>
        <v>800000</v>
      </c>
      <c r="R351" s="2">
        <f t="shared" si="66"/>
        <v>221255094.97744444</v>
      </c>
      <c r="S351" s="2">
        <f t="shared" si="58"/>
        <v>786261</v>
      </c>
      <c r="T351" s="2">
        <f t="shared" si="59"/>
        <v>13739</v>
      </c>
      <c r="U351" s="2">
        <f t="shared" si="60"/>
        <v>800000</v>
      </c>
      <c r="V351" s="2">
        <f t="shared" si="34"/>
        <v>150452713.4025616</v>
      </c>
      <c r="W351" s="2">
        <f t="shared" si="61"/>
        <v>786261</v>
      </c>
      <c r="X351" s="2">
        <f t="shared" si="51"/>
        <v>13739</v>
      </c>
      <c r="Y351" s="2">
        <f t="shared" ref="Y351:Y385" si="74">IF(COUNT($C352)=0,IF(COUNT($C351)=1,C351,SUM(Y350+X351)),C351)</f>
        <v>70802381.57488282</v>
      </c>
      <c r="Z351" s="2" t="str">
        <f t="shared" si="52"/>
        <v>MEEP</v>
      </c>
      <c r="AA351" s="2">
        <f>IF(Z351="HERE",Y351,AA350+Graph!$G$1*1000)</f>
        <v>112794868.45336314</v>
      </c>
      <c r="AB351" s="2">
        <f t="shared" si="63"/>
        <v>420000</v>
      </c>
      <c r="AC351" s="2">
        <f t="shared" ref="AC351:AC385" si="75">IF(Z352="HERE",V351,AC350)</f>
        <v>67477064.09246169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279</v>
      </c>
      <c r="C352" s="7"/>
      <c r="D352" s="2" t="e">
        <f t="shared" si="55"/>
        <v>#N/A</v>
      </c>
      <c r="E352" s="2" t="e">
        <f t="shared" si="67"/>
        <v>#N/A</v>
      </c>
      <c r="F352" s="2">
        <v>1282661.244462505</v>
      </c>
      <c r="G352" s="2">
        <f t="shared" si="70"/>
        <v>786261</v>
      </c>
      <c r="H352" s="2">
        <f t="shared" ref="H352:H385" si="76">IF(COUNT($C353)=0,IF(COUNT($C352)=1,C352,SUM(H351+G352)),C352)</f>
        <v>217284898.4025616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4475969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1334829.7174354792</v>
      </c>
      <c r="Q352" s="2">
        <f t="shared" si="71"/>
        <v>800000</v>
      </c>
      <c r="R352" s="2">
        <f t="shared" ref="R352:R385" si="77">IF(COUNT($C353)=0,IF(COUNT($C352)=1,M352,SUM(R351+Q352)),M352)</f>
        <v>222055094.97744444</v>
      </c>
      <c r="S352" s="2">
        <f t="shared" si="58"/>
        <v>786261</v>
      </c>
      <c r="T352" s="2">
        <f t="shared" si="59"/>
        <v>13739</v>
      </c>
      <c r="U352" s="2">
        <f t="shared" si="60"/>
        <v>800000</v>
      </c>
      <c r="V352" s="2">
        <f t="shared" si="34"/>
        <v>151238974.4025616</v>
      </c>
      <c r="W352" s="2">
        <f t="shared" si="61"/>
        <v>786261</v>
      </c>
      <c r="X352" s="2">
        <f t="shared" si="51"/>
        <v>13739</v>
      </c>
      <c r="Y352" s="2">
        <f t="shared" si="74"/>
        <v>70816120.57488282</v>
      </c>
      <c r="Z352" s="2" t="str">
        <f t="shared" si="52"/>
        <v>MEEP</v>
      </c>
      <c r="AA352" s="2">
        <f>IF(Z352="HERE",Y352,AA351+Graph!$G$1*1000)</f>
        <v>113214868.45336314</v>
      </c>
      <c r="AB352" s="2">
        <f t="shared" si="63"/>
        <v>420000</v>
      </c>
      <c r="AC352" s="2">
        <f t="shared" si="75"/>
        <v>67477064.09246169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280</v>
      </c>
      <c r="C353" s="7"/>
      <c r="D353" s="2" t="e">
        <f t="shared" si="55"/>
        <v>#N/A</v>
      </c>
      <c r="E353" s="2" t="e">
        <f t="shared" si="67"/>
        <v>#N/A</v>
      </c>
      <c r="F353" s="2">
        <v>1285695.2696606368</v>
      </c>
      <c r="G353" s="2">
        <f t="shared" si="70"/>
        <v>786261</v>
      </c>
      <c r="H353" s="2">
        <f t="shared" si="76"/>
        <v>218071159.4025616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4489708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1338024.076610446</v>
      </c>
      <c r="Q353" s="2">
        <f t="shared" si="71"/>
        <v>800000</v>
      </c>
      <c r="R353" s="2">
        <f t="shared" si="77"/>
        <v>222855094.97744444</v>
      </c>
      <c r="S353" s="2">
        <f t="shared" si="58"/>
        <v>786261</v>
      </c>
      <c r="T353" s="2">
        <f t="shared" si="59"/>
        <v>13739</v>
      </c>
      <c r="U353" s="2">
        <f t="shared" si="60"/>
        <v>800000</v>
      </c>
      <c r="V353" s="2">
        <f t="shared" si="34"/>
        <v>152025235.4025616</v>
      </c>
      <c r="W353" s="2">
        <f t="shared" si="61"/>
        <v>786261</v>
      </c>
      <c r="X353" s="2">
        <f t="shared" si="51"/>
        <v>13739</v>
      </c>
      <c r="Y353" s="2">
        <f t="shared" si="74"/>
        <v>70829859.57488282</v>
      </c>
      <c r="Z353" s="2" t="str">
        <f t="shared" si="52"/>
        <v>MEEP</v>
      </c>
      <c r="AA353" s="2">
        <f>IF(Z353="HERE",Y353,AA352+Graph!$G$1*1000)</f>
        <v>113634868.45336314</v>
      </c>
      <c r="AB353" s="2">
        <f t="shared" si="63"/>
        <v>420000</v>
      </c>
      <c r="AC353" s="2">
        <f t="shared" si="75"/>
        <v>67477064.09246169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281</v>
      </c>
      <c r="C354" s="7"/>
      <c r="D354" s="2" t="e">
        <f t="shared" si="55"/>
        <v>#N/A</v>
      </c>
      <c r="E354" s="2" t="e">
        <f t="shared" si="67"/>
        <v>#N/A</v>
      </c>
      <c r="F354" s="2">
        <v>1288729.2948587686</v>
      </c>
      <c r="G354" s="2">
        <f t="shared" si="70"/>
        <v>786261</v>
      </c>
      <c r="H354" s="2">
        <f t="shared" si="76"/>
        <v>218857420.4025616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4503447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1341218.4357854128</v>
      </c>
      <c r="Q354" s="2">
        <f t="shared" si="71"/>
        <v>800000</v>
      </c>
      <c r="R354" s="2">
        <f t="shared" si="77"/>
        <v>223655094.97744444</v>
      </c>
      <c r="S354" s="2">
        <f t="shared" si="58"/>
        <v>786261</v>
      </c>
      <c r="T354" s="2">
        <f t="shared" si="59"/>
        <v>13739</v>
      </c>
      <c r="U354" s="2">
        <f t="shared" si="60"/>
        <v>800000</v>
      </c>
      <c r="V354" s="2">
        <f t="shared" si="34"/>
        <v>152811496.4025616</v>
      </c>
      <c r="W354" s="2">
        <f t="shared" si="61"/>
        <v>786261</v>
      </c>
      <c r="X354" s="2">
        <f t="shared" si="51"/>
        <v>13739</v>
      </c>
      <c r="Y354" s="2">
        <f t="shared" si="74"/>
        <v>70843598.57488282</v>
      </c>
      <c r="Z354" s="2" t="str">
        <f t="shared" si="52"/>
        <v>MEEP</v>
      </c>
      <c r="AA354" s="2">
        <f>IF(Z354="HERE",Y354,AA353+Graph!$G$1*1000)</f>
        <v>114054868.45336314</v>
      </c>
      <c r="AB354" s="2">
        <f t="shared" si="63"/>
        <v>420000</v>
      </c>
      <c r="AC354" s="2">
        <f t="shared" si="75"/>
        <v>67477064.09246169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282</v>
      </c>
      <c r="C355" s="7"/>
      <c r="D355" s="2" t="e">
        <f t="shared" si="55"/>
        <v>#N/A</v>
      </c>
      <c r="E355" s="2" t="e">
        <f t="shared" si="67"/>
        <v>#N/A</v>
      </c>
      <c r="F355" s="2">
        <v>1291763.3200569004</v>
      </c>
      <c r="G355" s="2">
        <f t="shared" si="70"/>
        <v>786261</v>
      </c>
      <c r="H355" s="2">
        <f t="shared" si="76"/>
        <v>219643681.4025616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4517186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1344412.7949603796</v>
      </c>
      <c r="Q355" s="2">
        <f t="shared" si="71"/>
        <v>800000</v>
      </c>
      <c r="R355" s="2">
        <f t="shared" si="77"/>
        <v>224455094.97744444</v>
      </c>
      <c r="S355" s="2">
        <f t="shared" si="58"/>
        <v>786261</v>
      </c>
      <c r="T355" s="2">
        <f t="shared" si="59"/>
        <v>13739</v>
      </c>
      <c r="U355" s="2">
        <f t="shared" si="60"/>
        <v>800000</v>
      </c>
      <c r="V355" s="2">
        <f t="shared" si="34"/>
        <v>153597757.4025616</v>
      </c>
      <c r="W355" s="2">
        <f t="shared" si="61"/>
        <v>786261</v>
      </c>
      <c r="X355" s="2">
        <f t="shared" si="51"/>
        <v>13739</v>
      </c>
      <c r="Y355" s="2">
        <f t="shared" si="74"/>
        <v>70857337.57488282</v>
      </c>
      <c r="Z355" s="2" t="str">
        <f t="shared" si="52"/>
        <v>MEEP</v>
      </c>
      <c r="AA355" s="2">
        <f>IF(Z355="HERE",Y355,AA354+Graph!$G$1*1000)</f>
        <v>114474868.45336314</v>
      </c>
      <c r="AB355" s="2">
        <f t="shared" si="63"/>
        <v>420000</v>
      </c>
      <c r="AC355" s="2">
        <f t="shared" si="75"/>
        <v>67477064.09246169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283</v>
      </c>
      <c r="C356" s="7"/>
      <c r="D356" s="2" t="e">
        <f t="shared" si="55"/>
        <v>#N/A</v>
      </c>
      <c r="E356" s="2" t="e">
        <f t="shared" si="67"/>
        <v>#N/A</v>
      </c>
      <c r="F356" s="2">
        <v>1294797.3452550322</v>
      </c>
      <c r="G356" s="2">
        <f t="shared" si="70"/>
        <v>786261</v>
      </c>
      <c r="H356" s="2">
        <f t="shared" si="76"/>
        <v>220429942.4025616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4530925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1347607.1541353464</v>
      </c>
      <c r="Q356" s="2">
        <f t="shared" si="71"/>
        <v>800000</v>
      </c>
      <c r="R356" s="2">
        <f t="shared" si="77"/>
        <v>225255094.97744444</v>
      </c>
      <c r="S356" s="2">
        <f t="shared" si="58"/>
        <v>786261</v>
      </c>
      <c r="T356" s="2">
        <f t="shared" si="59"/>
        <v>13739</v>
      </c>
      <c r="U356" s="2">
        <f t="shared" si="60"/>
        <v>800000</v>
      </c>
      <c r="V356" s="2">
        <f t="shared" ref="V356:V385" si="78">H272</f>
        <v>154384018.4025616</v>
      </c>
      <c r="W356" s="2">
        <f t="shared" si="61"/>
        <v>786261</v>
      </c>
      <c r="X356" s="2">
        <f t="shared" si="51"/>
        <v>13739</v>
      </c>
      <c r="Y356" s="2">
        <f t="shared" si="74"/>
        <v>70871076.57488282</v>
      </c>
      <c r="Z356" s="2" t="str">
        <f t="shared" si="52"/>
        <v>MEEP</v>
      </c>
      <c r="AA356" s="2">
        <f>IF(Z356="HERE",Y356,AA355+Graph!$G$1*1000)</f>
        <v>114894868.45336314</v>
      </c>
      <c r="AB356" s="2">
        <f t="shared" si="63"/>
        <v>420000</v>
      </c>
      <c r="AC356" s="2">
        <f t="shared" si="75"/>
        <v>67477064.09246169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284</v>
      </c>
      <c r="C357" s="7"/>
      <c r="D357" s="2" t="e">
        <f t="shared" si="55"/>
        <v>#N/A</v>
      </c>
      <c r="E357" s="2" t="e">
        <f t="shared" si="67"/>
        <v>#N/A</v>
      </c>
      <c r="F357" s="2">
        <v>1297831.370453164</v>
      </c>
      <c r="G357" s="2">
        <f t="shared" si="70"/>
        <v>786261</v>
      </c>
      <c r="H357" s="2">
        <f t="shared" si="76"/>
        <v>221216203.4025616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4544664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1350801.5133103132</v>
      </c>
      <c r="Q357" s="2">
        <f t="shared" si="71"/>
        <v>800000</v>
      </c>
      <c r="R357" s="2">
        <f t="shared" si="77"/>
        <v>226055094.97744444</v>
      </c>
      <c r="S357" s="2">
        <f t="shared" si="58"/>
        <v>786261</v>
      </c>
      <c r="T357" s="2">
        <f t="shared" si="59"/>
        <v>13739</v>
      </c>
      <c r="U357" s="2">
        <f t="shared" si="60"/>
        <v>800000</v>
      </c>
      <c r="V357" s="2">
        <f t="shared" si="78"/>
        <v>155170279.4025616</v>
      </c>
      <c r="W357" s="2">
        <f t="shared" si="61"/>
        <v>786261</v>
      </c>
      <c r="X357" s="2">
        <f t="shared" si="51"/>
        <v>13739</v>
      </c>
      <c r="Y357" s="2">
        <f t="shared" si="74"/>
        <v>70884815.57488282</v>
      </c>
      <c r="Z357" s="2" t="str">
        <f t="shared" si="52"/>
        <v>MEEP</v>
      </c>
      <c r="AA357" s="2">
        <f>IF(Z357="HERE",Y357,AA356+Graph!$G$1*1000)</f>
        <v>115314868.45336314</v>
      </c>
      <c r="AB357" s="2">
        <f t="shared" si="63"/>
        <v>420000</v>
      </c>
      <c r="AC357" s="2">
        <f t="shared" si="75"/>
        <v>67477064.09246169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285</v>
      </c>
      <c r="C358" s="7"/>
      <c r="D358" s="2" t="e">
        <f t="shared" si="55"/>
        <v>#N/A</v>
      </c>
      <c r="E358" s="2" t="e">
        <f t="shared" si="67"/>
        <v>#N/A</v>
      </c>
      <c r="F358" s="2">
        <v>1300865.3956512958</v>
      </c>
      <c r="G358" s="2">
        <f t="shared" ref="G358:G385" si="79">IF(F358&gt;800000,$AK$31*1000,F358)</f>
        <v>786261</v>
      </c>
      <c r="H358" s="2">
        <f t="shared" si="76"/>
        <v>222002464.4025616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4558403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1353995.87248528</v>
      </c>
      <c r="Q358" s="2">
        <f t="shared" ref="Q358:Q385" si="80">IF(P358&gt;800000,800000,P358)</f>
        <v>800000</v>
      </c>
      <c r="R358" s="2">
        <f t="shared" si="77"/>
        <v>226855094.97744444</v>
      </c>
      <c r="S358" s="2">
        <f t="shared" si="58"/>
        <v>786261</v>
      </c>
      <c r="T358" s="2">
        <f t="shared" si="59"/>
        <v>13739</v>
      </c>
      <c r="U358" s="2">
        <f t="shared" si="60"/>
        <v>800000</v>
      </c>
      <c r="V358" s="2">
        <f t="shared" si="78"/>
        <v>155956540.4025616</v>
      </c>
      <c r="W358" s="2">
        <f t="shared" si="61"/>
        <v>786261</v>
      </c>
      <c r="X358" s="2">
        <f t="shared" si="51"/>
        <v>13739</v>
      </c>
      <c r="Y358" s="2">
        <f t="shared" si="74"/>
        <v>70898554.57488282</v>
      </c>
      <c r="Z358" s="2" t="str">
        <f t="shared" si="52"/>
        <v>MEEP</v>
      </c>
      <c r="AA358" s="2">
        <f>IF(Z358="HERE",Y358,AA357+Graph!$G$1*1000)</f>
        <v>115734868.45336314</v>
      </c>
      <c r="AB358" s="2">
        <f t="shared" si="63"/>
        <v>420000</v>
      </c>
      <c r="AC358" s="2">
        <f t="shared" si="75"/>
        <v>67477064.09246169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286</v>
      </c>
      <c r="C359" s="7"/>
      <c r="D359" s="2" t="e">
        <f t="shared" si="55"/>
        <v>#N/A</v>
      </c>
      <c r="E359" s="2" t="e">
        <f t="shared" si="67"/>
        <v>#N/A</v>
      </c>
      <c r="F359" s="2">
        <v>1303899.4208494276</v>
      </c>
      <c r="G359" s="2">
        <f t="shared" si="79"/>
        <v>786261</v>
      </c>
      <c r="H359" s="2">
        <f t="shared" si="76"/>
        <v>222788725.4025616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4572142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1357190.2316602468</v>
      </c>
      <c r="Q359" s="2">
        <f t="shared" si="80"/>
        <v>800000</v>
      </c>
      <c r="R359" s="2">
        <f t="shared" si="77"/>
        <v>227655094.97744444</v>
      </c>
      <c r="S359" s="2">
        <f t="shared" si="58"/>
        <v>786261</v>
      </c>
      <c r="T359" s="2">
        <f t="shared" si="59"/>
        <v>13739</v>
      </c>
      <c r="U359" s="2">
        <f t="shared" si="60"/>
        <v>800000</v>
      </c>
      <c r="V359" s="2">
        <f t="shared" si="78"/>
        <v>156742801.4025616</v>
      </c>
      <c r="W359" s="2">
        <f t="shared" si="61"/>
        <v>786261</v>
      </c>
      <c r="X359" s="2">
        <f t="shared" si="51"/>
        <v>13739</v>
      </c>
      <c r="Y359" s="2">
        <f t="shared" si="74"/>
        <v>70912293.57488282</v>
      </c>
      <c r="Z359" s="2" t="str">
        <f t="shared" si="52"/>
        <v>MEEP</v>
      </c>
      <c r="AA359" s="2">
        <f>IF(Z359="HERE",Y359,AA358+Graph!$G$1*1000)</f>
        <v>116154868.45336314</v>
      </c>
      <c r="AB359" s="2">
        <f t="shared" si="63"/>
        <v>420000</v>
      </c>
      <c r="AC359" s="2">
        <f t="shared" si="75"/>
        <v>67477064.09246169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287</v>
      </c>
      <c r="C360" s="7"/>
      <c r="D360" s="2" t="e">
        <f t="shared" si="55"/>
        <v>#N/A</v>
      </c>
      <c r="E360" s="2" t="e">
        <f t="shared" si="67"/>
        <v>#N/A</v>
      </c>
      <c r="F360" s="2">
        <v>1306933.4460475594</v>
      </c>
      <c r="G360" s="2">
        <f t="shared" si="79"/>
        <v>786261</v>
      </c>
      <c r="H360" s="2">
        <f t="shared" si="76"/>
        <v>223574986.4025616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4585881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1360384.5908352137</v>
      </c>
      <c r="Q360" s="2">
        <f t="shared" si="80"/>
        <v>800000</v>
      </c>
      <c r="R360" s="2">
        <f t="shared" si="77"/>
        <v>228455094.97744444</v>
      </c>
      <c r="S360" s="2">
        <f t="shared" si="58"/>
        <v>786261</v>
      </c>
      <c r="T360" s="2">
        <f t="shared" si="59"/>
        <v>13739</v>
      </c>
      <c r="U360" s="2">
        <f t="shared" si="60"/>
        <v>800000</v>
      </c>
      <c r="V360" s="2">
        <f t="shared" si="78"/>
        <v>157529062.4025616</v>
      </c>
      <c r="W360" s="2">
        <f t="shared" si="61"/>
        <v>786261</v>
      </c>
      <c r="X360" s="2">
        <f t="shared" si="51"/>
        <v>13739</v>
      </c>
      <c r="Y360" s="2">
        <f t="shared" si="74"/>
        <v>70926032.57488282</v>
      </c>
      <c r="Z360" s="2" t="str">
        <f t="shared" si="52"/>
        <v>MEEP</v>
      </c>
      <c r="AA360" s="2">
        <f>IF(Z360="HERE",Y360,AA359+Graph!$G$1*1000)</f>
        <v>116574868.45336314</v>
      </c>
      <c r="AB360" s="2">
        <f t="shared" si="63"/>
        <v>420000</v>
      </c>
      <c r="AC360" s="2">
        <f t="shared" si="75"/>
        <v>67477064.09246169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288</v>
      </c>
      <c r="C361" s="7"/>
      <c r="D361" s="2" t="e">
        <f t="shared" si="55"/>
        <v>#N/A</v>
      </c>
      <c r="E361" s="2" t="e">
        <f t="shared" si="67"/>
        <v>#N/A</v>
      </c>
      <c r="F361" s="2">
        <v>1309967.4712456912</v>
      </c>
      <c r="G361" s="2">
        <f t="shared" si="79"/>
        <v>786261</v>
      </c>
      <c r="H361" s="2">
        <f t="shared" si="76"/>
        <v>224361247.4025616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4599620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1363578.9500101805</v>
      </c>
      <c r="Q361" s="2">
        <f t="shared" si="80"/>
        <v>800000</v>
      </c>
      <c r="R361" s="2">
        <f t="shared" si="77"/>
        <v>229255094.97744444</v>
      </c>
      <c r="S361" s="2">
        <f t="shared" si="58"/>
        <v>786261</v>
      </c>
      <c r="T361" s="2">
        <f t="shared" si="59"/>
        <v>13739</v>
      </c>
      <c r="U361" s="2">
        <f t="shared" si="60"/>
        <v>800000</v>
      </c>
      <c r="V361" s="2">
        <f t="shared" si="78"/>
        <v>158315323.4025616</v>
      </c>
      <c r="W361" s="2">
        <f t="shared" si="61"/>
        <v>786261</v>
      </c>
      <c r="X361" s="2">
        <f t="shared" si="51"/>
        <v>13739</v>
      </c>
      <c r="Y361" s="2">
        <f t="shared" si="74"/>
        <v>70939771.57488282</v>
      </c>
      <c r="Z361" s="2" t="str">
        <f t="shared" si="52"/>
        <v>MEEP</v>
      </c>
      <c r="AA361" s="2">
        <f>IF(Z361="HERE",Y361,AA360+Graph!$G$1*1000)</f>
        <v>116994868.45336314</v>
      </c>
      <c r="AB361" s="2">
        <f t="shared" si="63"/>
        <v>420000</v>
      </c>
      <c r="AC361" s="2">
        <f t="shared" si="75"/>
        <v>67477064.09246169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289</v>
      </c>
      <c r="C362" s="7"/>
      <c r="D362" s="2" t="e">
        <f t="shared" si="55"/>
        <v>#N/A</v>
      </c>
      <c r="E362" s="2" t="e">
        <f t="shared" si="67"/>
        <v>#N/A</v>
      </c>
      <c r="F362" s="2">
        <v>1313001.496443823</v>
      </c>
      <c r="G362" s="2">
        <f t="shared" si="79"/>
        <v>786261</v>
      </c>
      <c r="H362" s="2">
        <f t="shared" si="76"/>
        <v>225147508.4025616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4613359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1366773.3091851473</v>
      </c>
      <c r="Q362" s="2">
        <f t="shared" si="80"/>
        <v>800000</v>
      </c>
      <c r="R362" s="2">
        <f t="shared" si="77"/>
        <v>230055094.97744444</v>
      </c>
      <c r="S362" s="2">
        <f t="shared" si="58"/>
        <v>786261</v>
      </c>
      <c r="T362" s="2">
        <f t="shared" si="59"/>
        <v>13739</v>
      </c>
      <c r="U362" s="2">
        <f t="shared" si="60"/>
        <v>800000</v>
      </c>
      <c r="V362" s="2">
        <f t="shared" si="78"/>
        <v>159101584.4025616</v>
      </c>
      <c r="W362" s="2">
        <f t="shared" si="61"/>
        <v>786261</v>
      </c>
      <c r="X362" s="2">
        <f t="shared" si="51"/>
        <v>13739</v>
      </c>
      <c r="Y362" s="2">
        <f t="shared" si="74"/>
        <v>70953510.57488282</v>
      </c>
      <c r="Z362" s="2" t="str">
        <f t="shared" si="52"/>
        <v>MEEP</v>
      </c>
      <c r="AA362" s="2">
        <f>IF(Z362="HERE",Y362,AA361+Graph!$G$1*1000)</f>
        <v>117414868.45336314</v>
      </c>
      <c r="AB362" s="2">
        <f t="shared" si="63"/>
        <v>420000</v>
      </c>
      <c r="AC362" s="2">
        <f t="shared" si="75"/>
        <v>67477064.09246169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290</v>
      </c>
      <c r="C363" s="7"/>
      <c r="D363" s="2" t="e">
        <f t="shared" si="55"/>
        <v>#N/A</v>
      </c>
      <c r="E363" s="2" t="e">
        <f t="shared" si="67"/>
        <v>#N/A</v>
      </c>
      <c r="F363" s="2">
        <v>1316035.5216419548</v>
      </c>
      <c r="G363" s="2">
        <f t="shared" si="79"/>
        <v>786261</v>
      </c>
      <c r="H363" s="2">
        <f t="shared" si="76"/>
        <v>225933769.4025616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4627098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1369967.6683600843</v>
      </c>
      <c r="Q363" s="2">
        <f t="shared" si="80"/>
        <v>800000</v>
      </c>
      <c r="R363" s="2">
        <f t="shared" si="77"/>
        <v>230855094.97744444</v>
      </c>
      <c r="S363" s="2">
        <f t="shared" si="58"/>
        <v>786261</v>
      </c>
      <c r="T363" s="2">
        <f t="shared" si="59"/>
        <v>13739</v>
      </c>
      <c r="U363" s="2">
        <f t="shared" si="60"/>
        <v>800000</v>
      </c>
      <c r="V363" s="2">
        <f t="shared" si="78"/>
        <v>159887845.4025616</v>
      </c>
      <c r="W363" s="2">
        <f t="shared" si="61"/>
        <v>786261</v>
      </c>
      <c r="X363" s="2">
        <f t="shared" si="51"/>
        <v>13739</v>
      </c>
      <c r="Y363" s="2">
        <f t="shared" si="74"/>
        <v>70967249.57488282</v>
      </c>
      <c r="Z363" s="2" t="str">
        <f t="shared" si="52"/>
        <v>MEEP</v>
      </c>
      <c r="AA363" s="2">
        <f>IF(Z363="HERE",Y363,AA362+Graph!$G$1*1000)</f>
        <v>117834868.45336314</v>
      </c>
      <c r="AB363" s="2">
        <f t="shared" si="63"/>
        <v>420000</v>
      </c>
      <c r="AC363" s="2">
        <f t="shared" si="75"/>
        <v>67477064.09246169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291</v>
      </c>
      <c r="C364" s="7"/>
      <c r="D364" s="2" t="e">
        <f t="shared" si="55"/>
        <v>#N/A</v>
      </c>
      <c r="E364" s="2" t="e">
        <f t="shared" si="67"/>
        <v>#N/A</v>
      </c>
      <c r="F364" s="2">
        <v>1319069.5468400866</v>
      </c>
      <c r="G364" s="2">
        <f t="shared" si="79"/>
        <v>786261</v>
      </c>
      <c r="H364" s="2">
        <f t="shared" si="76"/>
        <v>226720030.4025616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4640837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1373162.0275350511</v>
      </c>
      <c r="Q364" s="2">
        <f t="shared" si="80"/>
        <v>800000</v>
      </c>
      <c r="R364" s="2">
        <f t="shared" si="77"/>
        <v>231655094.97744444</v>
      </c>
      <c r="S364" s="2">
        <f t="shared" si="58"/>
        <v>786261</v>
      </c>
      <c r="T364" s="2">
        <f t="shared" si="59"/>
        <v>13739</v>
      </c>
      <c r="U364" s="2">
        <f t="shared" si="60"/>
        <v>800000</v>
      </c>
      <c r="V364" s="2">
        <f t="shared" si="78"/>
        <v>160674106.4025616</v>
      </c>
      <c r="W364" s="2">
        <f t="shared" si="61"/>
        <v>786261</v>
      </c>
      <c r="X364" s="2">
        <f t="shared" si="51"/>
        <v>13739</v>
      </c>
      <c r="Y364" s="2">
        <f t="shared" si="74"/>
        <v>70980988.57488282</v>
      </c>
      <c r="Z364" s="2" t="str">
        <f t="shared" si="52"/>
        <v>MEEP</v>
      </c>
      <c r="AA364" s="2">
        <f>IF(Z364="HERE",Y364,AA363+Graph!$G$1*1000)</f>
        <v>118254868.45336314</v>
      </c>
      <c r="AB364" s="2">
        <f t="shared" si="63"/>
        <v>420000</v>
      </c>
      <c r="AC364" s="2">
        <f t="shared" si="75"/>
        <v>67477064.09246169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292</v>
      </c>
      <c r="C365" s="7"/>
      <c r="D365" s="2" t="e">
        <f t="shared" si="55"/>
        <v>#N/A</v>
      </c>
      <c r="E365" s="2" t="e">
        <f t="shared" si="67"/>
        <v>#N/A</v>
      </c>
      <c r="F365" s="2">
        <v>1322103.5720382184</v>
      </c>
      <c r="G365" s="2">
        <f t="shared" si="79"/>
        <v>786261</v>
      </c>
      <c r="H365" s="2">
        <f t="shared" si="76"/>
        <v>227506291.4025616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4654576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1376356.3867100179</v>
      </c>
      <c r="Q365" s="2">
        <f t="shared" si="80"/>
        <v>800000</v>
      </c>
      <c r="R365" s="2">
        <f t="shared" si="77"/>
        <v>232455094.97744444</v>
      </c>
      <c r="S365" s="2">
        <f t="shared" si="58"/>
        <v>786261</v>
      </c>
      <c r="T365" s="2">
        <f t="shared" si="59"/>
        <v>13739</v>
      </c>
      <c r="U365" s="2">
        <f t="shared" si="60"/>
        <v>800000</v>
      </c>
      <c r="V365" s="2">
        <f t="shared" si="78"/>
        <v>161460367.4025616</v>
      </c>
      <c r="W365" s="2">
        <f t="shared" si="61"/>
        <v>786261</v>
      </c>
      <c r="X365" s="2">
        <f t="shared" si="51"/>
        <v>13739</v>
      </c>
      <c r="Y365" s="2">
        <f t="shared" si="74"/>
        <v>70994727.57488282</v>
      </c>
      <c r="Z365" s="2" t="str">
        <f t="shared" si="52"/>
        <v>MEEP</v>
      </c>
      <c r="AA365" s="2">
        <f>IF(Z365="HERE",Y365,AA364+Graph!$G$1*1000)</f>
        <v>118674868.45336314</v>
      </c>
      <c r="AB365" s="2">
        <f t="shared" si="63"/>
        <v>420000</v>
      </c>
      <c r="AC365" s="2">
        <f t="shared" si="75"/>
        <v>67477064.09246169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293</v>
      </c>
      <c r="C366" s="7"/>
      <c r="D366" s="2" t="e">
        <f t="shared" si="55"/>
        <v>#N/A</v>
      </c>
      <c r="E366" s="2" t="e">
        <f t="shared" si="67"/>
        <v>#N/A</v>
      </c>
      <c r="F366" s="2">
        <v>1325137.5972363502</v>
      </c>
      <c r="G366" s="2">
        <f t="shared" si="79"/>
        <v>786261</v>
      </c>
      <c r="H366" s="2">
        <f t="shared" si="76"/>
        <v>228292552.4025616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4668315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1379550.7458849847</v>
      </c>
      <c r="Q366" s="2">
        <f t="shared" si="80"/>
        <v>800000</v>
      </c>
      <c r="R366" s="2">
        <f t="shared" si="77"/>
        <v>233255094.97744444</v>
      </c>
      <c r="S366" s="2">
        <f t="shared" si="58"/>
        <v>786261</v>
      </c>
      <c r="T366" s="2">
        <f t="shared" si="59"/>
        <v>13739</v>
      </c>
      <c r="U366" s="2">
        <f t="shared" si="60"/>
        <v>800000</v>
      </c>
      <c r="V366" s="2">
        <f t="shared" si="78"/>
        <v>162246628.4025616</v>
      </c>
      <c r="W366" s="2">
        <f t="shared" si="61"/>
        <v>786261</v>
      </c>
      <c r="X366" s="2">
        <f t="shared" si="51"/>
        <v>13739</v>
      </c>
      <c r="Y366" s="2">
        <f t="shared" si="74"/>
        <v>71008466.57488282</v>
      </c>
      <c r="Z366" s="2" t="str">
        <f t="shared" si="52"/>
        <v>MEEP</v>
      </c>
      <c r="AA366" s="2">
        <f>IF(Z366="HERE",Y366,AA365+Graph!$G$1*1000)</f>
        <v>119094868.45336314</v>
      </c>
      <c r="AB366" s="2">
        <f t="shared" si="63"/>
        <v>420000</v>
      </c>
      <c r="AC366" s="2">
        <f t="shared" si="75"/>
        <v>67477064.09246169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294</v>
      </c>
      <c r="C367" s="7"/>
      <c r="D367" s="2" t="e">
        <f t="shared" si="55"/>
        <v>#N/A</v>
      </c>
      <c r="E367" s="2" t="e">
        <f t="shared" si="67"/>
        <v>#N/A</v>
      </c>
      <c r="F367" s="2">
        <v>1328171.622434482</v>
      </c>
      <c r="G367" s="2">
        <f t="shared" si="79"/>
        <v>786261</v>
      </c>
      <c r="H367" s="2">
        <f t="shared" si="76"/>
        <v>229078813.4025616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4682054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1382745.1050599515</v>
      </c>
      <c r="Q367" s="2">
        <f t="shared" si="80"/>
        <v>800000</v>
      </c>
      <c r="R367" s="2">
        <f t="shared" si="77"/>
        <v>234055094.97744444</v>
      </c>
      <c r="S367" s="2">
        <f t="shared" si="58"/>
        <v>786261</v>
      </c>
      <c r="T367" s="2">
        <f t="shared" si="59"/>
        <v>13739</v>
      </c>
      <c r="U367" s="2">
        <f t="shared" si="60"/>
        <v>800000</v>
      </c>
      <c r="V367" s="2">
        <f t="shared" si="78"/>
        <v>163032889.4025616</v>
      </c>
      <c r="W367" s="2">
        <f t="shared" si="61"/>
        <v>786261</v>
      </c>
      <c r="X367" s="2">
        <f t="shared" si="51"/>
        <v>13739</v>
      </c>
      <c r="Y367" s="2">
        <f t="shared" si="74"/>
        <v>71022205.57488282</v>
      </c>
      <c r="Z367" s="2" t="str">
        <f t="shared" si="52"/>
        <v>MEEP</v>
      </c>
      <c r="AA367" s="2">
        <f>IF(Z367="HERE",Y367,AA366+Graph!$G$1*1000)</f>
        <v>119514868.45336314</v>
      </c>
      <c r="AB367" s="2">
        <f t="shared" si="63"/>
        <v>420000</v>
      </c>
      <c r="AC367" s="2">
        <f t="shared" si="75"/>
        <v>67477064.09246169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295</v>
      </c>
      <c r="C368" s="7"/>
      <c r="D368" s="2" t="e">
        <f t="shared" si="55"/>
        <v>#N/A</v>
      </c>
      <c r="E368" s="2" t="e">
        <f t="shared" si="67"/>
        <v>#N/A</v>
      </c>
      <c r="F368" s="2">
        <v>1331205.6476326138</v>
      </c>
      <c r="G368" s="2">
        <f t="shared" si="79"/>
        <v>786261</v>
      </c>
      <c r="H368" s="2">
        <f t="shared" si="76"/>
        <v>229865074.4025616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4695793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1385939.4642349184</v>
      </c>
      <c r="Q368" s="2">
        <f t="shared" si="80"/>
        <v>800000</v>
      </c>
      <c r="R368" s="2">
        <f t="shared" si="77"/>
        <v>234855094.97744444</v>
      </c>
      <c r="S368" s="2">
        <f t="shared" si="58"/>
        <v>786261</v>
      </c>
      <c r="T368" s="2">
        <f t="shared" si="59"/>
        <v>13739</v>
      </c>
      <c r="U368" s="2">
        <f t="shared" si="60"/>
        <v>800000</v>
      </c>
      <c r="V368" s="2">
        <f t="shared" si="78"/>
        <v>163819150.4025616</v>
      </c>
      <c r="W368" s="2">
        <f t="shared" si="61"/>
        <v>786261</v>
      </c>
      <c r="X368" s="2">
        <f t="shared" si="51"/>
        <v>13739</v>
      </c>
      <c r="Y368" s="2">
        <f t="shared" si="74"/>
        <v>71035944.57488282</v>
      </c>
      <c r="Z368" s="2" t="str">
        <f t="shared" si="52"/>
        <v>MEEP</v>
      </c>
      <c r="AA368" s="2">
        <f>IF(Z368="HERE",Y368,AA367+Graph!$G$1*1000)</f>
        <v>119934868.45336314</v>
      </c>
      <c r="AB368" s="2">
        <f t="shared" si="63"/>
        <v>420000</v>
      </c>
      <c r="AC368" s="2">
        <f t="shared" si="75"/>
        <v>67477064.09246169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296</v>
      </c>
      <c r="C369" s="7"/>
      <c r="D369" s="2" t="e">
        <f t="shared" si="55"/>
        <v>#N/A</v>
      </c>
      <c r="E369" s="2" t="e">
        <f t="shared" si="67"/>
        <v>#N/A</v>
      </c>
      <c r="F369" s="2">
        <v>1334239.6728307456</v>
      </c>
      <c r="G369" s="2">
        <f t="shared" si="79"/>
        <v>786261</v>
      </c>
      <c r="H369" s="2">
        <f t="shared" si="76"/>
        <v>230651335.4025616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4709532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1389133.8234098852</v>
      </c>
      <c r="Q369" s="2">
        <f t="shared" si="80"/>
        <v>800000</v>
      </c>
      <c r="R369" s="2">
        <f t="shared" si="77"/>
        <v>235655094.97744444</v>
      </c>
      <c r="S369" s="2">
        <f t="shared" si="58"/>
        <v>786261</v>
      </c>
      <c r="T369" s="2">
        <f t="shared" si="59"/>
        <v>13739</v>
      </c>
      <c r="U369" s="2">
        <f t="shared" si="60"/>
        <v>800000</v>
      </c>
      <c r="V369" s="2">
        <f t="shared" si="78"/>
        <v>164605411.4025616</v>
      </c>
      <c r="W369" s="2">
        <f t="shared" si="61"/>
        <v>786261</v>
      </c>
      <c r="X369" s="2">
        <f t="shared" si="51"/>
        <v>13739</v>
      </c>
      <c r="Y369" s="2">
        <f t="shared" si="74"/>
        <v>71049683.57488282</v>
      </c>
      <c r="Z369" s="2" t="str">
        <f t="shared" si="52"/>
        <v>MEEP</v>
      </c>
      <c r="AA369" s="2">
        <f>IF(Z369="HERE",Y369,AA368+Graph!$G$1*1000)</f>
        <v>120354868.45336314</v>
      </c>
      <c r="AB369" s="2">
        <f t="shared" si="63"/>
        <v>420000</v>
      </c>
      <c r="AC369" s="2">
        <f t="shared" si="75"/>
        <v>67477064.09246169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297</v>
      </c>
      <c r="C370" s="7"/>
      <c r="D370" s="2" t="e">
        <f t="shared" si="55"/>
        <v>#N/A</v>
      </c>
      <c r="E370" s="2" t="e">
        <f t="shared" si="67"/>
        <v>#N/A</v>
      </c>
      <c r="F370" s="2">
        <v>1337273.6980288774</v>
      </c>
      <c r="G370" s="2">
        <f t="shared" si="79"/>
        <v>786261</v>
      </c>
      <c r="H370" s="2">
        <f t="shared" si="76"/>
        <v>231437596.4025616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4723271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1392328.182584852</v>
      </c>
      <c r="Q370" s="2">
        <f t="shared" si="80"/>
        <v>800000</v>
      </c>
      <c r="R370" s="2">
        <f t="shared" si="77"/>
        <v>236455094.97744444</v>
      </c>
      <c r="S370" s="2">
        <f t="shared" si="58"/>
        <v>786261</v>
      </c>
      <c r="T370" s="2">
        <f t="shared" si="59"/>
        <v>13739</v>
      </c>
      <c r="U370" s="2">
        <f t="shared" si="60"/>
        <v>800000</v>
      </c>
      <c r="V370" s="2">
        <f t="shared" si="78"/>
        <v>165391672.4025616</v>
      </c>
      <c r="W370" s="2">
        <f t="shared" si="61"/>
        <v>786261</v>
      </c>
      <c r="X370" s="2">
        <f t="shared" si="51"/>
        <v>13739</v>
      </c>
      <c r="Y370" s="2">
        <f t="shared" si="74"/>
        <v>71063422.57488282</v>
      </c>
      <c r="Z370" s="2" t="str">
        <f t="shared" si="52"/>
        <v>MEEP</v>
      </c>
      <c r="AA370" s="2">
        <f>IF(Z370="HERE",Y370,AA369+Graph!$G$1*1000)</f>
        <v>120774868.45336314</v>
      </c>
      <c r="AB370" s="2">
        <f t="shared" si="63"/>
        <v>420000</v>
      </c>
      <c r="AC370" s="2">
        <f t="shared" si="75"/>
        <v>67477064.09246169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298</v>
      </c>
      <c r="C371" s="7"/>
      <c r="D371" s="2" t="e">
        <f t="shared" si="55"/>
        <v>#N/A</v>
      </c>
      <c r="E371" s="2" t="e">
        <f t="shared" si="67"/>
        <v>#N/A</v>
      </c>
      <c r="F371" s="2">
        <v>1340307.7232270092</v>
      </c>
      <c r="G371" s="2">
        <f t="shared" si="79"/>
        <v>786261</v>
      </c>
      <c r="H371" s="2">
        <f t="shared" si="76"/>
        <v>232223857.4025616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4737010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1395522.5417598188</v>
      </c>
      <c r="Q371" s="2">
        <f t="shared" si="80"/>
        <v>800000</v>
      </c>
      <c r="R371" s="2">
        <f t="shared" si="77"/>
        <v>237255094.97744444</v>
      </c>
      <c r="S371" s="2">
        <f t="shared" si="58"/>
        <v>786261</v>
      </c>
      <c r="T371" s="2">
        <f t="shared" si="59"/>
        <v>13739</v>
      </c>
      <c r="U371" s="2">
        <f t="shared" si="60"/>
        <v>800000</v>
      </c>
      <c r="V371" s="2">
        <f t="shared" si="78"/>
        <v>166177933.4025616</v>
      </c>
      <c r="W371" s="2">
        <f t="shared" si="61"/>
        <v>786261</v>
      </c>
      <c r="X371" s="2">
        <f t="shared" si="51"/>
        <v>13739</v>
      </c>
      <c r="Y371" s="2">
        <f t="shared" si="74"/>
        <v>71077161.57488282</v>
      </c>
      <c r="Z371" s="2" t="str">
        <f t="shared" si="52"/>
        <v>MEEP</v>
      </c>
      <c r="AA371" s="2">
        <f>IF(Z371="HERE",Y371,AA370+Graph!$G$1*1000)</f>
        <v>121194868.45336314</v>
      </c>
      <c r="AB371" s="2">
        <f t="shared" si="63"/>
        <v>420000</v>
      </c>
      <c r="AC371" s="2">
        <f t="shared" si="75"/>
        <v>67477064.09246169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299</v>
      </c>
      <c r="C372" s="7"/>
      <c r="D372" s="2" t="e">
        <f t="shared" si="55"/>
        <v>#N/A</v>
      </c>
      <c r="E372" s="2" t="e">
        <f t="shared" si="67"/>
        <v>#N/A</v>
      </c>
      <c r="F372" s="2">
        <v>1343341.748425141</v>
      </c>
      <c r="G372" s="2">
        <f t="shared" si="79"/>
        <v>786261</v>
      </c>
      <c r="H372" s="2">
        <f t="shared" si="76"/>
        <v>233010118.4025616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4750749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1398716.9009347856</v>
      </c>
      <c r="Q372" s="2">
        <f t="shared" si="80"/>
        <v>800000</v>
      </c>
      <c r="R372" s="2">
        <f t="shared" si="77"/>
        <v>238055094.97744444</v>
      </c>
      <c r="S372" s="2">
        <f t="shared" si="58"/>
        <v>786261</v>
      </c>
      <c r="T372" s="2">
        <f t="shared" si="59"/>
        <v>13739</v>
      </c>
      <c r="U372" s="2">
        <f t="shared" si="60"/>
        <v>800000</v>
      </c>
      <c r="V372" s="2">
        <f t="shared" si="78"/>
        <v>166964194.4025616</v>
      </c>
      <c r="W372" s="2">
        <f t="shared" si="61"/>
        <v>786261</v>
      </c>
      <c r="X372" s="2">
        <f t="shared" si="51"/>
        <v>13739</v>
      </c>
      <c r="Y372" s="2">
        <f t="shared" si="74"/>
        <v>71090900.57488282</v>
      </c>
      <c r="Z372" s="2" t="str">
        <f t="shared" si="52"/>
        <v>MEEP</v>
      </c>
      <c r="AA372" s="2">
        <f>IF(Z372="HERE",Y372,AA371+Graph!$G$1*1000)</f>
        <v>121614868.45336314</v>
      </c>
      <c r="AB372" s="2">
        <f t="shared" si="63"/>
        <v>420000</v>
      </c>
      <c r="AC372" s="2">
        <f t="shared" si="75"/>
        <v>67477064.09246169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300</v>
      </c>
      <c r="C373" s="7"/>
      <c r="D373" s="2" t="e">
        <f t="shared" si="55"/>
        <v>#N/A</v>
      </c>
      <c r="E373" s="2" t="e">
        <f t="shared" si="67"/>
        <v>#N/A</v>
      </c>
      <c r="F373" s="2">
        <v>1346375.773623243</v>
      </c>
      <c r="G373" s="2">
        <f t="shared" si="79"/>
        <v>786261</v>
      </c>
      <c r="H373" s="2">
        <f t="shared" si="76"/>
        <v>233796379.4025616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4764488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1401911.2601097524</v>
      </c>
      <c r="Q373" s="2">
        <f t="shared" si="80"/>
        <v>800000</v>
      </c>
      <c r="R373" s="2">
        <f t="shared" si="77"/>
        <v>238855094.97744444</v>
      </c>
      <c r="S373" s="2">
        <f t="shared" si="58"/>
        <v>786261</v>
      </c>
      <c r="T373" s="2">
        <f t="shared" si="59"/>
        <v>13739</v>
      </c>
      <c r="U373" s="2">
        <f t="shared" si="60"/>
        <v>800000</v>
      </c>
      <c r="V373" s="2">
        <f t="shared" si="78"/>
        <v>167750455.4025616</v>
      </c>
      <c r="W373" s="2">
        <f t="shared" si="61"/>
        <v>786261</v>
      </c>
      <c r="X373" s="2">
        <f t="shared" si="51"/>
        <v>13739</v>
      </c>
      <c r="Y373" s="2">
        <f t="shared" si="74"/>
        <v>71104639.57488282</v>
      </c>
      <c r="Z373" s="2" t="str">
        <f t="shared" si="52"/>
        <v>MEEP</v>
      </c>
      <c r="AA373" s="2">
        <f>IF(Z373="HERE",Y373,AA372+Graph!$G$1*1000)</f>
        <v>122034868.45336314</v>
      </c>
      <c r="AB373" s="2">
        <f t="shared" si="63"/>
        <v>420000</v>
      </c>
      <c r="AC373" s="2">
        <f t="shared" si="75"/>
        <v>67477064.09246169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301</v>
      </c>
      <c r="C374" s="7"/>
      <c r="D374" s="2" t="e">
        <f t="shared" si="55"/>
        <v>#N/A</v>
      </c>
      <c r="E374" s="2" t="e">
        <f t="shared" si="67"/>
        <v>#N/A</v>
      </c>
      <c r="F374" s="2">
        <v>1349409.7988213748</v>
      </c>
      <c r="G374" s="2">
        <f t="shared" si="79"/>
        <v>786261</v>
      </c>
      <c r="H374" s="2">
        <f t="shared" si="76"/>
        <v>234582640.4025616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4778227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1405105.6192847192</v>
      </c>
      <c r="Q374" s="2">
        <f t="shared" si="80"/>
        <v>800000</v>
      </c>
      <c r="R374" s="2">
        <f t="shared" si="77"/>
        <v>239655094.97744444</v>
      </c>
      <c r="S374" s="2">
        <f t="shared" si="58"/>
        <v>786261</v>
      </c>
      <c r="T374" s="2">
        <f t="shared" si="59"/>
        <v>13739</v>
      </c>
      <c r="U374" s="2">
        <f t="shared" si="60"/>
        <v>800000</v>
      </c>
      <c r="V374" s="2">
        <f t="shared" si="78"/>
        <v>168536716.4025616</v>
      </c>
      <c r="W374" s="2">
        <f t="shared" si="61"/>
        <v>786261</v>
      </c>
      <c r="X374" s="2">
        <f t="shared" si="51"/>
        <v>13739</v>
      </c>
      <c r="Y374" s="2">
        <f t="shared" si="74"/>
        <v>71118378.57488282</v>
      </c>
      <c r="Z374" s="2" t="str">
        <f t="shared" si="52"/>
        <v>MEEP</v>
      </c>
      <c r="AA374" s="2">
        <f>IF(Z374="HERE",Y374,AA373+Graph!$G$1*1000)</f>
        <v>122454868.45336314</v>
      </c>
      <c r="AB374" s="2">
        <f t="shared" si="63"/>
        <v>420000</v>
      </c>
      <c r="AC374" s="2">
        <f t="shared" si="75"/>
        <v>67477064.09246169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302</v>
      </c>
      <c r="C375" s="7"/>
      <c r="D375" s="2" t="e">
        <f t="shared" si="55"/>
        <v>#N/A</v>
      </c>
      <c r="E375" s="2" t="e">
        <f t="shared" si="67"/>
        <v>#N/A</v>
      </c>
      <c r="F375" s="2">
        <v>1352443.8240195066</v>
      </c>
      <c r="G375" s="2">
        <f t="shared" si="79"/>
        <v>786261</v>
      </c>
      <c r="H375" s="2">
        <f t="shared" si="76"/>
        <v>235368901.4025616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4791966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1408299.9784596562</v>
      </c>
      <c r="Q375" s="2">
        <f t="shared" si="80"/>
        <v>800000</v>
      </c>
      <c r="R375" s="2">
        <f t="shared" si="77"/>
        <v>240455094.97744444</v>
      </c>
      <c r="S375" s="2">
        <f t="shared" si="58"/>
        <v>786261</v>
      </c>
      <c r="T375" s="2">
        <f t="shared" si="59"/>
        <v>13739</v>
      </c>
      <c r="U375" s="2">
        <f t="shared" si="60"/>
        <v>800000</v>
      </c>
      <c r="V375" s="2">
        <f t="shared" si="78"/>
        <v>169322977.4025616</v>
      </c>
      <c r="W375" s="2">
        <f t="shared" si="61"/>
        <v>786261</v>
      </c>
      <c r="X375" s="2">
        <f t="shared" si="51"/>
        <v>13739</v>
      </c>
      <c r="Y375" s="2">
        <f t="shared" si="74"/>
        <v>71132117.57488282</v>
      </c>
      <c r="Z375" s="2" t="str">
        <f t="shared" si="52"/>
        <v>MEEP</v>
      </c>
      <c r="AA375" s="2">
        <f>IF(Z375="HERE",Y375,AA374+Graph!$G$1*1000)</f>
        <v>122874868.45336314</v>
      </c>
      <c r="AB375" s="2">
        <f t="shared" si="63"/>
        <v>420000</v>
      </c>
      <c r="AC375" s="2">
        <f t="shared" si="75"/>
        <v>67477064.09246169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303</v>
      </c>
      <c r="C376" s="7"/>
      <c r="D376" s="2" t="e">
        <f t="shared" si="55"/>
        <v>#N/A</v>
      </c>
      <c r="E376" s="2" t="e">
        <f t="shared" si="67"/>
        <v>#N/A</v>
      </c>
      <c r="F376" s="2">
        <v>1355477.8492176384</v>
      </c>
      <c r="G376" s="2">
        <f t="shared" si="79"/>
        <v>786261</v>
      </c>
      <c r="H376" s="2">
        <f t="shared" si="76"/>
        <v>236155162.4025616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4805705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1411494.3376346231</v>
      </c>
      <c r="Q376" s="2">
        <f t="shared" si="80"/>
        <v>800000</v>
      </c>
      <c r="R376" s="2">
        <f t="shared" si="77"/>
        <v>241255094.97744444</v>
      </c>
      <c r="S376" s="2">
        <f t="shared" si="58"/>
        <v>786261</v>
      </c>
      <c r="T376" s="2">
        <f t="shared" si="59"/>
        <v>13739</v>
      </c>
      <c r="U376" s="2">
        <f t="shared" si="60"/>
        <v>800000</v>
      </c>
      <c r="V376" s="2">
        <f t="shared" si="78"/>
        <v>170109238.4025616</v>
      </c>
      <c r="W376" s="2">
        <f t="shared" si="61"/>
        <v>786261</v>
      </c>
      <c r="X376" s="2">
        <f t="shared" si="51"/>
        <v>13739</v>
      </c>
      <c r="Y376" s="2">
        <f t="shared" si="74"/>
        <v>71145856.57488282</v>
      </c>
      <c r="Z376" s="2" t="str">
        <f t="shared" si="52"/>
        <v>MEEP</v>
      </c>
      <c r="AA376" s="2">
        <f>IF(Z376="HERE",Y376,AA375+Graph!$G$1*1000)</f>
        <v>123294868.45336314</v>
      </c>
      <c r="AB376" s="2">
        <f t="shared" si="63"/>
        <v>420000</v>
      </c>
      <c r="AC376" s="2">
        <f t="shared" si="75"/>
        <v>67477064.09246169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304</v>
      </c>
      <c r="C377" s="7"/>
      <c r="D377" s="2" t="e">
        <f t="shared" si="55"/>
        <v>#N/A</v>
      </c>
      <c r="E377" s="2" t="e">
        <f t="shared" si="67"/>
        <v>#N/A</v>
      </c>
      <c r="F377" s="2">
        <v>1358511.8744157702</v>
      </c>
      <c r="G377" s="2">
        <f t="shared" si="79"/>
        <v>786261</v>
      </c>
      <c r="H377" s="2">
        <f t="shared" si="76"/>
        <v>236941423.4025616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4819444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1414688.6968095899</v>
      </c>
      <c r="Q377" s="2">
        <f t="shared" si="80"/>
        <v>800000</v>
      </c>
      <c r="R377" s="2">
        <f t="shared" si="77"/>
        <v>242055094.97744444</v>
      </c>
      <c r="S377" s="2">
        <f t="shared" si="58"/>
        <v>786261</v>
      </c>
      <c r="T377" s="2">
        <f t="shared" si="59"/>
        <v>13739</v>
      </c>
      <c r="U377" s="2">
        <f t="shared" si="60"/>
        <v>800000</v>
      </c>
      <c r="V377" s="2">
        <f t="shared" si="78"/>
        <v>170895499.4025616</v>
      </c>
      <c r="W377" s="2">
        <f t="shared" si="61"/>
        <v>786261</v>
      </c>
      <c r="X377" s="2">
        <f t="shared" si="51"/>
        <v>13739</v>
      </c>
      <c r="Y377" s="2">
        <f t="shared" si="74"/>
        <v>71159595.57488282</v>
      </c>
      <c r="Z377" s="2" t="str">
        <f t="shared" si="52"/>
        <v>MEEP</v>
      </c>
      <c r="AA377" s="2">
        <f>IF(Z377="HERE",Y377,AA376+Graph!$G$1*1000)</f>
        <v>123714868.45336314</v>
      </c>
      <c r="AB377" s="2">
        <f t="shared" si="63"/>
        <v>420000</v>
      </c>
      <c r="AC377" s="2">
        <f t="shared" si="75"/>
        <v>67477064.09246169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305</v>
      </c>
      <c r="C378" s="7"/>
      <c r="D378" s="2" t="e">
        <f t="shared" si="55"/>
        <v>#N/A</v>
      </c>
      <c r="E378" s="2" t="e">
        <f t="shared" si="67"/>
        <v>#N/A</v>
      </c>
      <c r="F378" s="2">
        <v>1361545.899613902</v>
      </c>
      <c r="G378" s="2">
        <f t="shared" si="79"/>
        <v>786261</v>
      </c>
      <c r="H378" s="2">
        <f t="shared" si="76"/>
        <v>237727684.4025616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4833183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1417883.0559845567</v>
      </c>
      <c r="Q378" s="2">
        <f t="shared" si="80"/>
        <v>800000</v>
      </c>
      <c r="R378" s="2">
        <f t="shared" si="77"/>
        <v>242855094.97744444</v>
      </c>
      <c r="S378" s="2">
        <f t="shared" si="58"/>
        <v>786261</v>
      </c>
      <c r="T378" s="2">
        <f t="shared" si="59"/>
        <v>13739</v>
      </c>
      <c r="U378" s="2">
        <f t="shared" si="60"/>
        <v>800000</v>
      </c>
      <c r="V378" s="2">
        <f t="shared" si="78"/>
        <v>171681760.4025616</v>
      </c>
      <c r="W378" s="2">
        <f t="shared" si="61"/>
        <v>786261</v>
      </c>
      <c r="X378" s="2">
        <f t="shared" si="51"/>
        <v>13739</v>
      </c>
      <c r="Y378" s="2">
        <f t="shared" si="74"/>
        <v>71173334.57488282</v>
      </c>
      <c r="Z378" s="2" t="str">
        <f t="shared" si="52"/>
        <v>MEEP</v>
      </c>
      <c r="AA378" s="2">
        <f>IF(Z378="HERE",Y378,AA377+Graph!$G$1*1000)</f>
        <v>124134868.45336314</v>
      </c>
      <c r="AB378" s="2">
        <f t="shared" si="63"/>
        <v>420000</v>
      </c>
      <c r="AC378" s="2">
        <f t="shared" si="75"/>
        <v>67477064.09246169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306</v>
      </c>
      <c r="C379" s="7"/>
      <c r="D379" s="2" t="e">
        <f t="shared" si="55"/>
        <v>#N/A</v>
      </c>
      <c r="E379" s="2" t="e">
        <f t="shared" si="67"/>
        <v>#N/A</v>
      </c>
      <c r="F379" s="2">
        <v>1364579.9248120338</v>
      </c>
      <c r="G379" s="2">
        <f t="shared" si="79"/>
        <v>786261</v>
      </c>
      <c r="H379" s="2">
        <f t="shared" si="76"/>
        <v>238513945.4025616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4846922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1421077.4151595235</v>
      </c>
      <c r="Q379" s="2">
        <f t="shared" si="80"/>
        <v>800000</v>
      </c>
      <c r="R379" s="2">
        <f t="shared" si="77"/>
        <v>243655094.97744444</v>
      </c>
      <c r="S379" s="2">
        <f t="shared" si="58"/>
        <v>786261</v>
      </c>
      <c r="T379" s="2">
        <f t="shared" si="59"/>
        <v>13739</v>
      </c>
      <c r="U379" s="2">
        <f t="shared" si="60"/>
        <v>800000</v>
      </c>
      <c r="V379" s="2">
        <f t="shared" si="78"/>
        <v>172468021.4025616</v>
      </c>
      <c r="W379" s="2">
        <f t="shared" si="61"/>
        <v>786261</v>
      </c>
      <c r="X379" s="2">
        <f t="shared" si="51"/>
        <v>13739</v>
      </c>
      <c r="Y379" s="2">
        <f t="shared" si="74"/>
        <v>71187073.57488282</v>
      </c>
      <c r="Z379" s="2" t="str">
        <f t="shared" si="52"/>
        <v>MEEP</v>
      </c>
      <c r="AA379" s="2">
        <f>IF(Z379="HERE",Y379,AA378+Graph!$G$1*1000)</f>
        <v>124554868.45336314</v>
      </c>
      <c r="AB379" s="2">
        <f t="shared" si="63"/>
        <v>420000</v>
      </c>
      <c r="AC379" s="2">
        <f t="shared" si="75"/>
        <v>67477064.09246169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307</v>
      </c>
      <c r="C380" s="7"/>
      <c r="D380" s="2" t="e">
        <f t="shared" si="55"/>
        <v>#N/A</v>
      </c>
      <c r="E380" s="2" t="e">
        <f t="shared" si="67"/>
        <v>#N/A</v>
      </c>
      <c r="F380" s="2">
        <v>1367613.9500101656</v>
      </c>
      <c r="G380" s="2">
        <f t="shared" si="79"/>
        <v>786261</v>
      </c>
      <c r="H380" s="2">
        <f t="shared" si="76"/>
        <v>239300206.4025616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4860661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1424271.7743344903</v>
      </c>
      <c r="Q380" s="2">
        <f t="shared" si="80"/>
        <v>800000</v>
      </c>
      <c r="R380" s="2">
        <f t="shared" si="77"/>
        <v>244455094.97744444</v>
      </c>
      <c r="S380" s="2">
        <f t="shared" si="58"/>
        <v>786261</v>
      </c>
      <c r="T380" s="2">
        <f t="shared" si="59"/>
        <v>13739</v>
      </c>
      <c r="U380" s="2">
        <f t="shared" si="60"/>
        <v>800000</v>
      </c>
      <c r="V380" s="2">
        <f t="shared" si="78"/>
        <v>173254282.4025616</v>
      </c>
      <c r="W380" s="2">
        <f t="shared" si="61"/>
        <v>786261</v>
      </c>
      <c r="X380" s="2">
        <f t="shared" si="51"/>
        <v>13739</v>
      </c>
      <c r="Y380" s="2">
        <f t="shared" si="74"/>
        <v>71200812.57488282</v>
      </c>
      <c r="Z380" s="2" t="str">
        <f t="shared" si="52"/>
        <v>MEEP</v>
      </c>
      <c r="AA380" s="2">
        <f>IF(Z380="HERE",Y380,AA379+Graph!$G$1*1000)</f>
        <v>124974868.45336314</v>
      </c>
      <c r="AB380" s="2">
        <f t="shared" si="63"/>
        <v>420000</v>
      </c>
      <c r="AC380" s="2">
        <f t="shared" si="75"/>
        <v>67477064.09246169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308</v>
      </c>
      <c r="C381" s="7"/>
      <c r="D381" s="2" t="e">
        <f t="shared" si="55"/>
        <v>#N/A</v>
      </c>
      <c r="E381" s="2" t="e">
        <f t="shared" si="67"/>
        <v>#N/A</v>
      </c>
      <c r="F381" s="2">
        <v>1370647.9752082974</v>
      </c>
      <c r="G381" s="2">
        <f t="shared" si="79"/>
        <v>786261</v>
      </c>
      <c r="H381" s="2">
        <f t="shared" si="76"/>
        <v>240086467.4025616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4874400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1427466.1335094571</v>
      </c>
      <c r="Q381" s="2">
        <f t="shared" si="80"/>
        <v>800000</v>
      </c>
      <c r="R381" s="2">
        <f t="shared" si="77"/>
        <v>245255094.97744444</v>
      </c>
      <c r="S381" s="2">
        <f t="shared" si="58"/>
        <v>786261</v>
      </c>
      <c r="T381" s="2">
        <f t="shared" si="59"/>
        <v>13739</v>
      </c>
      <c r="U381" s="2">
        <f t="shared" si="60"/>
        <v>800000</v>
      </c>
      <c r="V381" s="2">
        <f t="shared" si="78"/>
        <v>174040543.4025616</v>
      </c>
      <c r="W381" s="2">
        <f t="shared" si="61"/>
        <v>786261</v>
      </c>
      <c r="X381" s="2">
        <f t="shared" si="51"/>
        <v>13739</v>
      </c>
      <c r="Y381" s="2">
        <f t="shared" si="74"/>
        <v>71214551.57488282</v>
      </c>
      <c r="Z381" s="2" t="str">
        <f t="shared" si="52"/>
        <v>MEEP</v>
      </c>
      <c r="AA381" s="2">
        <f>IF(Z381="HERE",Y381,AA380+Graph!$G$1*1000)</f>
        <v>125394868.45336314</v>
      </c>
      <c r="AB381" s="2">
        <f t="shared" si="63"/>
        <v>420000</v>
      </c>
      <c r="AC381" s="2">
        <f t="shared" si="75"/>
        <v>67477064.09246169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309</v>
      </c>
      <c r="C382" s="7"/>
      <c r="D382" s="2" t="e">
        <f t="shared" si="55"/>
        <v>#N/A</v>
      </c>
      <c r="E382" s="2" t="e">
        <f t="shared" si="67"/>
        <v>#N/A</v>
      </c>
      <c r="F382" s="2">
        <v>1373682.0004064292</v>
      </c>
      <c r="G382" s="2">
        <f t="shared" si="79"/>
        <v>786261</v>
      </c>
      <c r="H382" s="2">
        <f t="shared" si="76"/>
        <v>240872728.4025616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4888139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1430660.4926844239</v>
      </c>
      <c r="Q382" s="2">
        <f t="shared" si="80"/>
        <v>800000</v>
      </c>
      <c r="R382" s="2">
        <f t="shared" si="77"/>
        <v>246055094.97744444</v>
      </c>
      <c r="S382" s="2">
        <f t="shared" si="58"/>
        <v>786261</v>
      </c>
      <c r="T382" s="2">
        <f t="shared" si="59"/>
        <v>13739</v>
      </c>
      <c r="U382" s="2">
        <f t="shared" si="60"/>
        <v>800000</v>
      </c>
      <c r="V382" s="2">
        <f t="shared" si="78"/>
        <v>174826804.4025616</v>
      </c>
      <c r="W382" s="2">
        <f t="shared" si="61"/>
        <v>786261</v>
      </c>
      <c r="X382" s="2">
        <f t="shared" si="51"/>
        <v>13739</v>
      </c>
      <c r="Y382" s="2">
        <f t="shared" si="74"/>
        <v>71228290.57488282</v>
      </c>
      <c r="Z382" s="2" t="str">
        <f t="shared" si="52"/>
        <v>MEEP</v>
      </c>
      <c r="AA382" s="2">
        <f>IF(Z382="HERE",Y382,AA381+Graph!$G$1*1000)</f>
        <v>125814868.45336314</v>
      </c>
      <c r="AB382" s="2">
        <f t="shared" si="63"/>
        <v>420000</v>
      </c>
      <c r="AC382" s="2">
        <f t="shared" si="75"/>
        <v>67477064.09246169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310</v>
      </c>
      <c r="C383" s="7"/>
      <c r="D383" s="2" t="e">
        <f t="shared" si="55"/>
        <v>#N/A</v>
      </c>
      <c r="E383" s="2" t="e">
        <f t="shared" si="67"/>
        <v>#N/A</v>
      </c>
      <c r="F383" s="2">
        <v>1376716.025604561</v>
      </c>
      <c r="G383" s="2">
        <f t="shared" si="79"/>
        <v>786261</v>
      </c>
      <c r="H383" s="2">
        <f t="shared" si="76"/>
        <v>241658989.4025616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4901878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1433854.8518593907</v>
      </c>
      <c r="Q383" s="2">
        <f t="shared" si="80"/>
        <v>800000</v>
      </c>
      <c r="R383" s="2">
        <f t="shared" si="77"/>
        <v>246855094.97744444</v>
      </c>
      <c r="S383" s="2">
        <f t="shared" si="58"/>
        <v>786261</v>
      </c>
      <c r="T383" s="2">
        <f t="shared" si="59"/>
        <v>13739</v>
      </c>
      <c r="U383" s="2">
        <f t="shared" si="60"/>
        <v>800000</v>
      </c>
      <c r="V383" s="2">
        <f t="shared" si="78"/>
        <v>175613065.4025616</v>
      </c>
      <c r="W383" s="2">
        <f t="shared" si="61"/>
        <v>786261</v>
      </c>
      <c r="X383" s="2">
        <f t="shared" si="51"/>
        <v>13739</v>
      </c>
      <c r="Y383" s="2">
        <f t="shared" si="74"/>
        <v>71242029.57488282</v>
      </c>
      <c r="Z383" s="2" t="str">
        <f t="shared" si="52"/>
        <v>MEEP</v>
      </c>
      <c r="AA383" s="2">
        <f>IF(Z383="HERE",Y383,AA382+Graph!$G$1*1000)</f>
        <v>126234868.45336314</v>
      </c>
      <c r="AB383" s="2">
        <f t="shared" si="63"/>
        <v>420000</v>
      </c>
      <c r="AC383" s="2">
        <f t="shared" si="75"/>
        <v>67477064.09246169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311</v>
      </c>
      <c r="C384" s="7"/>
      <c r="D384" s="2" t="e">
        <f t="shared" si="55"/>
        <v>#N/A</v>
      </c>
      <c r="E384" s="2" t="e">
        <f t="shared" si="67"/>
        <v>#N/A</v>
      </c>
      <c r="F384" s="2">
        <v>1379750.0508026928</v>
      </c>
      <c r="G384" s="2">
        <f t="shared" si="79"/>
        <v>786261</v>
      </c>
      <c r="H384" s="2">
        <f t="shared" si="76"/>
        <v>242445250.4025616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4915617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1437049.2110343575</v>
      </c>
      <c r="Q384" s="2">
        <f t="shared" si="80"/>
        <v>800000</v>
      </c>
      <c r="R384" s="2">
        <f t="shared" si="77"/>
        <v>247655094.97744444</v>
      </c>
      <c r="S384" s="2">
        <f t="shared" si="58"/>
        <v>786261</v>
      </c>
      <c r="T384" s="2">
        <f t="shared" si="59"/>
        <v>13739</v>
      </c>
      <c r="U384" s="2">
        <f t="shared" si="60"/>
        <v>800000</v>
      </c>
      <c r="V384" s="2">
        <f t="shared" si="78"/>
        <v>176399326.4025616</v>
      </c>
      <c r="W384" s="2">
        <f t="shared" si="61"/>
        <v>786261</v>
      </c>
      <c r="X384" s="2">
        <f t="shared" si="51"/>
        <v>13739</v>
      </c>
      <c r="Y384" s="2">
        <f t="shared" si="74"/>
        <v>71255768.57488282</v>
      </c>
      <c r="Z384" s="2" t="str">
        <f t="shared" si="52"/>
        <v>MEEP</v>
      </c>
      <c r="AA384" s="2">
        <f>IF(Z384="HERE",Y384,AA383+Graph!$G$1*1000)</f>
        <v>126654868.45336314</v>
      </c>
      <c r="AB384" s="2">
        <f t="shared" si="63"/>
        <v>420000</v>
      </c>
      <c r="AC384" s="2">
        <f t="shared" si="75"/>
        <v>67477064.09246169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312</v>
      </c>
      <c r="C385" s="7"/>
      <c r="D385" s="2" t="e">
        <f t="shared" si="55"/>
        <v>#N/A</v>
      </c>
      <c r="E385" s="2" t="e">
        <f t="shared" si="67"/>
        <v>#N/A</v>
      </c>
      <c r="F385" s="2">
        <v>1382784.0760008246</v>
      </c>
      <c r="G385" s="2">
        <f t="shared" si="79"/>
        <v>786261</v>
      </c>
      <c r="H385" s="2">
        <f t="shared" si="76"/>
        <v>243231511.4025616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4929356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1440243.5702093244</v>
      </c>
      <c r="Q385" s="2">
        <f t="shared" si="80"/>
        <v>800000</v>
      </c>
      <c r="R385" s="2">
        <f t="shared" si="77"/>
        <v>248455094.97744444</v>
      </c>
      <c r="S385" s="2">
        <f t="shared" si="58"/>
        <v>786261</v>
      </c>
      <c r="T385" s="2">
        <f t="shared" si="59"/>
        <v>13739</v>
      </c>
      <c r="U385" s="2">
        <f t="shared" si="60"/>
        <v>800000</v>
      </c>
      <c r="V385" s="2">
        <f t="shared" si="78"/>
        <v>177185587.4025616</v>
      </c>
      <c r="W385" s="2">
        <f t="shared" si="61"/>
        <v>786261</v>
      </c>
      <c r="X385" s="2">
        <f t="shared" si="51"/>
        <v>13739</v>
      </c>
      <c r="Y385" s="2">
        <f t="shared" si="74"/>
        <v>71269507.57488282</v>
      </c>
      <c r="Z385" s="2" t="str">
        <f t="shared" si="52"/>
        <v>MEEP</v>
      </c>
      <c r="AA385" s="2">
        <f>IF(Z385="HERE",Y385,AA384+Graph!$G$1*1000)</f>
        <v>127074868.45336314</v>
      </c>
      <c r="AB385" s="2">
        <f t="shared" si="63"/>
        <v>420000</v>
      </c>
      <c r="AC385" s="2">
        <f t="shared" si="75"/>
        <v>67477064.09246169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4:I385">
    <cfRule type="cellIs" dxfId="36" priority="28" operator="greaterThan">
      <formula>0</formula>
    </cfRule>
  </conditionalFormatting>
  <conditionalFormatting sqref="C31:C64 C117:C385 C74:C114">
    <cfRule type="cellIs" dxfId="35" priority="29" operator="greaterThan">
      <formula>0</formula>
    </cfRule>
  </conditionalFormatting>
  <conditionalFormatting sqref="C31:C64 C117:C385 C74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4" priority="31" operator="greaterThan">
      <formula>0</formula>
    </cfRule>
  </conditionalFormatting>
  <conditionalFormatting sqref="C115">
    <cfRule type="cellIs" dxfId="33" priority="32" operator="greaterThan">
      <formula>0</formula>
    </cfRule>
  </conditionalFormatting>
  <conditionalFormatting sqref="C65">
    <cfRule type="cellIs" dxfId="32" priority="26" operator="greaterThan">
      <formula>0</formula>
    </cfRule>
  </conditionalFormatting>
  <conditionalFormatting sqref="C6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1" priority="25" operator="greaterThan">
      <formula>0</formula>
    </cfRule>
  </conditionalFormatting>
  <conditionalFormatting sqref="C66">
    <cfRule type="cellIs" dxfId="30" priority="23" operator="greaterThan">
      <formula>0</formula>
    </cfRule>
  </conditionalFormatting>
  <conditionalFormatting sqref="C6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9" priority="22" operator="greaterThan">
      <formula>0</formula>
    </cfRule>
  </conditionalFormatting>
  <conditionalFormatting sqref="C67">
    <cfRule type="cellIs" dxfId="28" priority="20" operator="greaterThan">
      <formula>0</formula>
    </cfRule>
  </conditionalFormatting>
  <conditionalFormatting sqref="C6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7" priority="19" operator="greaterThan">
      <formula>0</formula>
    </cfRule>
  </conditionalFormatting>
  <conditionalFormatting sqref="C68">
    <cfRule type="cellIs" dxfId="26" priority="17" operator="greaterThan">
      <formula>0</formula>
    </cfRule>
  </conditionalFormatting>
  <conditionalFormatting sqref="C6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5" priority="16" operator="greaterThan">
      <formula>0</formula>
    </cfRule>
  </conditionalFormatting>
  <conditionalFormatting sqref="C69">
    <cfRule type="cellIs" dxfId="24" priority="14" operator="greaterThan">
      <formula>0</formula>
    </cfRule>
  </conditionalFormatting>
  <conditionalFormatting sqref="C6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3" priority="13" operator="greaterThan">
      <formula>0</formula>
    </cfRule>
  </conditionalFormatting>
  <conditionalFormatting sqref="C70">
    <cfRule type="cellIs" dxfId="22" priority="11" operator="greaterThan">
      <formula>0</formula>
    </cfRule>
  </conditionalFormatting>
  <conditionalFormatting sqref="C7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1" priority="10" operator="greaterThan">
      <formula>0</formula>
    </cfRule>
  </conditionalFormatting>
  <conditionalFormatting sqref="C71">
    <cfRule type="cellIs" dxfId="20" priority="8" operator="greaterThan">
      <formula>0</formula>
    </cfRule>
  </conditionalFormatting>
  <conditionalFormatting sqref="C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9" priority="7" operator="greaterThan">
      <formula>0</formula>
    </cfRule>
  </conditionalFormatting>
  <conditionalFormatting sqref="C72">
    <cfRule type="cellIs" dxfId="18" priority="5" operator="greaterThan">
      <formula>0</formula>
    </cfRule>
  </conditionalFormatting>
  <conditionalFormatting sqref="C7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7" priority="4" operator="greaterThan">
      <formula>0</formula>
    </cfRule>
  </conditionalFormatting>
  <conditionalFormatting sqref="C73">
    <cfRule type="cellIs" dxfId="9" priority="2" operator="greaterThan">
      <formula>0</formula>
    </cfRule>
  </conditionalFormatting>
  <conditionalFormatting sqref="C7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E148" workbookViewId="0">
      <selection activeCell="U171" sqref="U17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328606.5773216784</v>
      </c>
      <c r="G37" s="19">
        <v>4062501</v>
      </c>
      <c r="H37" s="19">
        <v>452301</v>
      </c>
      <c r="I37" s="29">
        <v>950730.94285714289</v>
      </c>
      <c r="J37" s="19">
        <v>328606.5773216784</v>
      </c>
      <c r="K37" s="19">
        <v>4062501</v>
      </c>
      <c r="L37" s="19">
        <v>452301</v>
      </c>
      <c r="M37" s="29">
        <v>950730.94285714289</v>
      </c>
      <c r="N37" s="26">
        <v>328606.5773216784</v>
      </c>
      <c r="O37" s="26">
        <v>4062501</v>
      </c>
      <c r="P37" s="19">
        <v>452301</v>
      </c>
      <c r="Q37" s="29">
        <v>950730.94285714289</v>
      </c>
      <c r="R37" s="26">
        <v>328606.5773216784</v>
      </c>
      <c r="S37" s="26">
        <v>4062501</v>
      </c>
      <c r="T37" s="19">
        <v>452301</v>
      </c>
      <c r="U37" s="29">
        <v>950730.94285714289</v>
      </c>
      <c r="V37" s="26">
        <v>328606.5773216784</v>
      </c>
      <c r="W37" s="26">
        <v>4062501</v>
      </c>
      <c r="X37" s="19">
        <v>452301</v>
      </c>
      <c r="Y37" s="29">
        <v>950730.94285714289</v>
      </c>
      <c r="Z37" s="26">
        <v>328606.5773216784</v>
      </c>
      <c r="AA37" s="26">
        <v>4062501</v>
      </c>
      <c r="AB37" s="19">
        <v>452301</v>
      </c>
      <c r="AC37" s="29">
        <v>950730.94285714289</v>
      </c>
      <c r="AD37" s="26">
        <v>328606.5773216784</v>
      </c>
      <c r="AE37" s="26">
        <v>4062501</v>
      </c>
      <c r="AF37" s="19">
        <v>452301</v>
      </c>
      <c r="AG37" s="29">
        <v>950730.94285714289</v>
      </c>
      <c r="AH37" s="26">
        <v>328606.5773216784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331800.93649664521</v>
      </c>
      <c r="G38" s="19">
        <v>4266577</v>
      </c>
      <c r="H38" s="19">
        <v>456866</v>
      </c>
      <c r="I38" s="29">
        <v>998824.88571428577</v>
      </c>
      <c r="J38" s="19">
        <v>331800.93649664521</v>
      </c>
      <c r="K38" s="19">
        <v>4266577</v>
      </c>
      <c r="L38" s="19">
        <v>456866</v>
      </c>
      <c r="M38" s="29">
        <v>998824.88571428577</v>
      </c>
      <c r="N38" s="26">
        <v>331800.93649664521</v>
      </c>
      <c r="O38" s="26">
        <v>4266577</v>
      </c>
      <c r="P38" s="19">
        <v>456866</v>
      </c>
      <c r="Q38" s="29">
        <v>998824.88571428577</v>
      </c>
      <c r="R38" s="26">
        <v>331800.93649664521</v>
      </c>
      <c r="S38" s="26">
        <v>4266577</v>
      </c>
      <c r="T38" s="19">
        <v>456866</v>
      </c>
      <c r="U38" s="29">
        <v>998824.88571428577</v>
      </c>
      <c r="V38" s="26">
        <v>331800.93649664521</v>
      </c>
      <c r="W38" s="26">
        <v>4266577</v>
      </c>
      <c r="X38" s="19">
        <v>456866</v>
      </c>
      <c r="Y38" s="29">
        <v>998824.88571428577</v>
      </c>
      <c r="Z38" s="26">
        <v>331800.93649664521</v>
      </c>
      <c r="AA38" s="26">
        <v>4266577</v>
      </c>
      <c r="AB38" s="19">
        <v>456866</v>
      </c>
      <c r="AC38" s="29">
        <v>998824.88571428577</v>
      </c>
      <c r="AD38" s="26">
        <v>331800.93649664521</v>
      </c>
      <c r="AE38" s="26">
        <v>4266577</v>
      </c>
      <c r="AF38" s="19">
        <v>456866</v>
      </c>
      <c r="AG38" s="29">
        <v>998824.88571428577</v>
      </c>
      <c r="AH38" s="26">
        <v>331800.93649664521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334995.29567161202</v>
      </c>
      <c r="G39" s="19">
        <v>4609740</v>
      </c>
      <c r="H39" s="19">
        <v>460625</v>
      </c>
      <c r="I39" s="29">
        <v>1046918.8285714284</v>
      </c>
      <c r="J39" s="19">
        <v>334995.29567161202</v>
      </c>
      <c r="K39" s="19">
        <v>4609740</v>
      </c>
      <c r="L39" s="19">
        <v>460625</v>
      </c>
      <c r="M39" s="29">
        <v>1046918.8285714284</v>
      </c>
      <c r="N39" s="26">
        <v>334995.29567161202</v>
      </c>
      <c r="O39" s="26">
        <v>4609740</v>
      </c>
      <c r="P39" s="19">
        <v>460625</v>
      </c>
      <c r="Q39" s="29">
        <v>1046918.8285714284</v>
      </c>
      <c r="R39" s="26">
        <v>334995.29567161202</v>
      </c>
      <c r="S39" s="26">
        <v>4609740</v>
      </c>
      <c r="T39" s="19">
        <v>460625</v>
      </c>
      <c r="U39" s="29">
        <v>1046918.8285714284</v>
      </c>
      <c r="V39" s="26">
        <v>334995.29567161202</v>
      </c>
      <c r="W39" s="26">
        <v>4609740</v>
      </c>
      <c r="X39" s="19">
        <v>460625</v>
      </c>
      <c r="Y39" s="29">
        <v>1046918.8285714284</v>
      </c>
      <c r="Z39" s="26">
        <v>334995.29567161202</v>
      </c>
      <c r="AA39" s="26">
        <v>4609740</v>
      </c>
      <c r="AB39" s="19">
        <v>460625</v>
      </c>
      <c r="AC39" s="29">
        <v>1046918.8285714284</v>
      </c>
      <c r="AD39" s="26">
        <v>334995.29567161202</v>
      </c>
      <c r="AE39" s="26">
        <v>4609740</v>
      </c>
      <c r="AF39" s="19">
        <v>460625</v>
      </c>
      <c r="AG39" s="29">
        <v>1046918.8285714284</v>
      </c>
      <c r="AH39" s="26">
        <v>334995.29567161202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338189.65484657884</v>
      </c>
      <c r="G40" s="19">
        <v>4973248</v>
      </c>
      <c r="H40" s="19">
        <v>464036</v>
      </c>
      <c r="I40" s="29">
        <v>1095012.7714285713</v>
      </c>
      <c r="J40" s="19">
        <v>338189.65484657884</v>
      </c>
      <c r="K40" s="19">
        <v>4973248</v>
      </c>
      <c r="L40" s="19">
        <v>464036</v>
      </c>
      <c r="M40" s="29">
        <v>1095012.7714285713</v>
      </c>
      <c r="N40" s="26">
        <v>338189.65484657884</v>
      </c>
      <c r="O40" s="26">
        <v>4973248</v>
      </c>
      <c r="P40" s="19">
        <v>464036</v>
      </c>
      <c r="Q40" s="29">
        <v>1095012.7714285713</v>
      </c>
      <c r="R40" s="26">
        <v>338189.65484657884</v>
      </c>
      <c r="S40" s="26">
        <v>4973248</v>
      </c>
      <c r="T40" s="19">
        <v>464036</v>
      </c>
      <c r="U40" s="29">
        <v>1095012.7714285713</v>
      </c>
      <c r="V40" s="26">
        <v>338189.65484657884</v>
      </c>
      <c r="W40" s="26">
        <v>4973248</v>
      </c>
      <c r="X40" s="19">
        <v>464036</v>
      </c>
      <c r="Y40" s="29">
        <v>1095012.7714285713</v>
      </c>
      <c r="Z40" s="26">
        <v>338189.65484657884</v>
      </c>
      <c r="AA40" s="26">
        <v>4973248</v>
      </c>
      <c r="AB40" s="19">
        <v>464036</v>
      </c>
      <c r="AC40" s="29">
        <v>1095012.7714285713</v>
      </c>
      <c r="AD40" s="26">
        <v>338189.65484657884</v>
      </c>
      <c r="AE40" s="26">
        <v>4973248</v>
      </c>
      <c r="AF40" s="19">
        <v>464036</v>
      </c>
      <c r="AG40" s="29">
        <v>1095012.7714285713</v>
      </c>
      <c r="AH40" s="26">
        <v>338189.65484657884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341384.01402154565</v>
      </c>
      <c r="G41" s="19">
        <v>5383103</v>
      </c>
      <c r="H41" s="19">
        <v>466796</v>
      </c>
      <c r="I41" s="29">
        <v>1143106.7142857143</v>
      </c>
      <c r="J41" s="19">
        <v>341384.01402154565</v>
      </c>
      <c r="K41" s="19">
        <v>5383103</v>
      </c>
      <c r="L41" s="19">
        <v>466796</v>
      </c>
      <c r="M41" s="29">
        <v>1143106.7142857143</v>
      </c>
      <c r="N41" s="26">
        <v>341384.01402154565</v>
      </c>
      <c r="O41" s="26">
        <v>5383103</v>
      </c>
      <c r="P41" s="19">
        <v>466796</v>
      </c>
      <c r="Q41" s="29">
        <v>1143106.7142857143</v>
      </c>
      <c r="R41" s="26">
        <v>341384.01402154565</v>
      </c>
      <c r="S41" s="26">
        <v>5383103</v>
      </c>
      <c r="T41" s="19">
        <v>466796</v>
      </c>
      <c r="U41" s="29">
        <v>1143106.7142857143</v>
      </c>
      <c r="V41" s="26">
        <v>341384.01402154565</v>
      </c>
      <c r="W41" s="26">
        <v>5383103</v>
      </c>
      <c r="X41" s="19">
        <v>466796</v>
      </c>
      <c r="Y41" s="29">
        <v>1143106.7142857143</v>
      </c>
      <c r="Z41" s="26">
        <v>341384.01402154565</v>
      </c>
      <c r="AA41" s="26">
        <v>5383103</v>
      </c>
      <c r="AB41" s="19">
        <v>466796</v>
      </c>
      <c r="AC41" s="29">
        <v>1143106.7142857143</v>
      </c>
      <c r="AD41" s="26">
        <v>341384.01402154565</v>
      </c>
      <c r="AE41" s="26">
        <v>5383103</v>
      </c>
      <c r="AF41" s="19">
        <v>466796</v>
      </c>
      <c r="AG41" s="29">
        <v>1143106.7142857143</v>
      </c>
      <c r="AH41" s="26">
        <v>341384.01402154565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344578.37319651246</v>
      </c>
      <c r="G42" s="19">
        <v>5861351</v>
      </c>
      <c r="H42" s="19">
        <v>468617</v>
      </c>
      <c r="I42" s="29">
        <v>1191200.6571428571</v>
      </c>
      <c r="J42" s="19">
        <v>344578.37319651246</v>
      </c>
      <c r="K42" s="19">
        <v>5861351</v>
      </c>
      <c r="L42" s="19">
        <v>468617</v>
      </c>
      <c r="M42" s="29">
        <v>1191200.6571428571</v>
      </c>
      <c r="N42" s="26">
        <v>344578.37319651246</v>
      </c>
      <c r="O42" s="26">
        <v>5861351</v>
      </c>
      <c r="P42" s="19">
        <v>468617</v>
      </c>
      <c r="Q42" s="29">
        <v>1191200.6571428571</v>
      </c>
      <c r="R42" s="26">
        <v>344578.37319651246</v>
      </c>
      <c r="S42" s="26">
        <v>5861351</v>
      </c>
      <c r="T42" s="19">
        <v>468617</v>
      </c>
      <c r="U42" s="29">
        <v>1191200.6571428571</v>
      </c>
      <c r="V42" s="26">
        <v>344578.37319651246</v>
      </c>
      <c r="W42" s="26">
        <v>5861351</v>
      </c>
      <c r="X42" s="19">
        <v>468617</v>
      </c>
      <c r="Y42" s="29">
        <v>1191200.6571428571</v>
      </c>
      <c r="Z42" s="26">
        <v>344578.37319651246</v>
      </c>
      <c r="AA42" s="26">
        <v>5861351</v>
      </c>
      <c r="AB42" s="19">
        <v>468617</v>
      </c>
      <c r="AC42" s="29">
        <v>1191200.6571428571</v>
      </c>
      <c r="AD42" s="26">
        <v>344578.37319651246</v>
      </c>
      <c r="AE42" s="26">
        <v>5861351</v>
      </c>
      <c r="AF42" s="19">
        <v>468617</v>
      </c>
      <c r="AG42" s="29">
        <v>1191200.6571428571</v>
      </c>
      <c r="AH42" s="26">
        <v>344578.37319651246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347772.73237147927</v>
      </c>
      <c r="G43" s="19">
        <v>6353321</v>
      </c>
      <c r="H43" s="19">
        <v>469660</v>
      </c>
      <c r="I43" s="29">
        <v>1240389.8500000001</v>
      </c>
      <c r="J43" s="19">
        <v>347772.73237147927</v>
      </c>
      <c r="K43" s="19">
        <v>6353321</v>
      </c>
      <c r="L43" s="19">
        <v>469660</v>
      </c>
      <c r="M43" s="29">
        <v>1240389.8500000001</v>
      </c>
      <c r="N43" s="26">
        <v>347772.73237147927</v>
      </c>
      <c r="O43" s="26">
        <v>6353321</v>
      </c>
      <c r="P43" s="19">
        <v>469660</v>
      </c>
      <c r="Q43" s="29">
        <v>1240389.8500000001</v>
      </c>
      <c r="R43" s="26">
        <v>347772.73237147927</v>
      </c>
      <c r="S43" s="26">
        <v>6353321</v>
      </c>
      <c r="T43" s="19">
        <v>469660</v>
      </c>
      <c r="U43" s="29">
        <v>1240389.8500000001</v>
      </c>
      <c r="V43" s="26">
        <v>347772.73237147927</v>
      </c>
      <c r="W43" s="26">
        <v>6353321</v>
      </c>
      <c r="X43" s="19">
        <v>469660</v>
      </c>
      <c r="Y43" s="29">
        <v>1240389.8500000001</v>
      </c>
      <c r="Z43" s="26">
        <v>347772.73237147927</v>
      </c>
      <c r="AA43" s="26">
        <v>6353321</v>
      </c>
      <c r="AB43" s="19">
        <v>469660</v>
      </c>
      <c r="AC43" s="29">
        <v>1240389.8500000001</v>
      </c>
      <c r="AD43" s="26">
        <v>347772.73237147927</v>
      </c>
      <c r="AE43" s="26">
        <v>6353321</v>
      </c>
      <c r="AF43" s="19">
        <v>469660</v>
      </c>
      <c r="AG43" s="29">
        <v>1240389.8500000001</v>
      </c>
      <c r="AH43" s="26">
        <v>347772.73237147927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350967.09154644608</v>
      </c>
      <c r="G44" s="19">
        <v>6573570</v>
      </c>
      <c r="H44" s="19">
        <v>470478</v>
      </c>
      <c r="I44" s="29">
        <v>1361477.5625</v>
      </c>
      <c r="J44" s="19">
        <v>350967.09154644608</v>
      </c>
      <c r="K44" s="19">
        <v>6573570</v>
      </c>
      <c r="L44" s="19">
        <v>470478</v>
      </c>
      <c r="M44" s="29">
        <v>1361477.5625</v>
      </c>
      <c r="N44" s="26">
        <v>350967.09154644608</v>
      </c>
      <c r="O44" s="26">
        <v>6573570</v>
      </c>
      <c r="P44" s="19">
        <v>470478</v>
      </c>
      <c r="Q44" s="29">
        <v>1361477.5625</v>
      </c>
      <c r="R44" s="26">
        <v>350967.09154644608</v>
      </c>
      <c r="S44" s="26">
        <v>6573570</v>
      </c>
      <c r="T44" s="19">
        <v>470478</v>
      </c>
      <c r="U44" s="29">
        <v>1361477.5625</v>
      </c>
      <c r="V44" s="26">
        <v>350967.09154644608</v>
      </c>
      <c r="W44" s="26">
        <v>6573570</v>
      </c>
      <c r="X44" s="19">
        <v>470478</v>
      </c>
      <c r="Y44" s="29">
        <v>1361477.5625</v>
      </c>
      <c r="Z44" s="26">
        <v>350967.09154644608</v>
      </c>
      <c r="AA44" s="26">
        <v>6573570</v>
      </c>
      <c r="AB44" s="19">
        <v>470478</v>
      </c>
      <c r="AC44" s="29">
        <v>1361477.5625</v>
      </c>
      <c r="AD44" s="26">
        <v>350967.09154644608</v>
      </c>
      <c r="AE44" s="26">
        <v>6573570</v>
      </c>
      <c r="AF44" s="19">
        <v>470478</v>
      </c>
      <c r="AG44" s="29">
        <v>1361477.5625</v>
      </c>
      <c r="AH44" s="26">
        <v>350967.09154644608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354161.4507214129</v>
      </c>
      <c r="G45" s="19">
        <v>6853372</v>
      </c>
      <c r="H45" s="19">
        <v>472446</v>
      </c>
      <c r="I45" s="29">
        <v>1482565.2749999999</v>
      </c>
      <c r="J45" s="19">
        <v>354161.4507214129</v>
      </c>
      <c r="K45" s="19">
        <v>6853372</v>
      </c>
      <c r="L45" s="19">
        <v>472446</v>
      </c>
      <c r="M45" s="29">
        <v>1482565.2749999999</v>
      </c>
      <c r="N45" s="26">
        <v>354161.4507214129</v>
      </c>
      <c r="O45" s="26">
        <v>6853372</v>
      </c>
      <c r="P45" s="19">
        <v>472446</v>
      </c>
      <c r="Q45" s="29">
        <v>1482565.2749999999</v>
      </c>
      <c r="R45" s="26">
        <v>354161.4507214129</v>
      </c>
      <c r="S45" s="26">
        <v>6853372</v>
      </c>
      <c r="T45" s="19">
        <v>472446</v>
      </c>
      <c r="U45" s="29">
        <v>1482565.2749999999</v>
      </c>
      <c r="V45" s="26">
        <v>354161.4507214129</v>
      </c>
      <c r="W45" s="26">
        <v>6853372</v>
      </c>
      <c r="X45" s="19">
        <v>472446</v>
      </c>
      <c r="Y45" s="29">
        <v>1482565.2749999999</v>
      </c>
      <c r="Z45" s="26">
        <v>354161.4507214129</v>
      </c>
      <c r="AA45" s="26">
        <v>6853372</v>
      </c>
      <c r="AB45" s="19">
        <v>472446</v>
      </c>
      <c r="AC45" s="29">
        <v>1482565.2749999999</v>
      </c>
      <c r="AD45" s="26">
        <v>354161.4507214129</v>
      </c>
      <c r="AE45" s="26">
        <v>6853372</v>
      </c>
      <c r="AF45" s="19">
        <v>472446</v>
      </c>
      <c r="AG45" s="29">
        <v>1482565.2749999999</v>
      </c>
      <c r="AH45" s="26">
        <v>354161.4507214129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357355.80989637971</v>
      </c>
      <c r="G46" s="19">
        <v>7164387</v>
      </c>
      <c r="H46" s="19">
        <v>474156</v>
      </c>
      <c r="I46" s="29">
        <v>1603652.9875</v>
      </c>
      <c r="J46" s="19">
        <v>357355.80989637971</v>
      </c>
      <c r="K46" s="19">
        <v>7164387</v>
      </c>
      <c r="L46" s="19">
        <v>474156</v>
      </c>
      <c r="M46" s="29">
        <v>1603652.9875</v>
      </c>
      <c r="N46" s="26">
        <v>357355.80989637971</v>
      </c>
      <c r="O46" s="26">
        <v>7164387</v>
      </c>
      <c r="P46" s="19">
        <v>474156</v>
      </c>
      <c r="Q46" s="29">
        <v>1603652.9875</v>
      </c>
      <c r="R46" s="26">
        <v>357355.80989637971</v>
      </c>
      <c r="S46" s="26">
        <v>7164387</v>
      </c>
      <c r="T46" s="19">
        <v>474156</v>
      </c>
      <c r="U46" s="29">
        <v>1603652.9875</v>
      </c>
      <c r="V46" s="26">
        <v>357355.80989637971</v>
      </c>
      <c r="W46" s="26">
        <v>7164387</v>
      </c>
      <c r="X46" s="19">
        <v>474156</v>
      </c>
      <c r="Y46" s="29">
        <v>1603652.9875</v>
      </c>
      <c r="Z46" s="26">
        <v>357355.80989637971</v>
      </c>
      <c r="AA46" s="26">
        <v>7164387</v>
      </c>
      <c r="AB46" s="19">
        <v>474156</v>
      </c>
      <c r="AC46" s="29">
        <v>1603652.9875</v>
      </c>
      <c r="AD46" s="26">
        <v>357355.80989637971</v>
      </c>
      <c r="AE46" s="26">
        <v>7164387</v>
      </c>
      <c r="AF46" s="19">
        <v>474156</v>
      </c>
      <c r="AG46" s="29">
        <v>1603652.9875</v>
      </c>
      <c r="AH46" s="26">
        <v>357355.80989637971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360550.16907134652</v>
      </c>
      <c r="G47" s="19">
        <v>7447199</v>
      </c>
      <c r="H47" s="19">
        <v>476485</v>
      </c>
      <c r="I47" s="29">
        <v>1724740.7000000002</v>
      </c>
      <c r="J47" s="19">
        <v>360550.16907134652</v>
      </c>
      <c r="K47" s="19">
        <v>7447199</v>
      </c>
      <c r="L47" s="19">
        <v>476485</v>
      </c>
      <c r="M47" s="29">
        <v>1724740.7000000002</v>
      </c>
      <c r="N47" s="26">
        <v>360550.16907134652</v>
      </c>
      <c r="O47" s="26">
        <v>7447199</v>
      </c>
      <c r="P47" s="19">
        <v>476485</v>
      </c>
      <c r="Q47" s="29">
        <v>1724740.7000000002</v>
      </c>
      <c r="R47" s="26">
        <v>360550.16907134652</v>
      </c>
      <c r="S47" s="26">
        <v>7447199</v>
      </c>
      <c r="T47" s="19">
        <v>476485</v>
      </c>
      <c r="U47" s="29">
        <v>1724740.7000000002</v>
      </c>
      <c r="V47" s="26">
        <v>360550.16907134652</v>
      </c>
      <c r="W47" s="26">
        <v>7447199</v>
      </c>
      <c r="X47" s="19">
        <v>476485</v>
      </c>
      <c r="Y47" s="29">
        <v>1724740.7000000002</v>
      </c>
      <c r="Z47" s="26">
        <v>360550.16907134652</v>
      </c>
      <c r="AA47" s="26">
        <v>7447199</v>
      </c>
      <c r="AB47" s="19">
        <v>476485</v>
      </c>
      <c r="AC47" s="29">
        <v>1724740.7000000002</v>
      </c>
      <c r="AD47" s="26">
        <v>360550.16907134652</v>
      </c>
      <c r="AE47" s="26">
        <v>7447199</v>
      </c>
      <c r="AF47" s="19">
        <v>476485</v>
      </c>
      <c r="AG47" s="29">
        <v>1724740.7000000002</v>
      </c>
      <c r="AH47" s="26">
        <v>360550.16907134652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363744.52824631333</v>
      </c>
      <c r="G48" s="19">
        <v>7891184</v>
      </c>
      <c r="H48" s="19">
        <v>478254</v>
      </c>
      <c r="I48" s="29">
        <v>1845828.4125000001</v>
      </c>
      <c r="J48" s="19">
        <v>363744.52824631333</v>
      </c>
      <c r="K48" s="19">
        <v>7891184</v>
      </c>
      <c r="L48" s="19">
        <v>478254</v>
      </c>
      <c r="M48" s="29">
        <v>1845828.4125000001</v>
      </c>
      <c r="N48" s="26">
        <v>363744.52824631333</v>
      </c>
      <c r="O48" s="26">
        <v>7891184</v>
      </c>
      <c r="P48" s="19">
        <v>478254</v>
      </c>
      <c r="Q48" s="29">
        <v>1845828.4125000001</v>
      </c>
      <c r="R48" s="26">
        <v>363744.52824631333</v>
      </c>
      <c r="S48" s="26">
        <v>7891184</v>
      </c>
      <c r="T48" s="19">
        <v>478254</v>
      </c>
      <c r="U48" s="29">
        <v>1845828.4125000001</v>
      </c>
      <c r="V48" s="26">
        <v>363744.52824631333</v>
      </c>
      <c r="W48" s="26">
        <v>7891184</v>
      </c>
      <c r="X48" s="19">
        <v>478254</v>
      </c>
      <c r="Y48" s="29">
        <v>1845828.4125000001</v>
      </c>
      <c r="Z48" s="26">
        <v>363744.52824631333</v>
      </c>
      <c r="AA48" s="26">
        <v>7891184</v>
      </c>
      <c r="AB48" s="19">
        <v>478254</v>
      </c>
      <c r="AC48" s="29">
        <v>1845828.4125000001</v>
      </c>
      <c r="AD48" s="26">
        <v>363744.52824631333</v>
      </c>
      <c r="AE48" s="26">
        <v>7891184</v>
      </c>
      <c r="AF48" s="19">
        <v>478254</v>
      </c>
      <c r="AG48" s="29">
        <v>1845828.4125000001</v>
      </c>
      <c r="AH48" s="26">
        <v>363744.52824631333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366938.88742125034</v>
      </c>
      <c r="G49" s="19">
        <v>8378940</v>
      </c>
      <c r="H49" s="19">
        <v>480432</v>
      </c>
      <c r="I49" s="29">
        <v>1966916.125</v>
      </c>
      <c r="J49" s="19">
        <v>366938.88742125034</v>
      </c>
      <c r="K49" s="19">
        <v>8378940</v>
      </c>
      <c r="L49" s="19">
        <v>480432</v>
      </c>
      <c r="M49" s="29">
        <v>1966916.125</v>
      </c>
      <c r="N49" s="26">
        <v>366938.88742125034</v>
      </c>
      <c r="O49" s="26">
        <v>8378940</v>
      </c>
      <c r="P49" s="19">
        <v>480432</v>
      </c>
      <c r="Q49" s="29">
        <v>1966916.125</v>
      </c>
      <c r="R49" s="26">
        <v>366938.88742125034</v>
      </c>
      <c r="S49" s="26">
        <v>8378940</v>
      </c>
      <c r="T49" s="19">
        <v>480432</v>
      </c>
      <c r="U49" s="29">
        <v>1966916.125</v>
      </c>
      <c r="V49" s="26">
        <v>366938.88742125034</v>
      </c>
      <c r="W49" s="26">
        <v>8378940</v>
      </c>
      <c r="X49" s="19">
        <v>480432</v>
      </c>
      <c r="Y49" s="29">
        <v>1966916.125</v>
      </c>
      <c r="Z49" s="26">
        <v>366938.88742125034</v>
      </c>
      <c r="AA49" s="26">
        <v>8378940</v>
      </c>
      <c r="AB49" s="19">
        <v>480432</v>
      </c>
      <c r="AC49" s="29">
        <v>1966916.125</v>
      </c>
      <c r="AD49" s="26">
        <v>366938.88742125034</v>
      </c>
      <c r="AE49" s="26">
        <v>8378940</v>
      </c>
      <c r="AF49" s="19">
        <v>480432</v>
      </c>
      <c r="AG49" s="29">
        <v>1966916.125</v>
      </c>
      <c r="AH49" s="26">
        <v>366938.88742125034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370133.24659621716</v>
      </c>
      <c r="G50" s="19">
        <v>8977329</v>
      </c>
      <c r="H50" s="19">
        <v>491053</v>
      </c>
      <c r="I50" s="29">
        <v>2088003.8374999999</v>
      </c>
      <c r="J50" s="19">
        <v>370133.24659621716</v>
      </c>
      <c r="K50" s="19">
        <v>8977329</v>
      </c>
      <c r="L50" s="19">
        <v>491053</v>
      </c>
      <c r="M50" s="29">
        <v>2088003.8374999999</v>
      </c>
      <c r="N50" s="26">
        <v>370133.24659621716</v>
      </c>
      <c r="O50" s="26">
        <v>8977329</v>
      </c>
      <c r="P50" s="19">
        <v>491053</v>
      </c>
      <c r="Q50" s="29">
        <v>2088003.8374999999</v>
      </c>
      <c r="R50" s="26">
        <v>370133.24659621716</v>
      </c>
      <c r="S50" s="26">
        <v>8977329</v>
      </c>
      <c r="T50" s="19">
        <v>491053</v>
      </c>
      <c r="U50" s="29">
        <v>2088003.8374999999</v>
      </c>
      <c r="V50" s="26">
        <v>370133.24659621716</v>
      </c>
      <c r="W50" s="26">
        <v>8977329</v>
      </c>
      <c r="X50" s="19">
        <v>491053</v>
      </c>
      <c r="Y50" s="29">
        <v>2088003.8374999999</v>
      </c>
      <c r="Z50" s="26">
        <v>370133.24659621716</v>
      </c>
      <c r="AA50" s="26">
        <v>8977329</v>
      </c>
      <c r="AB50" s="19">
        <v>491053</v>
      </c>
      <c r="AC50" s="29">
        <v>2088003.8374999999</v>
      </c>
      <c r="AD50" s="26">
        <v>370133.24659621716</v>
      </c>
      <c r="AE50" s="26">
        <v>8977329</v>
      </c>
      <c r="AF50" s="19">
        <v>491053</v>
      </c>
      <c r="AG50" s="29">
        <v>2088003.8374999999</v>
      </c>
      <c r="AH50" s="26">
        <v>370133.24659621716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373327.60577118397</v>
      </c>
      <c r="G51" s="19">
        <v>9296367</v>
      </c>
      <c r="H51" s="19">
        <v>494209</v>
      </c>
      <c r="I51" s="29">
        <v>2209091.5500000003</v>
      </c>
      <c r="J51" s="19">
        <v>373327.60577118397</v>
      </c>
      <c r="K51" s="19">
        <v>9296367</v>
      </c>
      <c r="L51" s="19">
        <v>494209</v>
      </c>
      <c r="M51" s="29">
        <v>2209091.5500000003</v>
      </c>
      <c r="N51" s="26">
        <v>373327.60577118397</v>
      </c>
      <c r="O51" s="26">
        <v>9296367</v>
      </c>
      <c r="P51" s="19">
        <v>494209</v>
      </c>
      <c r="Q51" s="29">
        <v>2209091.5500000003</v>
      </c>
      <c r="R51" s="26">
        <v>373327.60577118397</v>
      </c>
      <c r="S51" s="26">
        <v>9296367</v>
      </c>
      <c r="T51" s="19">
        <v>494209</v>
      </c>
      <c r="U51" s="29">
        <v>2209091.5500000003</v>
      </c>
      <c r="V51" s="26">
        <v>373327.60577118397</v>
      </c>
      <c r="W51" s="26">
        <v>9296367</v>
      </c>
      <c r="X51" s="19">
        <v>494209</v>
      </c>
      <c r="Y51" s="29">
        <v>2209091.5500000003</v>
      </c>
      <c r="Z51" s="26">
        <v>373327.60577118397</v>
      </c>
      <c r="AA51" s="26">
        <v>9296367</v>
      </c>
      <c r="AB51" s="19">
        <v>494209</v>
      </c>
      <c r="AC51" s="29">
        <v>2209091.5500000003</v>
      </c>
      <c r="AD51" s="26">
        <v>373327.60577118397</v>
      </c>
      <c r="AE51" s="26">
        <v>9296367</v>
      </c>
      <c r="AF51" s="19">
        <v>494209</v>
      </c>
      <c r="AG51" s="29">
        <v>2209091.5500000003</v>
      </c>
      <c r="AH51" s="26">
        <v>373327.60577118397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376521.96494615078</v>
      </c>
      <c r="G52" s="19">
        <v>9646715</v>
      </c>
      <c r="H52" s="19">
        <v>496796</v>
      </c>
      <c r="I52" s="29">
        <v>2209091.5500000003</v>
      </c>
      <c r="J52" s="19">
        <v>376521.96494615078</v>
      </c>
      <c r="K52" s="19">
        <v>9646715</v>
      </c>
      <c r="L52" s="19">
        <v>496796</v>
      </c>
      <c r="M52" s="29">
        <v>2209091.5500000003</v>
      </c>
      <c r="N52" s="26">
        <v>376521.96494615078</v>
      </c>
      <c r="O52" s="26">
        <v>9646715</v>
      </c>
      <c r="P52" s="19">
        <v>496796</v>
      </c>
      <c r="Q52" s="29">
        <v>2209091.5500000003</v>
      </c>
      <c r="R52" s="26">
        <v>376521.96494615078</v>
      </c>
      <c r="S52" s="26">
        <v>9646715</v>
      </c>
      <c r="T52" s="19">
        <v>496796</v>
      </c>
      <c r="U52" s="29">
        <v>2209091.5500000003</v>
      </c>
      <c r="V52" s="26">
        <v>376521.96494615078</v>
      </c>
      <c r="W52" s="26">
        <v>9646715</v>
      </c>
      <c r="X52" s="19">
        <v>496796</v>
      </c>
      <c r="Y52" s="29">
        <v>2188483.2000000002</v>
      </c>
      <c r="Z52" s="26">
        <v>376521.96494615078</v>
      </c>
      <c r="AA52" s="26">
        <v>9646715</v>
      </c>
      <c r="AB52" s="19">
        <v>496796</v>
      </c>
      <c r="AC52" s="29">
        <v>2209091.5500000003</v>
      </c>
      <c r="AD52" s="26">
        <v>376521.96494615078</v>
      </c>
      <c r="AE52" s="26">
        <v>9646715</v>
      </c>
      <c r="AF52" s="19">
        <v>496796</v>
      </c>
      <c r="AG52" s="29">
        <v>2209091.5500000003</v>
      </c>
      <c r="AH52" s="26">
        <v>376521.96494615078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379716.32412111759</v>
      </c>
      <c r="G53" s="19">
        <v>10021471</v>
      </c>
      <c r="H53" s="19">
        <v>498962</v>
      </c>
      <c r="I53" s="29">
        <v>2396789.7000000002</v>
      </c>
      <c r="J53" s="19">
        <v>379716.32412111759</v>
      </c>
      <c r="K53" s="19">
        <v>10021471</v>
      </c>
      <c r="L53" s="19">
        <v>498962</v>
      </c>
      <c r="M53" s="29">
        <v>2396789.7000000002</v>
      </c>
      <c r="N53" s="26">
        <v>379716.32412111759</v>
      </c>
      <c r="O53" s="26">
        <v>10021471</v>
      </c>
      <c r="P53" s="19">
        <v>498962</v>
      </c>
      <c r="Q53" s="29">
        <v>2396789.7000000002</v>
      </c>
      <c r="R53" s="26">
        <v>379716.32412111759</v>
      </c>
      <c r="S53" s="26">
        <v>10021471</v>
      </c>
      <c r="T53" s="19">
        <v>498962</v>
      </c>
      <c r="U53" s="29">
        <v>2396789.7000000002</v>
      </c>
      <c r="V53" s="26">
        <v>379716.32412111759</v>
      </c>
      <c r="W53" s="26">
        <v>10021471</v>
      </c>
      <c r="X53" s="19">
        <v>498962</v>
      </c>
      <c r="Y53" s="29">
        <v>2396789.7000000002</v>
      </c>
      <c r="Z53" s="26">
        <v>379716.32412111759</v>
      </c>
      <c r="AA53" s="26">
        <v>10021471</v>
      </c>
      <c r="AB53" s="19">
        <v>498962</v>
      </c>
      <c r="AC53" s="29">
        <v>2396789.7000000002</v>
      </c>
      <c r="AD53" s="26">
        <v>379716.32412111759</v>
      </c>
      <c r="AE53" s="26">
        <v>10021471</v>
      </c>
      <c r="AF53" s="19">
        <v>498962</v>
      </c>
      <c r="AG53" s="29">
        <v>2396789.7000000002</v>
      </c>
      <c r="AH53" s="26">
        <v>379716.32412111759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382910.6832960844</v>
      </c>
      <c r="G54" s="19">
        <v>10490487</v>
      </c>
      <c r="H54" s="19">
        <v>501957</v>
      </c>
      <c r="I54" s="29">
        <v>2648325.6500000004</v>
      </c>
      <c r="J54" s="19">
        <v>382910.6832960844</v>
      </c>
      <c r="K54" s="19">
        <v>10490487</v>
      </c>
      <c r="L54" s="19">
        <v>501957</v>
      </c>
      <c r="M54" s="29">
        <v>2648325.6500000004</v>
      </c>
      <c r="N54" s="26">
        <v>382910.6832960844</v>
      </c>
      <c r="O54" s="26">
        <v>10490487</v>
      </c>
      <c r="P54" s="19">
        <v>501957</v>
      </c>
      <c r="Q54" s="29">
        <v>2648325.6500000004</v>
      </c>
      <c r="R54" s="26">
        <v>382910.6832960844</v>
      </c>
      <c r="S54" s="26">
        <v>10490487</v>
      </c>
      <c r="T54" s="19">
        <v>501957</v>
      </c>
      <c r="U54" s="29">
        <v>2648325.6500000004</v>
      </c>
      <c r="V54" s="26">
        <v>382910.6832960844</v>
      </c>
      <c r="W54" s="26">
        <v>10490487</v>
      </c>
      <c r="X54" s="19">
        <v>501957</v>
      </c>
      <c r="Y54" s="29">
        <v>2648325.6500000004</v>
      </c>
      <c r="Z54" s="26">
        <v>382910.6832960844</v>
      </c>
      <c r="AA54" s="26">
        <v>10490487</v>
      </c>
      <c r="AB54" s="19">
        <v>501957</v>
      </c>
      <c r="AC54" s="29">
        <v>2648325.6500000004</v>
      </c>
      <c r="AD54" s="26">
        <v>382910.6832960844</v>
      </c>
      <c r="AE54" s="26">
        <v>10490487</v>
      </c>
      <c r="AF54" s="19">
        <v>501957</v>
      </c>
      <c r="AG54" s="29">
        <v>2648325.6500000004</v>
      </c>
      <c r="AH54" s="26">
        <v>382910.6832960844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386105.04247105122</v>
      </c>
      <c r="G55" s="19">
        <v>10971047</v>
      </c>
      <c r="H55" s="19">
        <v>505993</v>
      </c>
      <c r="I55" s="29">
        <v>2933613.1</v>
      </c>
      <c r="J55" s="19">
        <v>386105.04247105122</v>
      </c>
      <c r="K55" s="19">
        <v>10971047</v>
      </c>
      <c r="L55" s="19">
        <v>505993</v>
      </c>
      <c r="M55" s="29">
        <v>2933613.1</v>
      </c>
      <c r="N55" s="26">
        <v>386105.04247105122</v>
      </c>
      <c r="O55" s="26">
        <v>10971047</v>
      </c>
      <c r="P55" s="19">
        <v>505993</v>
      </c>
      <c r="Q55" s="29">
        <v>2933613.1</v>
      </c>
      <c r="R55" s="26">
        <v>386105.04247105122</v>
      </c>
      <c r="S55" s="26">
        <v>10971047</v>
      </c>
      <c r="T55" s="19">
        <v>505993</v>
      </c>
      <c r="U55" s="29">
        <v>2933613.1</v>
      </c>
      <c r="V55" s="26">
        <v>386105.04247105122</v>
      </c>
      <c r="W55" s="26">
        <v>10971047</v>
      </c>
      <c r="X55" s="19">
        <v>505993</v>
      </c>
      <c r="Y55" s="29">
        <v>2933613.1</v>
      </c>
      <c r="Z55" s="26">
        <v>386105.04247105122</v>
      </c>
      <c r="AA55" s="26">
        <v>10971047</v>
      </c>
      <c r="AB55" s="19">
        <v>505993</v>
      </c>
      <c r="AC55" s="29">
        <v>2933613.1</v>
      </c>
      <c r="AD55" s="26">
        <v>386105.04247105122</v>
      </c>
      <c r="AE55" s="26">
        <v>10971047</v>
      </c>
      <c r="AF55" s="19">
        <v>505993</v>
      </c>
      <c r="AG55" s="29">
        <v>2933613.1</v>
      </c>
      <c r="AH55" s="26">
        <v>386105.04247105122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389299.40164601803</v>
      </c>
      <c r="G56" s="19">
        <v>11465210</v>
      </c>
      <c r="H56" s="19">
        <v>510057</v>
      </c>
      <c r="I56" s="29">
        <v>3225624.15</v>
      </c>
      <c r="J56" s="19">
        <v>389299.40164601803</v>
      </c>
      <c r="K56" s="19">
        <v>11465210</v>
      </c>
      <c r="L56" s="19">
        <v>510057</v>
      </c>
      <c r="M56" s="29">
        <v>3225624.15</v>
      </c>
      <c r="N56" s="26">
        <v>389299.40164601803</v>
      </c>
      <c r="O56" s="26">
        <v>11465210</v>
      </c>
      <c r="P56" s="19">
        <v>510057</v>
      </c>
      <c r="Q56" s="29">
        <v>3225624.15</v>
      </c>
      <c r="R56" s="26">
        <v>389299.40164601803</v>
      </c>
      <c r="S56" s="26">
        <v>11465210</v>
      </c>
      <c r="T56" s="19">
        <v>510057</v>
      </c>
      <c r="U56" s="29">
        <v>3225624.15</v>
      </c>
      <c r="V56" s="26">
        <v>389299.40164601803</v>
      </c>
      <c r="W56" s="26">
        <v>11465210</v>
      </c>
      <c r="X56" s="19">
        <v>510057</v>
      </c>
      <c r="Y56" s="29">
        <v>3225624.15</v>
      </c>
      <c r="Z56" s="26">
        <v>389299.40164601803</v>
      </c>
      <c r="AA56" s="26">
        <v>11465210</v>
      </c>
      <c r="AB56" s="19">
        <v>510057</v>
      </c>
      <c r="AC56" s="29">
        <v>3225624.15</v>
      </c>
      <c r="AD56" s="26">
        <v>389299.40164601803</v>
      </c>
      <c r="AE56" s="26">
        <v>11465210</v>
      </c>
      <c r="AF56" s="19">
        <v>510057</v>
      </c>
      <c r="AG56" s="29">
        <v>3225624.15</v>
      </c>
      <c r="AH56" s="26">
        <v>389299.40164601803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392493.76082098484</v>
      </c>
      <c r="G57" s="19">
        <v>12014288</v>
      </c>
      <c r="H57" s="19">
        <v>511447</v>
      </c>
      <c r="I57" s="29">
        <v>3475871.4</v>
      </c>
      <c r="J57" s="19">
        <v>392493.76082098484</v>
      </c>
      <c r="K57" s="19">
        <v>12014288</v>
      </c>
      <c r="L57" s="19">
        <v>511447</v>
      </c>
      <c r="M57" s="29">
        <v>3475871.4</v>
      </c>
      <c r="N57" s="26">
        <v>392493.76082098484</v>
      </c>
      <c r="O57" s="26">
        <v>12014288</v>
      </c>
      <c r="P57" s="19">
        <v>511447</v>
      </c>
      <c r="Q57" s="29">
        <v>3475871.4</v>
      </c>
      <c r="R57" s="26">
        <v>392493.76082098484</v>
      </c>
      <c r="S57" s="26">
        <v>12014288</v>
      </c>
      <c r="T57" s="19">
        <v>511447</v>
      </c>
      <c r="U57" s="29">
        <v>3475871.4</v>
      </c>
      <c r="V57" s="26">
        <v>392493.76082098484</v>
      </c>
      <c r="W57" s="26">
        <v>12014288</v>
      </c>
      <c r="X57" s="19">
        <v>511447</v>
      </c>
      <c r="Y57" s="29">
        <v>3475871.4</v>
      </c>
      <c r="Z57" s="26">
        <v>392493.76082098484</v>
      </c>
      <c r="AA57" s="26">
        <v>12014288</v>
      </c>
      <c r="AB57" s="19">
        <v>511447</v>
      </c>
      <c r="AC57" s="29">
        <v>3475871.4</v>
      </c>
      <c r="AD57" s="26">
        <v>392493.76082098484</v>
      </c>
      <c r="AE57" s="26">
        <v>12014288</v>
      </c>
      <c r="AF57" s="19">
        <v>511447</v>
      </c>
      <c r="AG57" s="29">
        <v>3475871.4</v>
      </c>
      <c r="AH57" s="26">
        <v>392493.76082098484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395688.11999595165</v>
      </c>
      <c r="G58" s="19">
        <v>12294006</v>
      </c>
      <c r="H58" s="19">
        <v>512581</v>
      </c>
      <c r="I58" s="29">
        <v>3678865.9499999997</v>
      </c>
      <c r="J58" s="19">
        <v>395688.11999595165</v>
      </c>
      <c r="K58" s="19">
        <v>12294006</v>
      </c>
      <c r="L58" s="19">
        <v>512581</v>
      </c>
      <c r="M58" s="29">
        <v>3678865.9499999997</v>
      </c>
      <c r="N58" s="26">
        <v>395688.11999595165</v>
      </c>
      <c r="O58" s="26">
        <v>12294006</v>
      </c>
      <c r="P58" s="19">
        <v>512581</v>
      </c>
      <c r="Q58" s="29">
        <v>3678865.9499999997</v>
      </c>
      <c r="R58" s="26">
        <v>395688.11999595165</v>
      </c>
      <c r="S58" s="26">
        <v>12294006</v>
      </c>
      <c r="T58" s="19">
        <v>512581</v>
      </c>
      <c r="U58" s="29">
        <v>3678865.9499999997</v>
      </c>
      <c r="V58" s="26">
        <v>395688.11999595165</v>
      </c>
      <c r="W58" s="26">
        <v>12294006</v>
      </c>
      <c r="X58" s="19">
        <v>512581</v>
      </c>
      <c r="Y58" s="29">
        <v>3678865.9499999997</v>
      </c>
      <c r="Z58" s="26">
        <v>395688.11999595165</v>
      </c>
      <c r="AA58" s="26">
        <v>12294006</v>
      </c>
      <c r="AB58" s="19">
        <v>512581</v>
      </c>
      <c r="AC58" s="29">
        <v>3678865.9499999997</v>
      </c>
      <c r="AD58" s="26">
        <v>395688.11999595165</v>
      </c>
      <c r="AE58" s="26">
        <v>12294006</v>
      </c>
      <c r="AF58" s="19">
        <v>512581</v>
      </c>
      <c r="AG58" s="29">
        <v>3678865.9499999997</v>
      </c>
      <c r="AH58" s="26">
        <v>395688.11999595165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398882.47917091846</v>
      </c>
      <c r="G59" s="19">
        <v>12646486</v>
      </c>
      <c r="H59" s="19">
        <v>516392</v>
      </c>
      <c r="I59" s="29">
        <v>3862762.6</v>
      </c>
      <c r="J59" s="19">
        <v>398882.47917091846</v>
      </c>
      <c r="K59" s="19">
        <v>12646486</v>
      </c>
      <c r="L59" s="19">
        <v>516392</v>
      </c>
      <c r="M59" s="29">
        <v>3862762.6</v>
      </c>
      <c r="N59" s="26">
        <v>398882.47917091846</v>
      </c>
      <c r="O59" s="26">
        <v>12646486</v>
      </c>
      <c r="P59" s="19">
        <v>516392</v>
      </c>
      <c r="Q59" s="29">
        <v>3862762.6</v>
      </c>
      <c r="R59" s="26">
        <v>398882.47917091846</v>
      </c>
      <c r="S59" s="26">
        <v>12646486</v>
      </c>
      <c r="T59" s="19">
        <v>516392</v>
      </c>
      <c r="U59" s="29">
        <v>3862762.6</v>
      </c>
      <c r="V59" s="26">
        <v>398882.47917091846</v>
      </c>
      <c r="W59" s="26">
        <v>12646486</v>
      </c>
      <c r="X59" s="19">
        <v>516392</v>
      </c>
      <c r="Y59" s="29">
        <v>3862762.6</v>
      </c>
      <c r="Z59" s="26">
        <v>398882.47917091846</v>
      </c>
      <c r="AA59" s="26">
        <v>12646486</v>
      </c>
      <c r="AB59" s="19">
        <v>516392</v>
      </c>
      <c r="AC59" s="29">
        <v>3862762.6</v>
      </c>
      <c r="AD59" s="26">
        <v>398882.47917091846</v>
      </c>
      <c r="AE59" s="26">
        <v>12646486</v>
      </c>
      <c r="AF59" s="19">
        <v>516392</v>
      </c>
      <c r="AG59" s="29">
        <v>3862762.6</v>
      </c>
      <c r="AH59" s="26">
        <v>398882.47917091846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402076.83834588528</v>
      </c>
      <c r="G60" s="19">
        <v>13058298</v>
      </c>
      <c r="H60" s="19">
        <v>519553</v>
      </c>
      <c r="I60" s="29">
        <v>4171797.25</v>
      </c>
      <c r="J60" s="19">
        <v>402076.83834588528</v>
      </c>
      <c r="K60" s="19">
        <v>13058298</v>
      </c>
      <c r="L60" s="19">
        <v>519553</v>
      </c>
      <c r="M60" s="29">
        <v>4171797.25</v>
      </c>
      <c r="N60" s="26">
        <v>402076.83834588528</v>
      </c>
      <c r="O60" s="26">
        <v>13058298</v>
      </c>
      <c r="P60" s="19">
        <v>519553</v>
      </c>
      <c r="Q60" s="29">
        <v>4171797.25</v>
      </c>
      <c r="R60" s="26">
        <v>402076.83834588528</v>
      </c>
      <c r="S60" s="26">
        <v>13058298</v>
      </c>
      <c r="T60" s="19">
        <v>519553</v>
      </c>
      <c r="U60" s="29">
        <v>4171797.25</v>
      </c>
      <c r="V60" s="26">
        <v>402076.83834588528</v>
      </c>
      <c r="W60" s="26">
        <v>13058298</v>
      </c>
      <c r="X60" s="19">
        <v>519553</v>
      </c>
      <c r="Y60" s="29">
        <v>4171797.25</v>
      </c>
      <c r="Z60" s="26">
        <v>402076.83834588528</v>
      </c>
      <c r="AA60" s="26">
        <v>13058298</v>
      </c>
      <c r="AB60" s="19">
        <v>519553</v>
      </c>
      <c r="AC60" s="29">
        <v>4171797.25</v>
      </c>
      <c r="AD60" s="26">
        <v>402076.83834588528</v>
      </c>
      <c r="AE60" s="26">
        <v>13058298</v>
      </c>
      <c r="AF60" s="19">
        <v>519553</v>
      </c>
      <c r="AG60" s="29">
        <v>4171797.25</v>
      </c>
      <c r="AH60" s="26">
        <v>402076.83834588528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405271.19752082229</v>
      </c>
      <c r="G61" s="19">
        <v>13509108</v>
      </c>
      <c r="H61" s="19">
        <v>524447</v>
      </c>
      <c r="I61" s="29">
        <v>4499125</v>
      </c>
      <c r="J61" s="19">
        <v>405271.19752082229</v>
      </c>
      <c r="K61" s="19">
        <v>13509108</v>
      </c>
      <c r="L61" s="19">
        <v>524447</v>
      </c>
      <c r="M61" s="29">
        <v>4499125</v>
      </c>
      <c r="N61" s="26">
        <v>405271.19752082229</v>
      </c>
      <c r="O61" s="26">
        <v>13509108</v>
      </c>
      <c r="P61" s="19">
        <v>524447</v>
      </c>
      <c r="Q61" s="29">
        <v>4499125</v>
      </c>
      <c r="R61" s="26">
        <v>405271.19752082229</v>
      </c>
      <c r="S61" s="26">
        <v>13509108</v>
      </c>
      <c r="T61" s="19">
        <v>524447</v>
      </c>
      <c r="U61" s="29">
        <v>4499125</v>
      </c>
      <c r="V61" s="26">
        <v>405271.19752082229</v>
      </c>
      <c r="W61" s="26">
        <v>13509108</v>
      </c>
      <c r="X61" s="19">
        <v>524447</v>
      </c>
      <c r="Y61" s="29">
        <v>4499125</v>
      </c>
      <c r="Z61" s="26">
        <v>405271.19752082229</v>
      </c>
      <c r="AA61" s="26">
        <v>13509108</v>
      </c>
      <c r="AB61" s="19">
        <v>524447</v>
      </c>
      <c r="AC61" s="29">
        <v>4499125</v>
      </c>
      <c r="AD61" s="26">
        <v>405271.19752082229</v>
      </c>
      <c r="AE61" s="26">
        <v>13509108</v>
      </c>
      <c r="AF61" s="19">
        <v>524447</v>
      </c>
      <c r="AG61" s="29">
        <v>4499125</v>
      </c>
      <c r="AH61" s="26">
        <v>405271.19752082229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408465.5566957891</v>
      </c>
      <c r="G62" s="19">
        <v>14012224</v>
      </c>
      <c r="H62" s="19">
        <v>530094</v>
      </c>
      <c r="I62" s="29">
        <v>4868132.5</v>
      </c>
      <c r="J62" s="19">
        <v>408465.5566957891</v>
      </c>
      <c r="K62" s="19">
        <v>14012224</v>
      </c>
      <c r="L62" s="19">
        <v>530094</v>
      </c>
      <c r="M62" s="29">
        <v>4868132.5</v>
      </c>
      <c r="N62" s="26">
        <v>408465.5566957891</v>
      </c>
      <c r="O62" s="26">
        <v>14012224</v>
      </c>
      <c r="P62" s="19">
        <v>530094</v>
      </c>
      <c r="Q62" s="29">
        <v>4868132.5</v>
      </c>
      <c r="R62" s="26">
        <v>408465.5566957891</v>
      </c>
      <c r="S62" s="26">
        <v>14012224</v>
      </c>
      <c r="T62" s="19">
        <v>530094</v>
      </c>
      <c r="U62" s="29">
        <v>4868132.5</v>
      </c>
      <c r="V62" s="26">
        <v>408465.5566957891</v>
      </c>
      <c r="W62" s="26">
        <v>14012224</v>
      </c>
      <c r="X62" s="19">
        <v>530094</v>
      </c>
      <c r="Y62" s="29">
        <v>4868132.5</v>
      </c>
      <c r="Z62" s="26">
        <v>408465.5566957891</v>
      </c>
      <c r="AA62" s="26">
        <v>14012224</v>
      </c>
      <c r="AB62" s="19">
        <v>530094</v>
      </c>
      <c r="AC62" s="29">
        <v>4868132.5</v>
      </c>
      <c r="AD62" s="26">
        <v>408465.5566957891</v>
      </c>
      <c r="AE62" s="26">
        <v>14012224</v>
      </c>
      <c r="AF62" s="19">
        <v>530094</v>
      </c>
      <c r="AG62" s="29">
        <v>4868132.5</v>
      </c>
      <c r="AH62" s="26">
        <v>408465.5566957891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411659.91587075591</v>
      </c>
      <c r="G63" s="19">
        <v>14556827</v>
      </c>
      <c r="H63" s="19">
        <v>534869</v>
      </c>
      <c r="I63" s="29">
        <v>5298646.75</v>
      </c>
      <c r="J63" s="19">
        <v>411659.91587075591</v>
      </c>
      <c r="K63" s="19">
        <v>14556827</v>
      </c>
      <c r="L63" s="19">
        <v>534869</v>
      </c>
      <c r="M63" s="29">
        <v>5298646.75</v>
      </c>
      <c r="N63" s="26">
        <v>411659.91587075591</v>
      </c>
      <c r="O63" s="26">
        <v>14556827</v>
      </c>
      <c r="P63" s="19">
        <v>534869</v>
      </c>
      <c r="Q63" s="29">
        <v>5298646.75</v>
      </c>
      <c r="R63" s="26">
        <v>411659.91587075591</v>
      </c>
      <c r="S63" s="26">
        <v>14556827</v>
      </c>
      <c r="T63" s="19">
        <v>534869</v>
      </c>
      <c r="U63" s="29">
        <v>5298646.75</v>
      </c>
      <c r="V63" s="26">
        <v>411659.91587075591</v>
      </c>
      <c r="W63" s="26">
        <v>14556827</v>
      </c>
      <c r="X63" s="19">
        <v>534869</v>
      </c>
      <c r="Y63" s="29">
        <v>5298646.75</v>
      </c>
      <c r="Z63" s="26">
        <v>411659.91587075591</v>
      </c>
      <c r="AA63" s="26">
        <v>14556827</v>
      </c>
      <c r="AB63" s="19">
        <v>534869</v>
      </c>
      <c r="AC63" s="29">
        <v>5298646.75</v>
      </c>
      <c r="AD63" s="26">
        <v>411659.91587075591</v>
      </c>
      <c r="AE63" s="26">
        <v>14556827</v>
      </c>
      <c r="AF63" s="19">
        <v>534869</v>
      </c>
      <c r="AG63" s="29">
        <v>5298646.75</v>
      </c>
      <c r="AH63" s="26">
        <v>411659.91587075591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414854.27504572272</v>
      </c>
      <c r="G64" s="19">
        <v>15062189</v>
      </c>
      <c r="H64" s="19">
        <v>537715</v>
      </c>
      <c r="I64" s="29">
        <v>5741471.9000000004</v>
      </c>
      <c r="J64" s="19">
        <v>414854.27504572272</v>
      </c>
      <c r="K64" s="19">
        <v>15062189</v>
      </c>
      <c r="L64" s="19">
        <v>537715</v>
      </c>
      <c r="M64" s="29">
        <v>5741471.9000000004</v>
      </c>
      <c r="N64" s="26">
        <v>414854.27504572272</v>
      </c>
      <c r="O64" s="26">
        <v>15062189</v>
      </c>
      <c r="P64" s="19">
        <v>537715</v>
      </c>
      <c r="Q64" s="29">
        <v>5741471.9000000004</v>
      </c>
      <c r="R64" s="26">
        <v>414854.27504572272</v>
      </c>
      <c r="S64" s="26">
        <v>15062189</v>
      </c>
      <c r="T64" s="19">
        <v>537715</v>
      </c>
      <c r="U64" s="29">
        <v>5741471.9000000004</v>
      </c>
      <c r="V64" s="26">
        <v>414854.27504572272</v>
      </c>
      <c r="W64" s="26">
        <v>15062189</v>
      </c>
      <c r="X64" s="19">
        <v>537715</v>
      </c>
      <c r="Y64" s="29">
        <v>5741471.9000000004</v>
      </c>
      <c r="Z64" s="26">
        <v>414854.27504572272</v>
      </c>
      <c r="AA64" s="26">
        <v>15062189</v>
      </c>
      <c r="AB64" s="19">
        <v>537715</v>
      </c>
      <c r="AC64" s="29">
        <v>5741471.9000000004</v>
      </c>
      <c r="AD64" s="26">
        <v>414854.27504572272</v>
      </c>
      <c r="AE64" s="26">
        <v>15062189</v>
      </c>
      <c r="AF64" s="19">
        <v>537715</v>
      </c>
      <c r="AG64" s="29">
        <v>5741471.9000000004</v>
      </c>
      <c r="AH64" s="26">
        <v>414854.27504572272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418048.63422068954</v>
      </c>
      <c r="G65" s="19">
        <v>15300151</v>
      </c>
      <c r="H65" s="19">
        <v>539630</v>
      </c>
      <c r="I65" s="29">
        <v>5939736.9000000004</v>
      </c>
      <c r="J65" s="19">
        <v>418048.63422068954</v>
      </c>
      <c r="K65" s="19">
        <v>15300151</v>
      </c>
      <c r="L65" s="19">
        <v>539630</v>
      </c>
      <c r="M65" s="29">
        <v>5939736.9000000004</v>
      </c>
      <c r="N65" s="26">
        <v>418048.63422068954</v>
      </c>
      <c r="O65" s="26">
        <v>15300151</v>
      </c>
      <c r="P65" s="19">
        <v>539630</v>
      </c>
      <c r="Q65" s="29">
        <v>5939736.9000000004</v>
      </c>
      <c r="R65" s="26">
        <v>418048.63422068954</v>
      </c>
      <c r="S65" s="26">
        <v>15300151</v>
      </c>
      <c r="T65" s="19">
        <v>539630</v>
      </c>
      <c r="U65" s="29">
        <v>5939736.9000000004</v>
      </c>
      <c r="V65" s="26">
        <v>418048.63422068954</v>
      </c>
      <c r="W65" s="26">
        <v>15300151</v>
      </c>
      <c r="X65" s="19">
        <v>539630</v>
      </c>
      <c r="Y65" s="29">
        <v>5939736.9000000004</v>
      </c>
      <c r="Z65" s="26">
        <v>418048.63422068954</v>
      </c>
      <c r="AA65" s="26">
        <v>15300151</v>
      </c>
      <c r="AB65" s="19">
        <v>539630</v>
      </c>
      <c r="AC65" s="29">
        <v>5939736.9000000004</v>
      </c>
      <c r="AD65" s="26">
        <v>418048.63422068954</v>
      </c>
      <c r="AE65" s="26">
        <v>15300151</v>
      </c>
      <c r="AF65" s="19">
        <v>539630</v>
      </c>
      <c r="AG65" s="29">
        <v>5939736.9000000004</v>
      </c>
      <c r="AH65" s="26">
        <v>418048.63422068954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421242.99339565635</v>
      </c>
      <c r="G66" s="19">
        <v>15576107</v>
      </c>
      <c r="H66" s="19">
        <v>546615</v>
      </c>
      <c r="I66" s="29">
        <v>6191657.0999999996</v>
      </c>
      <c r="J66" s="19">
        <v>421242.99339565635</v>
      </c>
      <c r="K66" s="19">
        <v>15576107</v>
      </c>
      <c r="L66" s="19">
        <v>546615</v>
      </c>
      <c r="M66" s="29">
        <v>6191657.0999999996</v>
      </c>
      <c r="N66" s="26">
        <v>421242.99339565635</v>
      </c>
      <c r="O66" s="26">
        <v>15576107</v>
      </c>
      <c r="P66" s="19">
        <v>546615</v>
      </c>
      <c r="Q66" s="29">
        <v>6191657.0999999996</v>
      </c>
      <c r="R66" s="26">
        <v>421242.99339565635</v>
      </c>
      <c r="S66" s="26">
        <v>15576107</v>
      </c>
      <c r="T66" s="19">
        <v>546615</v>
      </c>
      <c r="U66" s="29">
        <v>6191657.0999999996</v>
      </c>
      <c r="V66" s="26">
        <v>421242.99339565635</v>
      </c>
      <c r="W66" s="26">
        <v>15576107</v>
      </c>
      <c r="X66" s="19">
        <v>546615</v>
      </c>
      <c r="Y66" s="29">
        <v>6191657.0999999996</v>
      </c>
      <c r="Z66" s="26">
        <v>421242.99339565635</v>
      </c>
      <c r="AA66" s="26">
        <v>15576107</v>
      </c>
      <c r="AB66" s="19">
        <v>546615</v>
      </c>
      <c r="AC66" s="29">
        <v>6191657.0999999996</v>
      </c>
      <c r="AD66" s="26">
        <v>421242.99339565635</v>
      </c>
      <c r="AE66" s="26">
        <v>15576107</v>
      </c>
      <c r="AF66" s="19">
        <v>546615</v>
      </c>
      <c r="AG66" s="29">
        <v>6191657.0999999996</v>
      </c>
      <c r="AH66" s="26">
        <v>421242.99339565635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424437.35257062316</v>
      </c>
      <c r="G67" s="19">
        <v>15940972</v>
      </c>
      <c r="H67" s="19">
        <v>558577</v>
      </c>
      <c r="I67" s="29">
        <v>6471656.0999999996</v>
      </c>
      <c r="J67" s="19">
        <v>424437.35257062316</v>
      </c>
      <c r="K67" s="19">
        <v>15940972</v>
      </c>
      <c r="L67" s="19">
        <v>558577</v>
      </c>
      <c r="M67" s="29">
        <v>6471656.0999999996</v>
      </c>
      <c r="N67" s="26">
        <v>424437.35257062316</v>
      </c>
      <c r="O67" s="26">
        <v>15940972</v>
      </c>
      <c r="P67" s="19">
        <v>558577</v>
      </c>
      <c r="Q67" s="29">
        <v>6471656.0999999996</v>
      </c>
      <c r="R67" s="26">
        <v>424437.35257062316</v>
      </c>
      <c r="S67" s="26">
        <v>15940972</v>
      </c>
      <c r="T67" s="19">
        <v>558577</v>
      </c>
      <c r="U67" s="29">
        <v>6471656.0999999996</v>
      </c>
      <c r="V67" s="26">
        <v>424437.35257062316</v>
      </c>
      <c r="W67" s="26">
        <v>15940972</v>
      </c>
      <c r="X67" s="19">
        <v>558577</v>
      </c>
      <c r="Y67" s="29">
        <v>6471656.0999999996</v>
      </c>
      <c r="Z67" s="26">
        <v>424437.35257062316</v>
      </c>
      <c r="AA67" s="26">
        <v>15940972</v>
      </c>
      <c r="AB67" s="19">
        <v>558577</v>
      </c>
      <c r="AC67" s="29">
        <v>6471656.0999999996</v>
      </c>
      <c r="AD67" s="26">
        <v>424437.35257062316</v>
      </c>
      <c r="AE67" s="26">
        <v>15940972</v>
      </c>
      <c r="AF67" s="19">
        <v>558577</v>
      </c>
      <c r="AG67" s="29">
        <v>6471656.0999999996</v>
      </c>
      <c r="AH67" s="26">
        <v>424437.35257062316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427631.71174558997</v>
      </c>
      <c r="G68" s="19">
        <v>16423082</v>
      </c>
      <c r="H68" s="19">
        <v>573724</v>
      </c>
      <c r="I68" s="29">
        <v>6726303.3500000006</v>
      </c>
      <c r="J68" s="19">
        <v>427631.71174558997</v>
      </c>
      <c r="K68" s="19">
        <v>16423082</v>
      </c>
      <c r="L68" s="19">
        <v>573724</v>
      </c>
      <c r="M68" s="29">
        <v>6726303.3500000006</v>
      </c>
      <c r="N68" s="26">
        <v>427631.71174558997</v>
      </c>
      <c r="O68" s="26">
        <v>16423082</v>
      </c>
      <c r="P68" s="19">
        <v>573724</v>
      </c>
      <c r="Q68" s="29">
        <v>6726303.3500000006</v>
      </c>
      <c r="R68" s="26">
        <v>427631.71174558997</v>
      </c>
      <c r="S68" s="26">
        <v>16423082</v>
      </c>
      <c r="T68" s="19">
        <v>573724</v>
      </c>
      <c r="U68" s="29">
        <v>6726303.3500000006</v>
      </c>
      <c r="V68" s="26">
        <v>427631.71174558997</v>
      </c>
      <c r="W68" s="26">
        <v>16423082</v>
      </c>
      <c r="X68" s="19">
        <v>573724</v>
      </c>
      <c r="Y68" s="29">
        <v>6726303.3500000006</v>
      </c>
      <c r="Z68" s="26">
        <v>427631.71174558997</v>
      </c>
      <c r="AA68" s="26">
        <v>16423082</v>
      </c>
      <c r="AB68" s="19">
        <v>573724</v>
      </c>
      <c r="AC68" s="29">
        <v>6726303.3500000006</v>
      </c>
      <c r="AD68" s="26">
        <v>427631.71174558997</v>
      </c>
      <c r="AE68" s="26">
        <v>16423082</v>
      </c>
      <c r="AF68" s="19">
        <v>573724</v>
      </c>
      <c r="AG68" s="29">
        <v>6726303.3500000006</v>
      </c>
      <c r="AH68" s="26">
        <v>427631.71174558997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430826.07092055678</v>
      </c>
      <c r="G69" s="19">
        <v>16875536</v>
      </c>
      <c r="H69" s="19">
        <v>589591</v>
      </c>
      <c r="I69" s="29">
        <v>7125978.3000000007</v>
      </c>
      <c r="J69" s="19">
        <v>430826.07092055678</v>
      </c>
      <c r="K69" s="19">
        <v>16875536</v>
      </c>
      <c r="L69" s="19">
        <v>589591</v>
      </c>
      <c r="M69" s="29">
        <v>7125978.3000000007</v>
      </c>
      <c r="N69" s="26">
        <v>430826.07092055678</v>
      </c>
      <c r="O69" s="26">
        <v>16875536</v>
      </c>
      <c r="P69" s="19">
        <v>589591</v>
      </c>
      <c r="Q69" s="29">
        <v>7125978.3000000007</v>
      </c>
      <c r="R69" s="26">
        <v>430826.07092055678</v>
      </c>
      <c r="S69" s="26">
        <v>16875536</v>
      </c>
      <c r="T69" s="19">
        <v>589591</v>
      </c>
      <c r="U69" s="29">
        <v>7125978.3000000007</v>
      </c>
      <c r="V69" s="26">
        <v>430826.07092055678</v>
      </c>
      <c r="W69" s="26">
        <v>16875536</v>
      </c>
      <c r="X69" s="19">
        <v>589591</v>
      </c>
      <c r="Y69" s="29">
        <v>7125978.3000000007</v>
      </c>
      <c r="Z69" s="26">
        <v>430826.07092055678</v>
      </c>
      <c r="AA69" s="26">
        <v>16875536</v>
      </c>
      <c r="AB69" s="19">
        <v>589591</v>
      </c>
      <c r="AC69" s="29">
        <v>7125978.3000000007</v>
      </c>
      <c r="AD69" s="26">
        <v>430826.07092055678</v>
      </c>
      <c r="AE69" s="26">
        <v>16875536</v>
      </c>
      <c r="AF69" s="19">
        <v>589591</v>
      </c>
      <c r="AG69" s="29">
        <v>7125978.3000000007</v>
      </c>
      <c r="AH69" s="26">
        <v>430826.07092055678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434020.4300955236</v>
      </c>
      <c r="G70" s="19">
        <v>17247442</v>
      </c>
      <c r="H70" s="19">
        <v>604885</v>
      </c>
      <c r="I70" s="29">
        <v>7565067.5999999996</v>
      </c>
      <c r="J70" s="19">
        <v>434020.4300955236</v>
      </c>
      <c r="K70" s="19">
        <v>17247442</v>
      </c>
      <c r="L70" s="19">
        <v>604885</v>
      </c>
      <c r="M70" s="29">
        <v>7565067.5999999996</v>
      </c>
      <c r="N70" s="26">
        <v>434020.4300955236</v>
      </c>
      <c r="O70" s="26">
        <v>17247442</v>
      </c>
      <c r="P70" s="19">
        <v>604885</v>
      </c>
      <c r="Q70" s="29">
        <v>7565067.5999999996</v>
      </c>
      <c r="R70" s="26">
        <v>434020.4300955236</v>
      </c>
      <c r="S70" s="26">
        <v>17247442</v>
      </c>
      <c r="T70" s="19">
        <v>604885</v>
      </c>
      <c r="U70" s="29">
        <v>7565067.5999999996</v>
      </c>
      <c r="V70" s="26">
        <v>434020.4300955236</v>
      </c>
      <c r="W70" s="26">
        <v>17247442</v>
      </c>
      <c r="X70" s="19">
        <v>604885</v>
      </c>
      <c r="Y70" s="29">
        <v>7565067.5999999996</v>
      </c>
      <c r="Z70" s="26">
        <v>434020.4300955236</v>
      </c>
      <c r="AA70" s="26">
        <v>17247442</v>
      </c>
      <c r="AB70" s="19">
        <v>604885</v>
      </c>
      <c r="AC70" s="29">
        <v>7565067.5999999996</v>
      </c>
      <c r="AD70" s="26">
        <v>434020.4300955236</v>
      </c>
      <c r="AE70" s="26">
        <v>17247442</v>
      </c>
      <c r="AF70" s="19">
        <v>604885</v>
      </c>
      <c r="AG70" s="29">
        <v>7565067.5999999996</v>
      </c>
      <c r="AH70" s="26">
        <v>434020.4300955236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437214.78927049041</v>
      </c>
      <c r="G71" s="19">
        <v>17582121</v>
      </c>
      <c r="H71" s="19">
        <v>615148</v>
      </c>
      <c r="I71" s="29">
        <v>8104148.7500000009</v>
      </c>
      <c r="J71" s="19">
        <v>437214.78927049041</v>
      </c>
      <c r="K71" s="19">
        <v>17582121</v>
      </c>
      <c r="L71" s="19">
        <v>615148</v>
      </c>
      <c r="M71" s="29">
        <v>8104148.7500000009</v>
      </c>
      <c r="N71" s="26">
        <v>437214.78927049041</v>
      </c>
      <c r="O71" s="26">
        <v>17582121</v>
      </c>
      <c r="P71" s="19">
        <v>615148</v>
      </c>
      <c r="Q71" s="29">
        <v>8104148.7500000009</v>
      </c>
      <c r="R71" s="26">
        <v>437214.78927049041</v>
      </c>
      <c r="S71" s="26">
        <v>17582121</v>
      </c>
      <c r="T71" s="19">
        <v>615148</v>
      </c>
      <c r="U71" s="29">
        <v>8104148.7500000009</v>
      </c>
      <c r="V71" s="26">
        <v>437214.78927049041</v>
      </c>
      <c r="W71" s="26">
        <v>17582121</v>
      </c>
      <c r="X71" s="19">
        <v>615148</v>
      </c>
      <c r="Y71" s="29">
        <v>8104148.7500000009</v>
      </c>
      <c r="Z71" s="26">
        <v>437214.78927049041</v>
      </c>
      <c r="AA71" s="26">
        <v>17582121</v>
      </c>
      <c r="AB71" s="19">
        <v>615148</v>
      </c>
      <c r="AC71" s="29">
        <v>8104148.7500000009</v>
      </c>
      <c r="AD71" s="26">
        <v>437214.78927049041</v>
      </c>
      <c r="AE71" s="26">
        <v>17582121</v>
      </c>
      <c r="AF71" s="19">
        <v>615148</v>
      </c>
      <c r="AG71" s="29">
        <v>8104148.7500000009</v>
      </c>
      <c r="AH71" s="26">
        <v>437214.78927049041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440409.14844545722</v>
      </c>
      <c r="G72" s="19">
        <v>17723840</v>
      </c>
      <c r="H72" s="19">
        <v>624325</v>
      </c>
      <c r="I72" s="29">
        <v>8391440.75</v>
      </c>
      <c r="J72" s="19">
        <v>440409.14844545722</v>
      </c>
      <c r="K72" s="19">
        <v>17723840</v>
      </c>
      <c r="L72" s="19">
        <v>624325</v>
      </c>
      <c r="M72" s="29">
        <v>8391440.75</v>
      </c>
      <c r="N72" s="26">
        <v>440409.14844545722</v>
      </c>
      <c r="O72" s="26">
        <v>17723840</v>
      </c>
      <c r="P72" s="19">
        <v>624325</v>
      </c>
      <c r="Q72" s="29">
        <v>8391440.75</v>
      </c>
      <c r="R72" s="26">
        <v>440409.14844545722</v>
      </c>
      <c r="S72" s="26">
        <v>17723840</v>
      </c>
      <c r="T72" s="19">
        <v>624325</v>
      </c>
      <c r="U72" s="29">
        <v>8391440.75</v>
      </c>
      <c r="V72" s="26">
        <v>440409.14844545722</v>
      </c>
      <c r="W72" s="26">
        <v>17723840</v>
      </c>
      <c r="X72" s="19">
        <v>624325</v>
      </c>
      <c r="Y72" s="29">
        <v>8391440.75</v>
      </c>
      <c r="Z72" s="26">
        <v>440409.14844545722</v>
      </c>
      <c r="AA72" s="26">
        <v>17723840</v>
      </c>
      <c r="AB72" s="19">
        <v>624325</v>
      </c>
      <c r="AC72" s="29">
        <v>8391440.75</v>
      </c>
      <c r="AD72" s="26">
        <v>440409.14844545722</v>
      </c>
      <c r="AE72" s="26">
        <v>17723840</v>
      </c>
      <c r="AF72" s="19">
        <v>624325</v>
      </c>
      <c r="AG72" s="29">
        <v>8391440.75</v>
      </c>
      <c r="AH72" s="26">
        <v>440409.14844545722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443603.50762042403</v>
      </c>
      <c r="G73" s="19">
        <v>17916181</v>
      </c>
      <c r="H73" s="19">
        <v>642788</v>
      </c>
      <c r="I73" s="29">
        <v>8706883.3000000007</v>
      </c>
      <c r="J73" s="19">
        <v>443603.50762042403</v>
      </c>
      <c r="K73" s="19">
        <v>17916181</v>
      </c>
      <c r="L73" s="19">
        <v>642788</v>
      </c>
      <c r="M73" s="29">
        <v>8706883.3000000007</v>
      </c>
      <c r="N73" s="26">
        <v>443603.50762042403</v>
      </c>
      <c r="O73" s="26">
        <v>17916181</v>
      </c>
      <c r="P73" s="19">
        <v>642788</v>
      </c>
      <c r="Q73" s="29">
        <v>8706883.3000000007</v>
      </c>
      <c r="R73" s="26">
        <v>443603.50762042403</v>
      </c>
      <c r="S73" s="26">
        <v>17916181</v>
      </c>
      <c r="T73" s="19">
        <v>642788</v>
      </c>
      <c r="U73" s="29">
        <v>8706883.3000000007</v>
      </c>
      <c r="V73" s="26">
        <v>443603.50762042403</v>
      </c>
      <c r="W73" s="26">
        <v>17916181</v>
      </c>
      <c r="X73" s="19">
        <v>642788</v>
      </c>
      <c r="Y73" s="29">
        <v>8706883.3000000007</v>
      </c>
      <c r="Z73" s="26">
        <v>443603.50762042403</v>
      </c>
      <c r="AA73" s="26">
        <v>17916181</v>
      </c>
      <c r="AB73" s="19">
        <v>642788</v>
      </c>
      <c r="AC73" s="29">
        <v>8706883.3000000007</v>
      </c>
      <c r="AD73" s="26">
        <v>443603.50762042403</v>
      </c>
      <c r="AE73" s="26">
        <v>17916181</v>
      </c>
      <c r="AF73" s="19">
        <v>642788</v>
      </c>
      <c r="AG73" s="29">
        <v>8706883.3000000007</v>
      </c>
      <c r="AH73" s="26">
        <v>443603.50762042403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0</v>
      </c>
      <c r="C74" s="19">
        <v>0</v>
      </c>
      <c r="D74" s="26" t="e">
        <v>#N/A</v>
      </c>
      <c r="E74" s="29" t="e">
        <v>#N/A</v>
      </c>
      <c r="F74" s="19">
        <v>446797.86679536104</v>
      </c>
      <c r="G74" s="19">
        <v>18349640.274202768</v>
      </c>
      <c r="H74" s="19">
        <v>656126.59259259258</v>
      </c>
      <c r="I74" s="29">
        <v>9044272</v>
      </c>
      <c r="J74" s="19">
        <v>446797.86679536104</v>
      </c>
      <c r="K74" s="19">
        <v>18349640.274202768</v>
      </c>
      <c r="L74" s="19">
        <v>656126.59259259258</v>
      </c>
      <c r="M74" s="29">
        <v>9044272</v>
      </c>
      <c r="N74" s="26">
        <v>446797.86679536104</v>
      </c>
      <c r="O74" s="26">
        <v>18349640.274202768</v>
      </c>
      <c r="P74" s="19">
        <v>656126.59259259258</v>
      </c>
      <c r="Q74" s="29">
        <v>9044272</v>
      </c>
      <c r="R74" s="26">
        <v>446797.86679536104</v>
      </c>
      <c r="S74" s="26">
        <v>18349640.274202768</v>
      </c>
      <c r="T74" s="19">
        <v>656126.59259259258</v>
      </c>
      <c r="U74" s="29">
        <v>9044272</v>
      </c>
      <c r="V74" s="26">
        <v>446797.86679536104</v>
      </c>
      <c r="W74" s="26">
        <v>18349640.274202768</v>
      </c>
      <c r="X74" s="19">
        <v>656126.59259259258</v>
      </c>
      <c r="Y74" s="29">
        <v>9044272</v>
      </c>
      <c r="Z74" s="26">
        <v>446797.86679536104</v>
      </c>
      <c r="AA74" s="26">
        <v>18349640.274202768</v>
      </c>
      <c r="AB74" s="19">
        <v>656126.59259259258</v>
      </c>
      <c r="AC74" s="29">
        <v>9044272</v>
      </c>
      <c r="AD74" s="26">
        <v>446797.86679536104</v>
      </c>
      <c r="AE74" s="26">
        <v>18349640.274202768</v>
      </c>
      <c r="AF74" s="19">
        <v>656126.59259259258</v>
      </c>
      <c r="AG74" s="29">
        <v>9044272</v>
      </c>
      <c r="AH74" s="26">
        <v>446797.86679536104</v>
      </c>
      <c r="AI74" s="26">
        <v>18349640.274202768</v>
      </c>
      <c r="AJ74" s="19">
        <v>656126.59259259258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0</v>
      </c>
      <c r="C75" s="19">
        <v>0</v>
      </c>
      <c r="D75" s="26" t="e">
        <v>#N/A</v>
      </c>
      <c r="E75" s="29" t="e">
        <v>#N/A</v>
      </c>
      <c r="F75" s="19">
        <v>449992.22597032785</v>
      </c>
      <c r="G75" s="19">
        <v>18786293.907580502</v>
      </c>
      <c r="H75" s="19">
        <v>669465.18518518517</v>
      </c>
      <c r="I75" s="29">
        <v>9466536.1500000004</v>
      </c>
      <c r="J75" s="19">
        <v>449992.22597032785</v>
      </c>
      <c r="K75" s="19">
        <v>18786293.907580502</v>
      </c>
      <c r="L75" s="19">
        <v>669465.18518518517</v>
      </c>
      <c r="M75" s="29">
        <v>9466536.1500000004</v>
      </c>
      <c r="N75" s="26">
        <v>449992.22597032785</v>
      </c>
      <c r="O75" s="26">
        <v>18786293.907580502</v>
      </c>
      <c r="P75" s="19">
        <v>669465.18518518517</v>
      </c>
      <c r="Q75" s="29">
        <v>9466536.1500000004</v>
      </c>
      <c r="R75" s="26">
        <v>449992.22597032785</v>
      </c>
      <c r="S75" s="26">
        <v>18786293.907580502</v>
      </c>
      <c r="T75" s="19">
        <v>669465.18518518517</v>
      </c>
      <c r="U75" s="29">
        <v>9466536.1500000004</v>
      </c>
      <c r="V75" s="26">
        <v>449992.22597032785</v>
      </c>
      <c r="W75" s="26">
        <v>18786293.907580502</v>
      </c>
      <c r="X75" s="19">
        <v>669465.18518518517</v>
      </c>
      <c r="Y75" s="29">
        <v>9466536.1500000004</v>
      </c>
      <c r="Z75" s="26">
        <v>449992.22597032785</v>
      </c>
      <c r="AA75" s="26">
        <v>18786293.907580502</v>
      </c>
      <c r="AB75" s="19">
        <v>669465.18518518517</v>
      </c>
      <c r="AC75" s="29">
        <v>9466536.1500000004</v>
      </c>
      <c r="AD75" s="26">
        <v>449992.22597032785</v>
      </c>
      <c r="AE75" s="26">
        <v>18786293.907580502</v>
      </c>
      <c r="AF75" s="19">
        <v>669465.18518518517</v>
      </c>
      <c r="AG75" s="29">
        <v>9466536.1500000004</v>
      </c>
      <c r="AH75" s="26">
        <v>449992.22597032785</v>
      </c>
      <c r="AI75" s="26">
        <v>18786293.907580502</v>
      </c>
      <c r="AJ75" s="19">
        <v>669465.18518518517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0</v>
      </c>
      <c r="C76" s="19">
        <v>0</v>
      </c>
      <c r="D76" s="26" t="e">
        <v>#N/A</v>
      </c>
      <c r="E76" s="29" t="e">
        <v>#N/A</v>
      </c>
      <c r="F76" s="19">
        <v>450000</v>
      </c>
      <c r="G76" s="19">
        <v>19222955.314987909</v>
      </c>
      <c r="H76" s="19">
        <v>682803.77777777775</v>
      </c>
      <c r="I76" s="29">
        <v>9899241.9500000011</v>
      </c>
      <c r="J76" s="19">
        <v>453186.58514529467</v>
      </c>
      <c r="K76" s="19">
        <v>19226141.900133204</v>
      </c>
      <c r="L76" s="19">
        <v>682803.77777777775</v>
      </c>
      <c r="M76" s="29">
        <v>9899241.9500000011</v>
      </c>
      <c r="N76" s="26">
        <v>453186.58514529467</v>
      </c>
      <c r="O76" s="26">
        <v>19226141.900133204</v>
      </c>
      <c r="P76" s="19">
        <v>682803.77777777775</v>
      </c>
      <c r="Q76" s="29">
        <v>9899241.9500000011</v>
      </c>
      <c r="R76" s="26">
        <v>453186.58514529467</v>
      </c>
      <c r="S76" s="26">
        <v>19226141.900133204</v>
      </c>
      <c r="T76" s="19">
        <v>682803.77777777775</v>
      </c>
      <c r="U76" s="29">
        <v>9899241.9500000011</v>
      </c>
      <c r="V76" s="26">
        <v>453186.58514529467</v>
      </c>
      <c r="W76" s="26">
        <v>19226141.900133204</v>
      </c>
      <c r="X76" s="19">
        <v>682803.77777777775</v>
      </c>
      <c r="Y76" s="29">
        <v>9899241.9500000011</v>
      </c>
      <c r="Z76" s="26">
        <v>453186.58514529467</v>
      </c>
      <c r="AA76" s="26">
        <v>19226141.900133204</v>
      </c>
      <c r="AB76" s="19">
        <v>682803.77777777775</v>
      </c>
      <c r="AC76" s="29">
        <v>9899241.9500000011</v>
      </c>
      <c r="AD76" s="26">
        <v>453186.58514529467</v>
      </c>
      <c r="AE76" s="26">
        <v>19226141.900133204</v>
      </c>
      <c r="AF76" s="19">
        <v>682803.77777777775</v>
      </c>
      <c r="AG76" s="29">
        <v>9899241.9500000011</v>
      </c>
      <c r="AH76" s="26">
        <v>453186.58514529467</v>
      </c>
      <c r="AI76" s="26">
        <v>19226141.900133204</v>
      </c>
      <c r="AJ76" s="19">
        <v>682803.77777777775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450000</v>
      </c>
      <c r="G77" s="19">
        <v>19659616.722395316</v>
      </c>
      <c r="H77" s="19">
        <v>696142.37037037034</v>
      </c>
      <c r="I77" s="29">
        <v>10344191.85</v>
      </c>
      <c r="J77" s="19">
        <v>456380.94432026148</v>
      </c>
      <c r="K77" s="19">
        <v>19669184.251860872</v>
      </c>
      <c r="L77" s="19">
        <v>696142.37037037034</v>
      </c>
      <c r="M77" s="29">
        <v>10344191.85</v>
      </c>
      <c r="N77" s="26">
        <v>456380.94432026148</v>
      </c>
      <c r="O77" s="26">
        <v>19669184.251860872</v>
      </c>
      <c r="P77" s="19">
        <v>696142.37037037034</v>
      </c>
      <c r="Q77" s="29">
        <v>10344191.85</v>
      </c>
      <c r="R77" s="26">
        <v>456380.94432026148</v>
      </c>
      <c r="S77" s="26">
        <v>19669184.251860872</v>
      </c>
      <c r="T77" s="19">
        <v>696142.37037037034</v>
      </c>
      <c r="U77" s="29">
        <v>10344191.85</v>
      </c>
      <c r="V77" s="26">
        <v>456380.94432026148</v>
      </c>
      <c r="W77" s="26">
        <v>19669184.251860872</v>
      </c>
      <c r="X77" s="19">
        <v>696142.37037037034</v>
      </c>
      <c r="Y77" s="29">
        <v>10344191.85</v>
      </c>
      <c r="Z77" s="26">
        <v>456380.94432026148</v>
      </c>
      <c r="AA77" s="26">
        <v>19669184.251860872</v>
      </c>
      <c r="AB77" s="19">
        <v>696142.37037037034</v>
      </c>
      <c r="AC77" s="29">
        <v>10344191.85</v>
      </c>
      <c r="AD77" s="26">
        <v>456380.94432026148</v>
      </c>
      <c r="AE77" s="26">
        <v>19669184.251860872</v>
      </c>
      <c r="AF77" s="19">
        <v>696142.37037037034</v>
      </c>
      <c r="AG77" s="29">
        <v>10344191.85</v>
      </c>
      <c r="AH77" s="26">
        <v>456380.94432026148</v>
      </c>
      <c r="AI77" s="26">
        <v>19669184.251860872</v>
      </c>
      <c r="AJ77" s="19">
        <v>696142.37037037034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450000</v>
      </c>
      <c r="G78" s="19">
        <v>20096278.129802722</v>
      </c>
      <c r="H78" s="19">
        <v>709480.96296296292</v>
      </c>
      <c r="I78" s="29">
        <v>10838431.550000001</v>
      </c>
      <c r="J78" s="19">
        <v>459575.30349522829</v>
      </c>
      <c r="K78" s="19">
        <v>20115420.962763507</v>
      </c>
      <c r="L78" s="19">
        <v>709480.96296296292</v>
      </c>
      <c r="M78" s="29">
        <v>10838431.550000001</v>
      </c>
      <c r="N78" s="26">
        <v>459575.30349522829</v>
      </c>
      <c r="O78" s="26">
        <v>20115420.962763507</v>
      </c>
      <c r="P78" s="19">
        <v>709480.96296296292</v>
      </c>
      <c r="Q78" s="29">
        <v>10838431.550000001</v>
      </c>
      <c r="R78" s="26">
        <v>459575.30349522829</v>
      </c>
      <c r="S78" s="26">
        <v>20115420.962763507</v>
      </c>
      <c r="T78" s="19">
        <v>709480.96296296292</v>
      </c>
      <c r="U78" s="29">
        <v>10838431.550000001</v>
      </c>
      <c r="V78" s="26">
        <v>459575.30349522829</v>
      </c>
      <c r="W78" s="26">
        <v>20115420.962763507</v>
      </c>
      <c r="X78" s="19">
        <v>709480.96296296292</v>
      </c>
      <c r="Y78" s="29">
        <v>10838431.550000001</v>
      </c>
      <c r="Z78" s="26">
        <v>459575.30349522829</v>
      </c>
      <c r="AA78" s="26">
        <v>20115420.962763507</v>
      </c>
      <c r="AB78" s="19">
        <v>709480.96296296292</v>
      </c>
      <c r="AC78" s="29">
        <v>10838431.550000001</v>
      </c>
      <c r="AD78" s="26">
        <v>459575.30349522829</v>
      </c>
      <c r="AE78" s="26">
        <v>20115420.962763507</v>
      </c>
      <c r="AF78" s="19">
        <v>709480.96296296292</v>
      </c>
      <c r="AG78" s="29">
        <v>10838431.550000001</v>
      </c>
      <c r="AH78" s="26">
        <v>459575.30349522829</v>
      </c>
      <c r="AI78" s="26">
        <v>20115420.962763507</v>
      </c>
      <c r="AJ78" s="19">
        <v>709480.96296296292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450000</v>
      </c>
      <c r="G79" s="19">
        <v>20532939.537210129</v>
      </c>
      <c r="H79" s="19">
        <v>722819.5555555555</v>
      </c>
      <c r="I79" s="29">
        <v>11090234.450000001</v>
      </c>
      <c r="J79" s="19">
        <v>462769.6626701951</v>
      </c>
      <c r="K79" s="19">
        <v>20564852.032841109</v>
      </c>
      <c r="L79" s="19">
        <v>722819.5555555555</v>
      </c>
      <c r="M79" s="29">
        <v>11090234.450000001</v>
      </c>
      <c r="N79" s="26">
        <v>462769.6626701951</v>
      </c>
      <c r="O79" s="26">
        <v>20564852.032841109</v>
      </c>
      <c r="P79" s="19">
        <v>722819.5555555555</v>
      </c>
      <c r="Q79" s="29">
        <v>11090234.450000001</v>
      </c>
      <c r="R79" s="26">
        <v>462769.6626701951</v>
      </c>
      <c r="S79" s="26">
        <v>20564852.032841109</v>
      </c>
      <c r="T79" s="19">
        <v>722819.5555555555</v>
      </c>
      <c r="U79" s="29">
        <v>11090234.450000001</v>
      </c>
      <c r="V79" s="26">
        <v>462769.6626701951</v>
      </c>
      <c r="W79" s="26">
        <v>20564852.032841109</v>
      </c>
      <c r="X79" s="19">
        <v>722819.5555555555</v>
      </c>
      <c r="Y79" s="29">
        <v>11090234.450000001</v>
      </c>
      <c r="Z79" s="26">
        <v>462769.6626701951</v>
      </c>
      <c r="AA79" s="26">
        <v>20564852.032841109</v>
      </c>
      <c r="AB79" s="19">
        <v>722819.5555555555</v>
      </c>
      <c r="AC79" s="29">
        <v>11090234.450000001</v>
      </c>
      <c r="AD79" s="26">
        <v>462769.6626701951</v>
      </c>
      <c r="AE79" s="26">
        <v>20564852.032841109</v>
      </c>
      <c r="AF79" s="19">
        <v>722819.5555555555</v>
      </c>
      <c r="AG79" s="29">
        <v>11090234.450000001</v>
      </c>
      <c r="AH79" s="26">
        <v>462769.6626701951</v>
      </c>
      <c r="AI79" s="26">
        <v>20564852.032841109</v>
      </c>
      <c r="AJ79" s="19">
        <v>722819.5555555555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450000</v>
      </c>
      <c r="G80" s="19">
        <v>20969600.944617536</v>
      </c>
      <c r="H80" s="19">
        <v>736158.14814814809</v>
      </c>
      <c r="I80" s="29">
        <v>11407657</v>
      </c>
      <c r="J80" s="19">
        <v>465964.02184516191</v>
      </c>
      <c r="K80" s="19">
        <v>21017477.462093677</v>
      </c>
      <c r="L80" s="19">
        <v>736158.14814814809</v>
      </c>
      <c r="M80" s="29">
        <v>11407657</v>
      </c>
      <c r="N80" s="26">
        <v>465964.02184516191</v>
      </c>
      <c r="O80" s="26">
        <v>21017477.462093677</v>
      </c>
      <c r="P80" s="19">
        <v>736158.14814814809</v>
      </c>
      <c r="Q80" s="29">
        <v>11407657</v>
      </c>
      <c r="R80" s="26">
        <v>465964.02184516191</v>
      </c>
      <c r="S80" s="26">
        <v>21017477.462093677</v>
      </c>
      <c r="T80" s="19">
        <v>736158.14814814809</v>
      </c>
      <c r="U80" s="29">
        <v>11407657</v>
      </c>
      <c r="V80" s="26">
        <v>465964.02184516191</v>
      </c>
      <c r="W80" s="26">
        <v>21017477.462093677</v>
      </c>
      <c r="X80" s="19">
        <v>736158.14814814809</v>
      </c>
      <c r="Y80" s="29">
        <v>11407657</v>
      </c>
      <c r="Z80" s="26">
        <v>465964.02184516191</v>
      </c>
      <c r="AA80" s="26">
        <v>21017477.462093677</v>
      </c>
      <c r="AB80" s="19">
        <v>736158.14814814809</v>
      </c>
      <c r="AC80" s="29">
        <v>11407657</v>
      </c>
      <c r="AD80" s="26">
        <v>465964.02184516191</v>
      </c>
      <c r="AE80" s="26">
        <v>21017477.462093677</v>
      </c>
      <c r="AF80" s="19">
        <v>736158.14814814809</v>
      </c>
      <c r="AG80" s="29">
        <v>11407657</v>
      </c>
      <c r="AH80" s="26">
        <v>465964.02184516191</v>
      </c>
      <c r="AI80" s="26">
        <v>21017477.462093677</v>
      </c>
      <c r="AJ80" s="19">
        <v>736158.14814814809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450000</v>
      </c>
      <c r="G81" s="19">
        <v>21406262.352024943</v>
      </c>
      <c r="H81" s="19">
        <v>749496.74074074079</v>
      </c>
      <c r="I81" s="29">
        <v>11778445.850000001</v>
      </c>
      <c r="J81" s="19">
        <v>469158.38102012873</v>
      </c>
      <c r="K81" s="19">
        <v>21473297.250521213</v>
      </c>
      <c r="L81" s="19">
        <v>749496.74074074079</v>
      </c>
      <c r="M81" s="29">
        <v>11778445.850000001</v>
      </c>
      <c r="N81" s="26">
        <v>469158.38102012873</v>
      </c>
      <c r="O81" s="26">
        <v>21473297.250521213</v>
      </c>
      <c r="P81" s="19">
        <v>749496.74074074079</v>
      </c>
      <c r="Q81" s="29">
        <v>11778445.850000001</v>
      </c>
      <c r="R81" s="26">
        <v>469158.38102012873</v>
      </c>
      <c r="S81" s="26">
        <v>21473297.250521213</v>
      </c>
      <c r="T81" s="19">
        <v>749496.74074074079</v>
      </c>
      <c r="U81" s="29">
        <v>11778445.850000001</v>
      </c>
      <c r="V81" s="26">
        <v>469158.38102012873</v>
      </c>
      <c r="W81" s="26">
        <v>21473297.250521213</v>
      </c>
      <c r="X81" s="19">
        <v>749496.74074074079</v>
      </c>
      <c r="Y81" s="29">
        <v>11778445.850000001</v>
      </c>
      <c r="Z81" s="26">
        <v>469158.38102012873</v>
      </c>
      <c r="AA81" s="26">
        <v>21473297.250521213</v>
      </c>
      <c r="AB81" s="19">
        <v>749496.74074074079</v>
      </c>
      <c r="AC81" s="29">
        <v>11778445.850000001</v>
      </c>
      <c r="AD81" s="26">
        <v>469158.38102012873</v>
      </c>
      <c r="AE81" s="26">
        <v>21473297.250521213</v>
      </c>
      <c r="AF81" s="19">
        <v>749496.74074074079</v>
      </c>
      <c r="AG81" s="29">
        <v>11778445.850000001</v>
      </c>
      <c r="AH81" s="26">
        <v>469158.38102012873</v>
      </c>
      <c r="AI81" s="26">
        <v>21473297.250521213</v>
      </c>
      <c r="AJ81" s="19">
        <v>749496.74074074079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450000</v>
      </c>
      <c r="G82" s="19">
        <v>21842923.759432349</v>
      </c>
      <c r="H82" s="19">
        <v>762835.33333333337</v>
      </c>
      <c r="I82" s="29">
        <v>12184419.550000001</v>
      </c>
      <c r="J82" s="19">
        <v>472352.74019509554</v>
      </c>
      <c r="K82" s="19">
        <v>21932311.398123715</v>
      </c>
      <c r="L82" s="19">
        <v>762835.33333333337</v>
      </c>
      <c r="M82" s="29">
        <v>12184419.550000001</v>
      </c>
      <c r="N82" s="26">
        <v>472352.74019509554</v>
      </c>
      <c r="O82" s="26">
        <v>21932311.398123715</v>
      </c>
      <c r="P82" s="19">
        <v>762835.33333333337</v>
      </c>
      <c r="Q82" s="29">
        <v>12184419.550000001</v>
      </c>
      <c r="R82" s="26">
        <v>472352.74019509554</v>
      </c>
      <c r="S82" s="26">
        <v>21932311.398123715</v>
      </c>
      <c r="T82" s="19">
        <v>762835.33333333337</v>
      </c>
      <c r="U82" s="29">
        <v>12184419.550000001</v>
      </c>
      <c r="V82" s="26">
        <v>472352.74019509554</v>
      </c>
      <c r="W82" s="26">
        <v>21932311.398123715</v>
      </c>
      <c r="X82" s="19">
        <v>762835.33333333337</v>
      </c>
      <c r="Y82" s="29">
        <v>12184419.550000001</v>
      </c>
      <c r="Z82" s="26">
        <v>472352.74019509554</v>
      </c>
      <c r="AA82" s="26">
        <v>21932311.398123715</v>
      </c>
      <c r="AB82" s="19">
        <v>762835.33333333337</v>
      </c>
      <c r="AC82" s="29">
        <v>12184419.550000001</v>
      </c>
      <c r="AD82" s="26">
        <v>472352.74019509554</v>
      </c>
      <c r="AE82" s="26">
        <v>21932311.398123715</v>
      </c>
      <c r="AF82" s="19">
        <v>762835.33333333337</v>
      </c>
      <c r="AG82" s="29">
        <v>12184419.550000001</v>
      </c>
      <c r="AH82" s="26">
        <v>472352.74019509554</v>
      </c>
      <c r="AI82" s="26">
        <v>21932311.398123715</v>
      </c>
      <c r="AJ82" s="19">
        <v>762835.33333333337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450000</v>
      </c>
      <c r="G83" s="19">
        <v>22279585.166839756</v>
      </c>
      <c r="H83" s="19">
        <v>776173.92592592596</v>
      </c>
      <c r="I83" s="29">
        <v>12637506.299999999</v>
      </c>
      <c r="J83" s="19">
        <v>475547.09937006235</v>
      </c>
      <c r="K83" s="19">
        <v>22394519.904901184</v>
      </c>
      <c r="L83" s="19">
        <v>776173.92592592596</v>
      </c>
      <c r="M83" s="29">
        <v>12637506.299999999</v>
      </c>
      <c r="N83" s="26">
        <v>475547.09937006235</v>
      </c>
      <c r="O83" s="26">
        <v>22394519.904901184</v>
      </c>
      <c r="P83" s="19">
        <v>776173.92592592596</v>
      </c>
      <c r="Q83" s="29">
        <v>12637506.299999999</v>
      </c>
      <c r="R83" s="26">
        <v>475547.09937006235</v>
      </c>
      <c r="S83" s="26">
        <v>22394519.904901184</v>
      </c>
      <c r="T83" s="19">
        <v>776173.92592592596</v>
      </c>
      <c r="U83" s="29">
        <v>12637506.299999999</v>
      </c>
      <c r="V83" s="26">
        <v>475547.09937006235</v>
      </c>
      <c r="W83" s="26">
        <v>22394519.904901184</v>
      </c>
      <c r="X83" s="19">
        <v>776173.92592592596</v>
      </c>
      <c r="Y83" s="29">
        <v>12637506.299999999</v>
      </c>
      <c r="Z83" s="26">
        <v>475547.09937006235</v>
      </c>
      <c r="AA83" s="26">
        <v>22394519.904901184</v>
      </c>
      <c r="AB83" s="19">
        <v>776173.92592592596</v>
      </c>
      <c r="AC83" s="29">
        <v>12637506.299999999</v>
      </c>
      <c r="AD83" s="26">
        <v>475547.09937006235</v>
      </c>
      <c r="AE83" s="26">
        <v>22394519.904901184</v>
      </c>
      <c r="AF83" s="19">
        <v>776173.92592592596</v>
      </c>
      <c r="AG83" s="29">
        <v>12637506.299999999</v>
      </c>
      <c r="AH83" s="26">
        <v>475547.09937006235</v>
      </c>
      <c r="AI83" s="26">
        <v>22394519.904901184</v>
      </c>
      <c r="AJ83" s="19">
        <v>776173.92592592596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450000</v>
      </c>
      <c r="G84" s="19">
        <v>22716246.574247163</v>
      </c>
      <c r="H84" s="19">
        <v>789512.51851851854</v>
      </c>
      <c r="I84" s="29">
        <v>13127887.75</v>
      </c>
      <c r="J84" s="19">
        <v>478741.45854502916</v>
      </c>
      <c r="K84" s="19">
        <v>22859922.77085362</v>
      </c>
      <c r="L84" s="19">
        <v>789512.51851851854</v>
      </c>
      <c r="M84" s="29">
        <v>13127887.75</v>
      </c>
      <c r="N84" s="26">
        <v>478741.45854502916</v>
      </c>
      <c r="O84" s="26">
        <v>22859922.77085362</v>
      </c>
      <c r="P84" s="19">
        <v>789512.51851851854</v>
      </c>
      <c r="Q84" s="29">
        <v>13127887.75</v>
      </c>
      <c r="R84" s="26">
        <v>478741.45854502916</v>
      </c>
      <c r="S84" s="26">
        <v>22859922.77085362</v>
      </c>
      <c r="T84" s="19">
        <v>789512.51851851854</v>
      </c>
      <c r="U84" s="29">
        <v>13127887.75</v>
      </c>
      <c r="V84" s="26">
        <v>478741.45854502916</v>
      </c>
      <c r="W84" s="26">
        <v>22859922.77085362</v>
      </c>
      <c r="X84" s="19">
        <v>789512.51851851854</v>
      </c>
      <c r="Y84" s="29">
        <v>13127887.75</v>
      </c>
      <c r="Z84" s="26">
        <v>478741.45854502916</v>
      </c>
      <c r="AA84" s="26">
        <v>22859922.77085362</v>
      </c>
      <c r="AB84" s="19">
        <v>789512.51851851854</v>
      </c>
      <c r="AC84" s="29">
        <v>13127887.75</v>
      </c>
      <c r="AD84" s="26">
        <v>478741.45854502916</v>
      </c>
      <c r="AE84" s="26">
        <v>22859922.77085362</v>
      </c>
      <c r="AF84" s="19">
        <v>789512.51851851854</v>
      </c>
      <c r="AG84" s="29">
        <v>13127887.75</v>
      </c>
      <c r="AH84" s="26">
        <v>478741.45854502916</v>
      </c>
      <c r="AI84" s="26">
        <v>22859922.77085362</v>
      </c>
      <c r="AJ84" s="19">
        <v>789512.51851851854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450000</v>
      </c>
      <c r="G85" s="19">
        <v>23152907.98165457</v>
      </c>
      <c r="H85" s="19">
        <v>802851.11111111112</v>
      </c>
      <c r="I85" s="29">
        <v>13582855.85</v>
      </c>
      <c r="J85" s="19">
        <v>481935.81771999598</v>
      </c>
      <c r="K85" s="19">
        <v>23328519.995981023</v>
      </c>
      <c r="L85" s="19">
        <v>802851.11111111112</v>
      </c>
      <c r="M85" s="29">
        <v>13582855.85</v>
      </c>
      <c r="N85" s="26">
        <v>481935.81771999598</v>
      </c>
      <c r="O85" s="26">
        <v>23328519.995981023</v>
      </c>
      <c r="P85" s="19">
        <v>802851.11111111112</v>
      </c>
      <c r="Q85" s="29">
        <v>13582855.85</v>
      </c>
      <c r="R85" s="26">
        <v>481935.81771999598</v>
      </c>
      <c r="S85" s="26">
        <v>23328519.995981023</v>
      </c>
      <c r="T85" s="19">
        <v>802851.11111111112</v>
      </c>
      <c r="U85" s="29">
        <v>13582855.85</v>
      </c>
      <c r="V85" s="26">
        <v>481935.81771999598</v>
      </c>
      <c r="W85" s="26">
        <v>23328519.995981023</v>
      </c>
      <c r="X85" s="19">
        <v>802851.11111111112</v>
      </c>
      <c r="Y85" s="29">
        <v>13582855.85</v>
      </c>
      <c r="Z85" s="26">
        <v>481935.81771999598</v>
      </c>
      <c r="AA85" s="26">
        <v>23328519.995981023</v>
      </c>
      <c r="AB85" s="19">
        <v>802851.11111111112</v>
      </c>
      <c r="AC85" s="29">
        <v>13582855.85</v>
      </c>
      <c r="AD85" s="26">
        <v>481935.81771999598</v>
      </c>
      <c r="AE85" s="26">
        <v>23328519.995981023</v>
      </c>
      <c r="AF85" s="19">
        <v>802851.11111111112</v>
      </c>
      <c r="AG85" s="29">
        <v>13582855.85</v>
      </c>
      <c r="AH85" s="26">
        <v>481935.81771999598</v>
      </c>
      <c r="AI85" s="26">
        <v>23328519.995981023</v>
      </c>
      <c r="AJ85" s="19">
        <v>802851.11111111112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450000</v>
      </c>
      <c r="G86" s="19">
        <v>23589569.389061976</v>
      </c>
      <c r="H86" s="19">
        <v>816189.70370370371</v>
      </c>
      <c r="I86" s="29">
        <v>13797117.4</v>
      </c>
      <c r="J86" s="19">
        <v>485130.17689493299</v>
      </c>
      <c r="K86" s="19">
        <v>23800311.580283362</v>
      </c>
      <c r="L86" s="19">
        <v>816189.70370370371</v>
      </c>
      <c r="M86" s="29">
        <v>13797117.4</v>
      </c>
      <c r="N86" s="26">
        <v>485130.17689493299</v>
      </c>
      <c r="O86" s="26">
        <v>23800311.580283362</v>
      </c>
      <c r="P86" s="19">
        <v>816189.70370370371</v>
      </c>
      <c r="Q86" s="29">
        <v>13797117.4</v>
      </c>
      <c r="R86" s="26">
        <v>485130.17689493299</v>
      </c>
      <c r="S86" s="26">
        <v>23800311.580283362</v>
      </c>
      <c r="T86" s="19">
        <v>816189.70370370371</v>
      </c>
      <c r="U86" s="29">
        <v>13797117.4</v>
      </c>
      <c r="V86" s="26">
        <v>485130.17689493299</v>
      </c>
      <c r="W86" s="26">
        <v>23800311.580283362</v>
      </c>
      <c r="X86" s="19">
        <v>816189.70370370371</v>
      </c>
      <c r="Y86" s="29">
        <v>13797117.4</v>
      </c>
      <c r="Z86" s="26">
        <v>485130.17689493299</v>
      </c>
      <c r="AA86" s="26">
        <v>23800311.580283362</v>
      </c>
      <c r="AB86" s="19">
        <v>816189.70370370371</v>
      </c>
      <c r="AC86" s="29">
        <v>13797117.4</v>
      </c>
      <c r="AD86" s="26">
        <v>485130.17689493299</v>
      </c>
      <c r="AE86" s="26">
        <v>23800311.580283362</v>
      </c>
      <c r="AF86" s="19">
        <v>816189.70370370371</v>
      </c>
      <c r="AG86" s="29">
        <v>13797117.4</v>
      </c>
      <c r="AH86" s="26">
        <v>485130.17689493299</v>
      </c>
      <c r="AI86" s="26">
        <v>23800311.580283362</v>
      </c>
      <c r="AJ86" s="19">
        <v>816189.70370370371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450000</v>
      </c>
      <c r="G87" s="19">
        <v>24026230.796469383</v>
      </c>
      <c r="H87" s="19">
        <v>829528.29629629629</v>
      </c>
      <c r="I87" s="29">
        <v>14045827.050000001</v>
      </c>
      <c r="J87" s="19">
        <v>488324.5360698998</v>
      </c>
      <c r="K87" s="19">
        <v>24275297.523760669</v>
      </c>
      <c r="L87" s="19">
        <v>829528.29629629629</v>
      </c>
      <c r="M87" s="29">
        <v>14045827.050000001</v>
      </c>
      <c r="N87" s="26">
        <v>488324.5360698998</v>
      </c>
      <c r="O87" s="26">
        <v>24275297.523760669</v>
      </c>
      <c r="P87" s="19">
        <v>829528.29629629629</v>
      </c>
      <c r="Q87" s="29">
        <v>14045827.050000001</v>
      </c>
      <c r="R87" s="26">
        <v>488324.5360698998</v>
      </c>
      <c r="S87" s="26">
        <v>24275297.523760669</v>
      </c>
      <c r="T87" s="19">
        <v>829528.29629629629</v>
      </c>
      <c r="U87" s="29">
        <v>14045827.050000001</v>
      </c>
      <c r="V87" s="26">
        <v>488324.5360698998</v>
      </c>
      <c r="W87" s="26">
        <v>24275297.523760669</v>
      </c>
      <c r="X87" s="19">
        <v>829528.29629629629</v>
      </c>
      <c r="Y87" s="29">
        <v>14045827.050000001</v>
      </c>
      <c r="Z87" s="26">
        <v>488324.5360698998</v>
      </c>
      <c r="AA87" s="26">
        <v>24275297.523760669</v>
      </c>
      <c r="AB87" s="19">
        <v>829528.29629629629</v>
      </c>
      <c r="AC87" s="29">
        <v>14045827.050000001</v>
      </c>
      <c r="AD87" s="26">
        <v>488324.5360698998</v>
      </c>
      <c r="AE87" s="26">
        <v>24275297.523760669</v>
      </c>
      <c r="AF87" s="19">
        <v>829528.29629629629</v>
      </c>
      <c r="AG87" s="29">
        <v>14045827.050000001</v>
      </c>
      <c r="AH87" s="26">
        <v>488324.5360698998</v>
      </c>
      <c r="AI87" s="26">
        <v>24275297.523760669</v>
      </c>
      <c r="AJ87" s="19">
        <v>829528.29629629629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450000</v>
      </c>
      <c r="G88" s="19">
        <v>24462892.20387679</v>
      </c>
      <c r="H88" s="19">
        <v>842866.88888888888</v>
      </c>
      <c r="I88" s="29">
        <v>14374803.65</v>
      </c>
      <c r="J88" s="19">
        <v>491518.89524486661</v>
      </c>
      <c r="K88" s="19">
        <v>24753477.826412942</v>
      </c>
      <c r="L88" s="19">
        <v>842866.88888888888</v>
      </c>
      <c r="M88" s="29">
        <v>14374803.65</v>
      </c>
      <c r="N88" s="26">
        <v>491518.89524486661</v>
      </c>
      <c r="O88" s="26">
        <v>24753477.826412942</v>
      </c>
      <c r="P88" s="19">
        <v>842866.88888888888</v>
      </c>
      <c r="Q88" s="29">
        <v>14374803.65</v>
      </c>
      <c r="R88" s="26">
        <v>491518.89524486661</v>
      </c>
      <c r="S88" s="26">
        <v>24753477.826412942</v>
      </c>
      <c r="T88" s="19">
        <v>842866.88888888888</v>
      </c>
      <c r="U88" s="29">
        <v>14374803.65</v>
      </c>
      <c r="V88" s="26">
        <v>491518.89524486661</v>
      </c>
      <c r="W88" s="26">
        <v>24753477.826412942</v>
      </c>
      <c r="X88" s="19">
        <v>842866.88888888888</v>
      </c>
      <c r="Y88" s="29">
        <v>14374803.65</v>
      </c>
      <c r="Z88" s="26">
        <v>491518.89524486661</v>
      </c>
      <c r="AA88" s="26">
        <v>24753477.826412942</v>
      </c>
      <c r="AB88" s="19">
        <v>842866.88888888888</v>
      </c>
      <c r="AC88" s="29">
        <v>14374803.65</v>
      </c>
      <c r="AD88" s="26">
        <v>491518.89524486661</v>
      </c>
      <c r="AE88" s="26">
        <v>24753477.826412942</v>
      </c>
      <c r="AF88" s="19">
        <v>842866.88888888888</v>
      </c>
      <c r="AG88" s="29">
        <v>14374803.65</v>
      </c>
      <c r="AH88" s="26">
        <v>491518.89524486661</v>
      </c>
      <c r="AI88" s="26">
        <v>24753477.826412942</v>
      </c>
      <c r="AJ88" s="19">
        <v>842866.88888888888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24899553.611284196</v>
      </c>
      <c r="H89" s="19">
        <v>856205.48148148146</v>
      </c>
      <c r="I89" s="29">
        <v>14809460</v>
      </c>
      <c r="J89" s="19">
        <v>494713.25441983342</v>
      </c>
      <c r="K89" s="19">
        <v>25234852.488240182</v>
      </c>
      <c r="L89" s="19">
        <v>856205.48148148146</v>
      </c>
      <c r="M89" s="29">
        <v>14809460</v>
      </c>
      <c r="N89" s="26">
        <v>494713.25441983342</v>
      </c>
      <c r="O89" s="26">
        <v>25234852.488240182</v>
      </c>
      <c r="P89" s="19">
        <v>856205.48148148146</v>
      </c>
      <c r="Q89" s="29">
        <v>14809460</v>
      </c>
      <c r="R89" s="26">
        <v>494713.25441983342</v>
      </c>
      <c r="S89" s="26">
        <v>25234852.488240182</v>
      </c>
      <c r="T89" s="19">
        <v>856205.48148148146</v>
      </c>
      <c r="U89" s="29">
        <v>14809460</v>
      </c>
      <c r="V89" s="26">
        <v>494713.25441983342</v>
      </c>
      <c r="W89" s="26">
        <v>25234852.488240182</v>
      </c>
      <c r="X89" s="19">
        <v>856205.48148148146</v>
      </c>
      <c r="Y89" s="29">
        <v>14809460</v>
      </c>
      <c r="Z89" s="26">
        <v>494713.25441983342</v>
      </c>
      <c r="AA89" s="26">
        <v>25234852.488240182</v>
      </c>
      <c r="AB89" s="19">
        <v>856205.48148148146</v>
      </c>
      <c r="AC89" s="29">
        <v>14809460</v>
      </c>
      <c r="AD89" s="26">
        <v>494713.25441983342</v>
      </c>
      <c r="AE89" s="26">
        <v>25234852.488240182</v>
      </c>
      <c r="AF89" s="19">
        <v>856205.48148148146</v>
      </c>
      <c r="AG89" s="29">
        <v>14809460</v>
      </c>
      <c r="AH89" s="26">
        <v>494713.25441983342</v>
      </c>
      <c r="AI89" s="26">
        <v>25234852.488240182</v>
      </c>
      <c r="AJ89" s="19">
        <v>856205.48148148146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25336215.018691603</v>
      </c>
      <c r="H90" s="19">
        <v>869544.07407407404</v>
      </c>
      <c r="I90" s="29">
        <v>15217461.950000001</v>
      </c>
      <c r="J90" s="19">
        <v>497907.61359480023</v>
      </c>
      <c r="K90" s="19">
        <v>25719421.509242389</v>
      </c>
      <c r="L90" s="19">
        <v>869544.07407407404</v>
      </c>
      <c r="M90" s="29">
        <v>15217461.950000001</v>
      </c>
      <c r="N90" s="26">
        <v>497907.61359480023</v>
      </c>
      <c r="O90" s="26">
        <v>25719421.509242389</v>
      </c>
      <c r="P90" s="19">
        <v>869544.07407407404</v>
      </c>
      <c r="Q90" s="29">
        <v>15217461.950000001</v>
      </c>
      <c r="R90" s="26">
        <v>497907.61359480023</v>
      </c>
      <c r="S90" s="26">
        <v>25719421.509242389</v>
      </c>
      <c r="T90" s="19">
        <v>869544.07407407404</v>
      </c>
      <c r="U90" s="29">
        <v>15217461.950000001</v>
      </c>
      <c r="V90" s="26">
        <v>497907.61359480023</v>
      </c>
      <c r="W90" s="26">
        <v>25719421.509242389</v>
      </c>
      <c r="X90" s="19">
        <v>869544.07407407404</v>
      </c>
      <c r="Y90" s="29">
        <v>15217461.950000001</v>
      </c>
      <c r="Z90" s="26">
        <v>497907.61359480023</v>
      </c>
      <c r="AA90" s="26">
        <v>25719421.509242389</v>
      </c>
      <c r="AB90" s="19">
        <v>869544.07407407404</v>
      </c>
      <c r="AC90" s="29">
        <v>15217461.950000001</v>
      </c>
      <c r="AD90" s="26">
        <v>497907.61359480023</v>
      </c>
      <c r="AE90" s="26">
        <v>25719421.509242389</v>
      </c>
      <c r="AF90" s="19">
        <v>869544.07407407404</v>
      </c>
      <c r="AG90" s="29">
        <v>15217461.950000001</v>
      </c>
      <c r="AH90" s="26">
        <v>497907.61359480023</v>
      </c>
      <c r="AI90" s="26">
        <v>25719421.509242389</v>
      </c>
      <c r="AJ90" s="19">
        <v>869544.07407407404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25772876.42609901</v>
      </c>
      <c r="H91" s="19">
        <v>882882.66666666674</v>
      </c>
      <c r="I91" s="29">
        <v>15552942.050000001</v>
      </c>
      <c r="J91" s="19">
        <v>500000</v>
      </c>
      <c r="K91" s="19">
        <v>26206082.916649796</v>
      </c>
      <c r="L91" s="19">
        <v>882882.66666666674</v>
      </c>
      <c r="M91" s="29">
        <v>15552942.050000001</v>
      </c>
      <c r="N91" s="26">
        <v>501101.97276976705</v>
      </c>
      <c r="O91" s="26">
        <v>26207184.889419563</v>
      </c>
      <c r="P91" s="19">
        <v>882882.66666666674</v>
      </c>
      <c r="Q91" s="29">
        <v>15552942.050000001</v>
      </c>
      <c r="R91" s="26">
        <v>501101.97276976705</v>
      </c>
      <c r="S91" s="26">
        <v>26207184.889419563</v>
      </c>
      <c r="T91" s="19">
        <v>882882.66666666674</v>
      </c>
      <c r="U91" s="29">
        <v>15552942.050000001</v>
      </c>
      <c r="V91" s="26">
        <v>501101.97276976705</v>
      </c>
      <c r="W91" s="26">
        <v>26207184.889419563</v>
      </c>
      <c r="X91" s="19">
        <v>882882.66666666674</v>
      </c>
      <c r="Y91" s="29">
        <v>15552942.050000001</v>
      </c>
      <c r="Z91" s="26">
        <v>501101.97276976705</v>
      </c>
      <c r="AA91" s="26">
        <v>26207184.889419563</v>
      </c>
      <c r="AB91" s="19">
        <v>882882.66666666674</v>
      </c>
      <c r="AC91" s="29">
        <v>15552942.050000001</v>
      </c>
      <c r="AD91" s="26">
        <v>501101.97276976705</v>
      </c>
      <c r="AE91" s="26">
        <v>26207184.889419563</v>
      </c>
      <c r="AF91" s="19">
        <v>882882.66666666674</v>
      </c>
      <c r="AG91" s="29">
        <v>15552942.050000001</v>
      </c>
      <c r="AH91" s="26">
        <v>501101.97276976705</v>
      </c>
      <c r="AI91" s="26">
        <v>26207184.889419563</v>
      </c>
      <c r="AJ91" s="19">
        <v>882882.66666666674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26209537.833506417</v>
      </c>
      <c r="H92" s="19">
        <v>896221.25925925933</v>
      </c>
      <c r="I92" s="29">
        <v>15854666.300000001</v>
      </c>
      <c r="J92" s="19">
        <v>500000</v>
      </c>
      <c r="K92" s="19">
        <v>26692744.324057203</v>
      </c>
      <c r="L92" s="19">
        <v>896221.25925925933</v>
      </c>
      <c r="M92" s="29">
        <v>15854666.300000001</v>
      </c>
      <c r="N92" s="26">
        <v>504296.33194473386</v>
      </c>
      <c r="O92" s="26">
        <v>26698142.628771704</v>
      </c>
      <c r="P92" s="19">
        <v>896221.25925925933</v>
      </c>
      <c r="Q92" s="29">
        <v>15854666.300000001</v>
      </c>
      <c r="R92" s="26">
        <v>504296.33194473386</v>
      </c>
      <c r="S92" s="26">
        <v>26698142.628771704</v>
      </c>
      <c r="T92" s="19">
        <v>896221.25925925933</v>
      </c>
      <c r="U92" s="29">
        <v>15854666.300000001</v>
      </c>
      <c r="V92" s="26">
        <v>504296.33194473386</v>
      </c>
      <c r="W92" s="26">
        <v>26698142.628771704</v>
      </c>
      <c r="X92" s="19">
        <v>896221.25925925933</v>
      </c>
      <c r="Y92" s="29">
        <v>15854666.300000001</v>
      </c>
      <c r="Z92" s="26">
        <v>504296.33194473386</v>
      </c>
      <c r="AA92" s="26">
        <v>26698142.628771704</v>
      </c>
      <c r="AB92" s="19">
        <v>896221.25925925933</v>
      </c>
      <c r="AC92" s="29">
        <v>15854666.300000001</v>
      </c>
      <c r="AD92" s="26">
        <v>504296.33194473386</v>
      </c>
      <c r="AE92" s="26">
        <v>26698142.628771704</v>
      </c>
      <c r="AF92" s="19">
        <v>896221.25925925933</v>
      </c>
      <c r="AG92" s="29">
        <v>15854666.300000001</v>
      </c>
      <c r="AH92" s="26">
        <v>504296.33194473386</v>
      </c>
      <c r="AI92" s="26">
        <v>26698142.628771704</v>
      </c>
      <c r="AJ92" s="19">
        <v>896221.25925925933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26646199.240913823</v>
      </c>
      <c r="H93" s="19">
        <v>909559.85185185191</v>
      </c>
      <c r="I93" s="29">
        <v>15982672.25</v>
      </c>
      <c r="J93" s="19">
        <v>500000</v>
      </c>
      <c r="K93" s="19">
        <v>27179405.73146461</v>
      </c>
      <c r="L93" s="19">
        <v>909559.85185185191</v>
      </c>
      <c r="M93" s="29">
        <v>15982672.25</v>
      </c>
      <c r="N93" s="26">
        <v>507490.69111970067</v>
      </c>
      <c r="O93" s="26">
        <v>27192294.727298811</v>
      </c>
      <c r="P93" s="19">
        <v>909559.85185185191</v>
      </c>
      <c r="Q93" s="29">
        <v>15982672.25</v>
      </c>
      <c r="R93" s="26">
        <v>507490.69111970067</v>
      </c>
      <c r="S93" s="26">
        <v>27192294.727298811</v>
      </c>
      <c r="T93" s="19">
        <v>909559.85185185191</v>
      </c>
      <c r="U93" s="29">
        <v>15982672.25</v>
      </c>
      <c r="V93" s="26">
        <v>507490.69111970067</v>
      </c>
      <c r="W93" s="26">
        <v>27192294.727298811</v>
      </c>
      <c r="X93" s="19">
        <v>909559.85185185191</v>
      </c>
      <c r="Y93" s="29">
        <v>15982672.25</v>
      </c>
      <c r="Z93" s="26">
        <v>507490.69111970067</v>
      </c>
      <c r="AA93" s="26">
        <v>27192294.727298811</v>
      </c>
      <c r="AB93" s="19">
        <v>909559.85185185191</v>
      </c>
      <c r="AC93" s="29">
        <v>15982672.25</v>
      </c>
      <c r="AD93" s="26">
        <v>507490.69111970067</v>
      </c>
      <c r="AE93" s="26">
        <v>27192294.727298811</v>
      </c>
      <c r="AF93" s="19">
        <v>909559.85185185191</v>
      </c>
      <c r="AG93" s="29">
        <v>15982672.25</v>
      </c>
      <c r="AH93" s="26">
        <v>507490.69111970067</v>
      </c>
      <c r="AI93" s="26">
        <v>27192294.727298811</v>
      </c>
      <c r="AJ93" s="19">
        <v>909559.85185185191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27082860.64832123</v>
      </c>
      <c r="H94" s="19">
        <v>922898.4444444445</v>
      </c>
      <c r="I94" s="29">
        <v>16156702.300000001</v>
      </c>
      <c r="J94" s="19">
        <v>500000</v>
      </c>
      <c r="K94" s="19">
        <v>27666067.138872016</v>
      </c>
      <c r="L94" s="19">
        <v>922898.4444444445</v>
      </c>
      <c r="M94" s="29">
        <v>16156702.300000001</v>
      </c>
      <c r="N94" s="26">
        <v>510685.05029466748</v>
      </c>
      <c r="O94" s="26">
        <v>27689641.185000885</v>
      </c>
      <c r="P94" s="19">
        <v>922898.4444444445</v>
      </c>
      <c r="Q94" s="29">
        <v>16156702.300000001</v>
      </c>
      <c r="R94" s="26">
        <v>510685.05029466748</v>
      </c>
      <c r="S94" s="26">
        <v>27689641.185000885</v>
      </c>
      <c r="T94" s="19">
        <v>922898.4444444445</v>
      </c>
      <c r="U94" s="29">
        <v>16156702.300000001</v>
      </c>
      <c r="V94" s="26">
        <v>510685.05029466748</v>
      </c>
      <c r="W94" s="26">
        <v>27689641.185000885</v>
      </c>
      <c r="X94" s="19">
        <v>922898.4444444445</v>
      </c>
      <c r="Y94" s="29">
        <v>16156702.300000001</v>
      </c>
      <c r="Z94" s="26">
        <v>510685.05029466748</v>
      </c>
      <c r="AA94" s="26">
        <v>27689641.185000885</v>
      </c>
      <c r="AB94" s="19">
        <v>922898.4444444445</v>
      </c>
      <c r="AC94" s="29">
        <v>16156702.300000001</v>
      </c>
      <c r="AD94" s="26">
        <v>510685.05029466748</v>
      </c>
      <c r="AE94" s="26">
        <v>27689641.185000885</v>
      </c>
      <c r="AF94" s="19">
        <v>922898.4444444445</v>
      </c>
      <c r="AG94" s="29">
        <v>16156702.300000001</v>
      </c>
      <c r="AH94" s="26">
        <v>510685.05029466748</v>
      </c>
      <c r="AI94" s="26">
        <v>27689641.185000885</v>
      </c>
      <c r="AJ94" s="19">
        <v>922898.4444444445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27519522.055728637</v>
      </c>
      <c r="H95" s="19">
        <v>936237.03703703708</v>
      </c>
      <c r="I95" s="29">
        <v>16547482.576412121</v>
      </c>
      <c r="J95" s="19">
        <v>500000</v>
      </c>
      <c r="K95" s="19">
        <v>28152728.546279423</v>
      </c>
      <c r="L95" s="19">
        <v>936237.03703703708</v>
      </c>
      <c r="M95" s="29">
        <v>16547482.576412121</v>
      </c>
      <c r="N95" s="26">
        <v>513879.40946963429</v>
      </c>
      <c r="O95" s="26">
        <v>28190182.001877926</v>
      </c>
      <c r="P95" s="19">
        <v>936237.03703703708</v>
      </c>
      <c r="Q95" s="29">
        <v>16547482.576412121</v>
      </c>
      <c r="R95" s="26">
        <v>513879.40946963429</v>
      </c>
      <c r="S95" s="26">
        <v>28190182.001877926</v>
      </c>
      <c r="T95" s="19">
        <v>936237.03703703708</v>
      </c>
      <c r="U95" s="29">
        <v>16547482.576412121</v>
      </c>
      <c r="V95" s="26">
        <v>513879.40946963429</v>
      </c>
      <c r="W95" s="26">
        <v>28190182.001877926</v>
      </c>
      <c r="X95" s="19">
        <v>936237.03703703708</v>
      </c>
      <c r="Y95" s="29">
        <v>16547482.576412121</v>
      </c>
      <c r="Z95" s="26">
        <v>513879.40946963429</v>
      </c>
      <c r="AA95" s="26">
        <v>28190182.001877926</v>
      </c>
      <c r="AB95" s="19">
        <v>936237.03703703708</v>
      </c>
      <c r="AC95" s="29">
        <v>16547482.576412121</v>
      </c>
      <c r="AD95" s="26">
        <v>513879.40946963429</v>
      </c>
      <c r="AE95" s="26">
        <v>28190182.001877926</v>
      </c>
      <c r="AF95" s="19">
        <v>936237.03703703708</v>
      </c>
      <c r="AG95" s="29">
        <v>16547482.576412121</v>
      </c>
      <c r="AH95" s="26">
        <v>513879.40946963429</v>
      </c>
      <c r="AI95" s="26">
        <v>28190182.001877926</v>
      </c>
      <c r="AJ95" s="19">
        <v>936237.03703703708</v>
      </c>
      <c r="AK95" s="29">
        <v>16547482.576412121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27956183.463136043</v>
      </c>
      <c r="H96" s="19">
        <v>949575.62962962966</v>
      </c>
      <c r="I96" s="29">
        <v>16941137.776081711</v>
      </c>
      <c r="J96" s="19">
        <v>500000</v>
      </c>
      <c r="K96" s="19">
        <v>28639389.95368683</v>
      </c>
      <c r="L96" s="19">
        <v>949575.62962962966</v>
      </c>
      <c r="M96" s="29">
        <v>16941137.776081711</v>
      </c>
      <c r="N96" s="26">
        <v>517073.76864460111</v>
      </c>
      <c r="O96" s="26">
        <v>28693917.177929934</v>
      </c>
      <c r="P96" s="19">
        <v>949575.62962962966</v>
      </c>
      <c r="Q96" s="29">
        <v>16941137.776081711</v>
      </c>
      <c r="R96" s="26">
        <v>517073.76864460111</v>
      </c>
      <c r="S96" s="26">
        <v>28693917.177929934</v>
      </c>
      <c r="T96" s="19">
        <v>949575.62962962966</v>
      </c>
      <c r="U96" s="29">
        <v>16941137.776081711</v>
      </c>
      <c r="V96" s="26">
        <v>517073.76864460111</v>
      </c>
      <c r="W96" s="26">
        <v>28693917.177929934</v>
      </c>
      <c r="X96" s="19">
        <v>949575.62962962966</v>
      </c>
      <c r="Y96" s="29">
        <v>16941137.776081711</v>
      </c>
      <c r="Z96" s="26">
        <v>517073.76864460111</v>
      </c>
      <c r="AA96" s="26">
        <v>28693917.177929934</v>
      </c>
      <c r="AB96" s="19">
        <v>949575.62962962966</v>
      </c>
      <c r="AC96" s="29">
        <v>16941137.776081711</v>
      </c>
      <c r="AD96" s="26">
        <v>517073.76864460111</v>
      </c>
      <c r="AE96" s="26">
        <v>28693917.177929934</v>
      </c>
      <c r="AF96" s="19">
        <v>949575.62962962966</v>
      </c>
      <c r="AG96" s="29">
        <v>16941137.776081711</v>
      </c>
      <c r="AH96" s="26">
        <v>517073.76864460111</v>
      </c>
      <c r="AI96" s="26">
        <v>28693917.177929934</v>
      </c>
      <c r="AJ96" s="19">
        <v>949575.62962962966</v>
      </c>
      <c r="AK96" s="29">
        <v>16941137.776081711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28392844.87054345</v>
      </c>
      <c r="H97" s="19">
        <v>962914.22222222225</v>
      </c>
      <c r="I97" s="29">
        <v>17334799.972378008</v>
      </c>
      <c r="J97" s="19">
        <v>500000</v>
      </c>
      <c r="K97" s="19">
        <v>29126051.361094236</v>
      </c>
      <c r="L97" s="19">
        <v>962914.22222222225</v>
      </c>
      <c r="M97" s="29">
        <v>17337667.899008773</v>
      </c>
      <c r="N97" s="26">
        <v>520268.12781956792</v>
      </c>
      <c r="O97" s="26">
        <v>29200846.713156909</v>
      </c>
      <c r="P97" s="19">
        <v>962914.22222222225</v>
      </c>
      <c r="Q97" s="29">
        <v>17337667.899008773</v>
      </c>
      <c r="R97" s="26">
        <v>520268.12781956792</v>
      </c>
      <c r="S97" s="26">
        <v>29200846.713156909</v>
      </c>
      <c r="T97" s="19">
        <v>962914.22222222225</v>
      </c>
      <c r="U97" s="29">
        <v>17337667.899008773</v>
      </c>
      <c r="V97" s="26">
        <v>520268.12781956792</v>
      </c>
      <c r="W97" s="26">
        <v>29200846.713156909</v>
      </c>
      <c r="X97" s="19">
        <v>962914.22222222225</v>
      </c>
      <c r="Y97" s="29">
        <v>17337667.899008773</v>
      </c>
      <c r="Z97" s="26">
        <v>520268.12781956792</v>
      </c>
      <c r="AA97" s="26">
        <v>29200846.713156909</v>
      </c>
      <c r="AB97" s="19">
        <v>962914.22222222225</v>
      </c>
      <c r="AC97" s="29">
        <v>17337667.899008773</v>
      </c>
      <c r="AD97" s="26">
        <v>520268.12781956792</v>
      </c>
      <c r="AE97" s="26">
        <v>29200846.713156909</v>
      </c>
      <c r="AF97" s="19">
        <v>962914.22222222225</v>
      </c>
      <c r="AG97" s="29">
        <v>17337667.899008773</v>
      </c>
      <c r="AH97" s="26">
        <v>520268.12781956792</v>
      </c>
      <c r="AI97" s="26">
        <v>29200846.713156909</v>
      </c>
      <c r="AJ97" s="19">
        <v>962914.22222222225</v>
      </c>
      <c r="AK97" s="29">
        <v>17337667.899008773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28829506.277950857</v>
      </c>
      <c r="H98" s="19">
        <v>976252.81481481483</v>
      </c>
      <c r="I98" s="29">
        <v>17728462.168674305</v>
      </c>
      <c r="J98" s="19">
        <v>500000</v>
      </c>
      <c r="K98" s="19">
        <v>29612712.768501643</v>
      </c>
      <c r="L98" s="19">
        <v>976252.81481481483</v>
      </c>
      <c r="M98" s="29">
        <v>17737072.945193306</v>
      </c>
      <c r="N98" s="26">
        <v>523462.48699453473</v>
      </c>
      <c r="O98" s="26">
        <v>29710970.60755885</v>
      </c>
      <c r="P98" s="19">
        <v>976252.81481481483</v>
      </c>
      <c r="Q98" s="29">
        <v>17737072.945193306</v>
      </c>
      <c r="R98" s="26">
        <v>523462.48699453473</v>
      </c>
      <c r="S98" s="26">
        <v>29710970.60755885</v>
      </c>
      <c r="T98" s="19">
        <v>976252.81481481483</v>
      </c>
      <c r="U98" s="29">
        <v>17737072.945193306</v>
      </c>
      <c r="V98" s="26">
        <v>523462.48699453473</v>
      </c>
      <c r="W98" s="26">
        <v>29710970.60755885</v>
      </c>
      <c r="X98" s="19">
        <v>976252.81481481483</v>
      </c>
      <c r="Y98" s="29">
        <v>17737072.945193306</v>
      </c>
      <c r="Z98" s="26">
        <v>523462.48699453473</v>
      </c>
      <c r="AA98" s="26">
        <v>29710970.60755885</v>
      </c>
      <c r="AB98" s="19">
        <v>976252.81481481483</v>
      </c>
      <c r="AC98" s="29">
        <v>17737072.945193306</v>
      </c>
      <c r="AD98" s="26">
        <v>523462.48699453473</v>
      </c>
      <c r="AE98" s="26">
        <v>29710970.60755885</v>
      </c>
      <c r="AF98" s="19">
        <v>976252.81481481483</v>
      </c>
      <c r="AG98" s="29">
        <v>17737072.945193306</v>
      </c>
      <c r="AH98" s="26">
        <v>523462.48699453473</v>
      </c>
      <c r="AI98" s="26">
        <v>29710970.60755885</v>
      </c>
      <c r="AJ98" s="19">
        <v>976252.81481481483</v>
      </c>
      <c r="AK98" s="29">
        <v>17737072.945193306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29266167.685358264</v>
      </c>
      <c r="H99" s="19">
        <v>989591.40740740742</v>
      </c>
      <c r="I99" s="29">
        <v>18122124.364970598</v>
      </c>
      <c r="J99" s="19">
        <v>500000</v>
      </c>
      <c r="K99" s="19">
        <v>30099374.17590905</v>
      </c>
      <c r="L99" s="19">
        <v>989591.40740740742</v>
      </c>
      <c r="M99" s="29">
        <v>18139352.914635304</v>
      </c>
      <c r="N99" s="26">
        <v>526656.84616947174</v>
      </c>
      <c r="O99" s="26">
        <v>30224288.861135729</v>
      </c>
      <c r="P99" s="19">
        <v>989591.40740740742</v>
      </c>
      <c r="Q99" s="29">
        <v>18139352.914635304</v>
      </c>
      <c r="R99" s="26">
        <v>526656.84616947174</v>
      </c>
      <c r="S99" s="26">
        <v>30224288.861135729</v>
      </c>
      <c r="T99" s="19">
        <v>989591.40740740742</v>
      </c>
      <c r="U99" s="29">
        <v>18139352.914635304</v>
      </c>
      <c r="V99" s="26">
        <v>526656.84616947174</v>
      </c>
      <c r="W99" s="26">
        <v>30224288.861135729</v>
      </c>
      <c r="X99" s="19">
        <v>989591.40740740742</v>
      </c>
      <c r="Y99" s="29">
        <v>18139352.914635304</v>
      </c>
      <c r="Z99" s="26">
        <v>526656.84616947174</v>
      </c>
      <c r="AA99" s="26">
        <v>30224288.861135729</v>
      </c>
      <c r="AB99" s="19">
        <v>989591.40740740742</v>
      </c>
      <c r="AC99" s="29">
        <v>18139352.914635304</v>
      </c>
      <c r="AD99" s="26">
        <v>526656.84616947174</v>
      </c>
      <c r="AE99" s="26">
        <v>30224288.861135729</v>
      </c>
      <c r="AF99" s="19">
        <v>989591.40740740742</v>
      </c>
      <c r="AG99" s="29">
        <v>18139352.914635304</v>
      </c>
      <c r="AH99" s="26">
        <v>526656.84616947174</v>
      </c>
      <c r="AI99" s="26">
        <v>30224288.861135729</v>
      </c>
      <c r="AJ99" s="19">
        <v>989591.40740740742</v>
      </c>
      <c r="AK99" s="29">
        <v>18139352.914635304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29702829.09276567</v>
      </c>
      <c r="H100" s="19">
        <v>1002930</v>
      </c>
      <c r="I100" s="29">
        <v>18515786.561266895</v>
      </c>
      <c r="J100" s="19">
        <v>500000</v>
      </c>
      <c r="K100" s="19">
        <v>30586035.583316457</v>
      </c>
      <c r="L100" s="19">
        <v>1002930</v>
      </c>
      <c r="M100" s="29">
        <v>18544507.807334777</v>
      </c>
      <c r="N100" s="26">
        <v>529851.20534443855</v>
      </c>
      <c r="O100" s="26">
        <v>30740801.473887574</v>
      </c>
      <c r="P100" s="19">
        <v>1002930</v>
      </c>
      <c r="Q100" s="29">
        <v>18544507.807334777</v>
      </c>
      <c r="R100" s="26">
        <v>529851.20534443855</v>
      </c>
      <c r="S100" s="26">
        <v>30740801.473887574</v>
      </c>
      <c r="T100" s="19">
        <v>1002930</v>
      </c>
      <c r="U100" s="29">
        <v>18544507.807334777</v>
      </c>
      <c r="V100" s="26">
        <v>529851.20534443855</v>
      </c>
      <c r="W100" s="26">
        <v>30740801.473887574</v>
      </c>
      <c r="X100" s="19">
        <v>1002930</v>
      </c>
      <c r="Y100" s="29">
        <v>18544507.807334777</v>
      </c>
      <c r="Z100" s="26">
        <v>529851.20534443855</v>
      </c>
      <c r="AA100" s="26">
        <v>30740801.473887574</v>
      </c>
      <c r="AB100" s="19">
        <v>1002930</v>
      </c>
      <c r="AC100" s="29">
        <v>18544507.807334777</v>
      </c>
      <c r="AD100" s="26">
        <v>529851.20534443855</v>
      </c>
      <c r="AE100" s="26">
        <v>30740801.473887574</v>
      </c>
      <c r="AF100" s="19">
        <v>1002930</v>
      </c>
      <c r="AG100" s="29">
        <v>18544507.807334777</v>
      </c>
      <c r="AH100" s="26">
        <v>529851.20534443855</v>
      </c>
      <c r="AI100" s="26">
        <v>30740801.473887574</v>
      </c>
      <c r="AJ100" s="19">
        <v>1002930</v>
      </c>
      <c r="AK100" s="29">
        <v>18544507.807334777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30099391.378479958</v>
      </c>
      <c r="H101" s="19">
        <v>1056367.7142857143</v>
      </c>
      <c r="I101" s="29">
        <v>18909448.757563189</v>
      </c>
      <c r="J101" s="19">
        <v>500000</v>
      </c>
      <c r="K101" s="19">
        <v>31032597.869030744</v>
      </c>
      <c r="L101" s="19">
        <v>1056367.7142857143</v>
      </c>
      <c r="M101" s="29">
        <v>18952537.623291716</v>
      </c>
      <c r="N101" s="26">
        <v>533045.56451940536</v>
      </c>
      <c r="O101" s="26">
        <v>31220409.324121267</v>
      </c>
      <c r="P101" s="19">
        <v>1056367.7142857143</v>
      </c>
      <c r="Q101" s="29">
        <v>18952537.623291716</v>
      </c>
      <c r="R101" s="26">
        <v>533045.56451940536</v>
      </c>
      <c r="S101" s="26">
        <v>31220409.324121267</v>
      </c>
      <c r="T101" s="19">
        <v>1056367.7142857143</v>
      </c>
      <c r="U101" s="29">
        <v>18952537.623291716</v>
      </c>
      <c r="V101" s="26">
        <v>533045.56451940536</v>
      </c>
      <c r="W101" s="26">
        <v>31220409.324121267</v>
      </c>
      <c r="X101" s="19">
        <v>1056367.7142857143</v>
      </c>
      <c r="Y101" s="29">
        <v>18952537.623291716</v>
      </c>
      <c r="Z101" s="26">
        <v>533045.56451940536</v>
      </c>
      <c r="AA101" s="26">
        <v>31220409.324121267</v>
      </c>
      <c r="AB101" s="19">
        <v>1056367.7142857143</v>
      </c>
      <c r="AC101" s="29">
        <v>18952537.623291716</v>
      </c>
      <c r="AD101" s="26">
        <v>533045.56451940536</v>
      </c>
      <c r="AE101" s="26">
        <v>31220409.324121267</v>
      </c>
      <c r="AF101" s="19">
        <v>1056367.7142857143</v>
      </c>
      <c r="AG101" s="29">
        <v>18952537.623291716</v>
      </c>
      <c r="AH101" s="26">
        <v>533045.56451940536</v>
      </c>
      <c r="AI101" s="26">
        <v>31220409.324121267</v>
      </c>
      <c r="AJ101" s="19">
        <v>1056367.7142857143</v>
      </c>
      <c r="AK101" s="29">
        <v>18952537.623291716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30495953.664194245</v>
      </c>
      <c r="H102" s="19">
        <v>1109805.4285714286</v>
      </c>
      <c r="I102" s="29">
        <v>19303110.953859486</v>
      </c>
      <c r="J102" s="19">
        <v>500000</v>
      </c>
      <c r="K102" s="19">
        <v>31479160.154745031</v>
      </c>
      <c r="L102" s="19">
        <v>1109805.4285714286</v>
      </c>
      <c r="M102" s="29">
        <v>19363442.362506129</v>
      </c>
      <c r="N102" s="26">
        <v>536239.92369437218</v>
      </c>
      <c r="O102" s="26">
        <v>31703211.533529926</v>
      </c>
      <c r="P102" s="19">
        <v>1109805.4285714286</v>
      </c>
      <c r="Q102" s="29">
        <v>19363442.362506129</v>
      </c>
      <c r="R102" s="26">
        <v>536239.92369437218</v>
      </c>
      <c r="S102" s="26">
        <v>31703211.533529926</v>
      </c>
      <c r="T102" s="19">
        <v>1109805.4285714286</v>
      </c>
      <c r="U102" s="29">
        <v>19363442.362506129</v>
      </c>
      <c r="V102" s="26">
        <v>536239.92369437218</v>
      </c>
      <c r="W102" s="26">
        <v>31703211.533529926</v>
      </c>
      <c r="X102" s="19">
        <v>1109805.4285714286</v>
      </c>
      <c r="Y102" s="29">
        <v>19363442.362506129</v>
      </c>
      <c r="Z102" s="26">
        <v>536239.92369437218</v>
      </c>
      <c r="AA102" s="26">
        <v>31703211.533529926</v>
      </c>
      <c r="AB102" s="19">
        <v>1109805.4285714286</v>
      </c>
      <c r="AC102" s="29">
        <v>19363442.362506129</v>
      </c>
      <c r="AD102" s="26">
        <v>536239.92369437218</v>
      </c>
      <c r="AE102" s="26">
        <v>31703211.533529926</v>
      </c>
      <c r="AF102" s="19">
        <v>1109805.4285714286</v>
      </c>
      <c r="AG102" s="29">
        <v>19363442.362506129</v>
      </c>
      <c r="AH102" s="26">
        <v>536239.92369437218</v>
      </c>
      <c r="AI102" s="26">
        <v>31703211.533529926</v>
      </c>
      <c r="AJ102" s="19">
        <v>1109805.4285714286</v>
      </c>
      <c r="AK102" s="29">
        <v>19363442.362506129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30892515.949908532</v>
      </c>
      <c r="H103" s="19">
        <v>1163243.1428571427</v>
      </c>
      <c r="I103" s="29">
        <v>19696773.150155779</v>
      </c>
      <c r="J103" s="19">
        <v>500000</v>
      </c>
      <c r="K103" s="19">
        <v>31925722.440459318</v>
      </c>
      <c r="L103" s="19">
        <v>1163243.1428571427</v>
      </c>
      <c r="M103" s="29">
        <v>19777222.024978008</v>
      </c>
      <c r="N103" s="26">
        <v>539434.28286933899</v>
      </c>
      <c r="O103" s="26">
        <v>32189208.102113552</v>
      </c>
      <c r="P103" s="19">
        <v>1163243.1428571427</v>
      </c>
      <c r="Q103" s="29">
        <v>19777222.024978008</v>
      </c>
      <c r="R103" s="26">
        <v>539434.28286933899</v>
      </c>
      <c r="S103" s="26">
        <v>32189208.102113552</v>
      </c>
      <c r="T103" s="19">
        <v>1163243.1428571427</v>
      </c>
      <c r="U103" s="29">
        <v>19777222.024978008</v>
      </c>
      <c r="V103" s="26">
        <v>539434.28286933899</v>
      </c>
      <c r="W103" s="26">
        <v>32189208.102113552</v>
      </c>
      <c r="X103" s="19">
        <v>1163243.1428571427</v>
      </c>
      <c r="Y103" s="29">
        <v>19777222.024978008</v>
      </c>
      <c r="Z103" s="26">
        <v>539434.28286933899</v>
      </c>
      <c r="AA103" s="26">
        <v>32189208.102113552</v>
      </c>
      <c r="AB103" s="19">
        <v>1163243.1428571427</v>
      </c>
      <c r="AC103" s="29">
        <v>19777222.024978008</v>
      </c>
      <c r="AD103" s="26">
        <v>539434.28286933899</v>
      </c>
      <c r="AE103" s="26">
        <v>32189208.102113552</v>
      </c>
      <c r="AF103" s="19">
        <v>1163243.1428571427</v>
      </c>
      <c r="AG103" s="29">
        <v>19777222.024978008</v>
      </c>
      <c r="AH103" s="26">
        <v>539434.28286933899</v>
      </c>
      <c r="AI103" s="26">
        <v>32189208.102113552</v>
      </c>
      <c r="AJ103" s="19">
        <v>1163243.1428571427</v>
      </c>
      <c r="AK103" s="29">
        <v>19777222.024978008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31289078.23562282</v>
      </c>
      <c r="H104" s="19">
        <v>1216680.857142857</v>
      </c>
      <c r="I104" s="29">
        <v>20090435.34645208</v>
      </c>
      <c r="J104" s="19">
        <v>500000</v>
      </c>
      <c r="K104" s="19">
        <v>32372284.726173606</v>
      </c>
      <c r="L104" s="19">
        <v>1216680.857142857</v>
      </c>
      <c r="M104" s="29">
        <v>20193876.610707365</v>
      </c>
      <c r="N104" s="26">
        <v>542628.6420443058</v>
      </c>
      <c r="O104" s="26">
        <v>32678399.029872146</v>
      </c>
      <c r="P104" s="19">
        <v>1216680.857142857</v>
      </c>
      <c r="Q104" s="29">
        <v>20193876.610707365</v>
      </c>
      <c r="R104" s="26">
        <v>542628.6420443058</v>
      </c>
      <c r="S104" s="26">
        <v>32678399.029872146</v>
      </c>
      <c r="T104" s="19">
        <v>1216680.857142857</v>
      </c>
      <c r="U104" s="29">
        <v>20193876.610707365</v>
      </c>
      <c r="V104" s="26">
        <v>542628.6420443058</v>
      </c>
      <c r="W104" s="26">
        <v>32678399.029872146</v>
      </c>
      <c r="X104" s="19">
        <v>1216680.857142857</v>
      </c>
      <c r="Y104" s="29">
        <v>20193876.610707365</v>
      </c>
      <c r="Z104" s="26">
        <v>542628.6420443058</v>
      </c>
      <c r="AA104" s="26">
        <v>32678399.029872146</v>
      </c>
      <c r="AB104" s="19">
        <v>1216680.857142857</v>
      </c>
      <c r="AC104" s="29">
        <v>20193876.610707365</v>
      </c>
      <c r="AD104" s="26">
        <v>542628.6420443058</v>
      </c>
      <c r="AE104" s="26">
        <v>32678399.029872146</v>
      </c>
      <c r="AF104" s="19">
        <v>1216680.857142857</v>
      </c>
      <c r="AG104" s="29">
        <v>20193876.610707365</v>
      </c>
      <c r="AH104" s="26">
        <v>542628.6420443058</v>
      </c>
      <c r="AI104" s="26">
        <v>32678399.029872146</v>
      </c>
      <c r="AJ104" s="19">
        <v>1216680.857142857</v>
      </c>
      <c r="AK104" s="29">
        <v>20193876.610707365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31685640.521337107</v>
      </c>
      <c r="H105" s="19">
        <v>1270118.5714285714</v>
      </c>
      <c r="I105" s="29">
        <v>20484097.542748373</v>
      </c>
      <c r="J105" s="19">
        <v>500000</v>
      </c>
      <c r="K105" s="19">
        <v>32818847.011887893</v>
      </c>
      <c r="L105" s="19">
        <v>1270118.5714285714</v>
      </c>
      <c r="M105" s="29">
        <v>20613406.119694185</v>
      </c>
      <c r="N105" s="26">
        <v>545823.00121927261</v>
      </c>
      <c r="O105" s="26">
        <v>33170784.316805705</v>
      </c>
      <c r="P105" s="19">
        <v>1270118.5714285714</v>
      </c>
      <c r="Q105" s="29">
        <v>20613406.119694185</v>
      </c>
      <c r="R105" s="26">
        <v>545823.00121927261</v>
      </c>
      <c r="S105" s="26">
        <v>33170784.316805705</v>
      </c>
      <c r="T105" s="19">
        <v>1270118.5714285714</v>
      </c>
      <c r="U105" s="29">
        <v>20613406.119694185</v>
      </c>
      <c r="V105" s="26">
        <v>545823.00121927261</v>
      </c>
      <c r="W105" s="26">
        <v>33170784.316805705</v>
      </c>
      <c r="X105" s="19">
        <v>1270118.5714285714</v>
      </c>
      <c r="Y105" s="29">
        <v>20613406.119694185</v>
      </c>
      <c r="Z105" s="26">
        <v>545823.00121927261</v>
      </c>
      <c r="AA105" s="26">
        <v>33170784.316805705</v>
      </c>
      <c r="AB105" s="19">
        <v>1270118.5714285714</v>
      </c>
      <c r="AC105" s="29">
        <v>20613406.119694185</v>
      </c>
      <c r="AD105" s="26">
        <v>545823.00121927261</v>
      </c>
      <c r="AE105" s="26">
        <v>33170784.316805705</v>
      </c>
      <c r="AF105" s="19">
        <v>1270118.5714285714</v>
      </c>
      <c r="AG105" s="29">
        <v>20613406.119694185</v>
      </c>
      <c r="AH105" s="26">
        <v>545823.00121927261</v>
      </c>
      <c r="AI105" s="26">
        <v>33170784.316805705</v>
      </c>
      <c r="AJ105" s="19">
        <v>1270118.5714285714</v>
      </c>
      <c r="AK105" s="29">
        <v>20613406.119694185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32082202.807051394</v>
      </c>
      <c r="H106" s="19">
        <v>1323556.2857142857</v>
      </c>
      <c r="I106" s="29">
        <v>20877759.73904467</v>
      </c>
      <c r="J106" s="19">
        <v>500000</v>
      </c>
      <c r="K106" s="19">
        <v>33265409.29760218</v>
      </c>
      <c r="L106" s="19">
        <v>1323556.2857142857</v>
      </c>
      <c r="M106" s="29">
        <v>21035810.551938478</v>
      </c>
      <c r="N106" s="26">
        <v>549017.36039423943</v>
      </c>
      <c r="O106" s="26">
        <v>33666363.962914228</v>
      </c>
      <c r="P106" s="19">
        <v>1323556.2857142857</v>
      </c>
      <c r="Q106" s="29">
        <v>21035810.551938478</v>
      </c>
      <c r="R106" s="26">
        <v>549017.36039423943</v>
      </c>
      <c r="S106" s="26">
        <v>33666363.962914228</v>
      </c>
      <c r="T106" s="19">
        <v>1323556.2857142857</v>
      </c>
      <c r="U106" s="29">
        <v>21035810.551938478</v>
      </c>
      <c r="V106" s="26">
        <v>549017.36039423943</v>
      </c>
      <c r="W106" s="26">
        <v>33666363.962914228</v>
      </c>
      <c r="X106" s="19">
        <v>1323556.2857142857</v>
      </c>
      <c r="Y106" s="29">
        <v>21035810.551938478</v>
      </c>
      <c r="Z106" s="26">
        <v>549017.36039423943</v>
      </c>
      <c r="AA106" s="26">
        <v>33666363.962914228</v>
      </c>
      <c r="AB106" s="19">
        <v>1323556.2857142857</v>
      </c>
      <c r="AC106" s="29">
        <v>21035810.551938478</v>
      </c>
      <c r="AD106" s="26">
        <v>549017.36039423943</v>
      </c>
      <c r="AE106" s="26">
        <v>33666363.962914228</v>
      </c>
      <c r="AF106" s="19">
        <v>1323556.2857142857</v>
      </c>
      <c r="AG106" s="29">
        <v>21035810.551938478</v>
      </c>
      <c r="AH106" s="26">
        <v>549017.36039423943</v>
      </c>
      <c r="AI106" s="26">
        <v>33666363.962914228</v>
      </c>
      <c r="AJ106" s="19">
        <v>1323556.2857142857</v>
      </c>
      <c r="AK106" s="29">
        <v>21035810.551938478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32478765.092765681</v>
      </c>
      <c r="H107" s="19">
        <v>1376994</v>
      </c>
      <c r="I107" s="29">
        <v>21271421.935340963</v>
      </c>
      <c r="J107" s="19">
        <v>500000</v>
      </c>
      <c r="K107" s="19">
        <v>33711971.583316468</v>
      </c>
      <c r="L107" s="19">
        <v>1376994</v>
      </c>
      <c r="M107" s="29">
        <v>21461089.907440212</v>
      </c>
      <c r="N107" s="26">
        <v>550000</v>
      </c>
      <c r="O107" s="26">
        <v>34162926.248628512</v>
      </c>
      <c r="P107" s="19">
        <v>1376994</v>
      </c>
      <c r="Q107" s="29">
        <v>21461089.907440212</v>
      </c>
      <c r="R107" s="26">
        <v>552211.71956920624</v>
      </c>
      <c r="S107" s="26">
        <v>34165137.968197718</v>
      </c>
      <c r="T107" s="19">
        <v>1376994</v>
      </c>
      <c r="U107" s="29">
        <v>21461089.907440212</v>
      </c>
      <c r="V107" s="26">
        <v>552211.71956920624</v>
      </c>
      <c r="W107" s="26">
        <v>34165137.968197718</v>
      </c>
      <c r="X107" s="19">
        <v>1376994</v>
      </c>
      <c r="Y107" s="29">
        <v>21461089.907440212</v>
      </c>
      <c r="Z107" s="26">
        <v>552211.71956920624</v>
      </c>
      <c r="AA107" s="26">
        <v>34165137.968197718</v>
      </c>
      <c r="AB107" s="19">
        <v>1376994</v>
      </c>
      <c r="AC107" s="29">
        <v>21461089.907440212</v>
      </c>
      <c r="AD107" s="26">
        <v>552211.71956920624</v>
      </c>
      <c r="AE107" s="26">
        <v>34165137.968197718</v>
      </c>
      <c r="AF107" s="19">
        <v>1376994</v>
      </c>
      <c r="AG107" s="29">
        <v>21461089.907440212</v>
      </c>
      <c r="AH107" s="26">
        <v>552211.71956920624</v>
      </c>
      <c r="AI107" s="26">
        <v>34165137.968197718</v>
      </c>
      <c r="AJ107" s="19">
        <v>1376994</v>
      </c>
      <c r="AK107" s="29">
        <v>21461089.907440212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32796933.342765681</v>
      </c>
      <c r="H108" s="19">
        <v>1508825.75</v>
      </c>
      <c r="I108" s="29">
        <v>21665084.13163726</v>
      </c>
      <c r="J108" s="19">
        <v>500000</v>
      </c>
      <c r="K108" s="19">
        <v>34080139.833316468</v>
      </c>
      <c r="L108" s="19">
        <v>1508825.75</v>
      </c>
      <c r="M108" s="29">
        <v>21889244.186199419</v>
      </c>
      <c r="N108" s="26">
        <v>550000</v>
      </c>
      <c r="O108" s="26">
        <v>34581094.498628512</v>
      </c>
      <c r="P108" s="19">
        <v>1508825.75</v>
      </c>
      <c r="Q108" s="29">
        <v>21889244.186199419</v>
      </c>
      <c r="R108" s="26">
        <v>555406.07874417305</v>
      </c>
      <c r="S108" s="26">
        <v>34588712.296941891</v>
      </c>
      <c r="T108" s="19">
        <v>1508825.75</v>
      </c>
      <c r="U108" s="29">
        <v>21889244.186199419</v>
      </c>
      <c r="V108" s="26">
        <v>555406.07874417305</v>
      </c>
      <c r="W108" s="26">
        <v>34588712.296941891</v>
      </c>
      <c r="X108" s="19">
        <v>1508825.75</v>
      </c>
      <c r="Y108" s="29">
        <v>21889244.186199419</v>
      </c>
      <c r="Z108" s="26">
        <v>555406.07874417305</v>
      </c>
      <c r="AA108" s="26">
        <v>34588712.296941891</v>
      </c>
      <c r="AB108" s="19">
        <v>1508825.75</v>
      </c>
      <c r="AC108" s="29">
        <v>21889244.186199419</v>
      </c>
      <c r="AD108" s="26">
        <v>555406.07874417305</v>
      </c>
      <c r="AE108" s="26">
        <v>34588712.296941891</v>
      </c>
      <c r="AF108" s="19">
        <v>1508825.75</v>
      </c>
      <c r="AG108" s="29">
        <v>21889244.186199419</v>
      </c>
      <c r="AH108" s="26">
        <v>555406.07874417305</v>
      </c>
      <c r="AI108" s="26">
        <v>34588712.296941891</v>
      </c>
      <c r="AJ108" s="19">
        <v>1508825.75</v>
      </c>
      <c r="AK108" s="29">
        <v>21889244.186199419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33115101.592765681</v>
      </c>
      <c r="H109" s="19">
        <v>1640657.5</v>
      </c>
      <c r="I109" s="29">
        <v>22058746.327933557</v>
      </c>
      <c r="J109" s="19">
        <v>500000</v>
      </c>
      <c r="K109" s="19">
        <v>34448308.083316468</v>
      </c>
      <c r="L109" s="19">
        <v>1640657.5</v>
      </c>
      <c r="M109" s="29">
        <v>22320273.388216093</v>
      </c>
      <c r="N109" s="26">
        <v>550000</v>
      </c>
      <c r="O109" s="26">
        <v>34999262.748628512</v>
      </c>
      <c r="P109" s="19">
        <v>1640657.5</v>
      </c>
      <c r="Q109" s="29">
        <v>22320273.388216093</v>
      </c>
      <c r="R109" s="26">
        <v>558600.43791913986</v>
      </c>
      <c r="S109" s="26">
        <v>35015480.984861031</v>
      </c>
      <c r="T109" s="19">
        <v>1640657.5</v>
      </c>
      <c r="U109" s="29">
        <v>22320273.388216093</v>
      </c>
      <c r="V109" s="26">
        <v>558600.43791913986</v>
      </c>
      <c r="W109" s="26">
        <v>35015480.984861031</v>
      </c>
      <c r="X109" s="19">
        <v>1640657.5</v>
      </c>
      <c r="Y109" s="29">
        <v>22320273.388216093</v>
      </c>
      <c r="Z109" s="26">
        <v>558600.43791913986</v>
      </c>
      <c r="AA109" s="26">
        <v>35015480.984861031</v>
      </c>
      <c r="AB109" s="19">
        <v>1640657.5</v>
      </c>
      <c r="AC109" s="29">
        <v>22320273.388216093</v>
      </c>
      <c r="AD109" s="26">
        <v>558600.43791913986</v>
      </c>
      <c r="AE109" s="26">
        <v>35015480.984861031</v>
      </c>
      <c r="AF109" s="19">
        <v>1640657.5</v>
      </c>
      <c r="AG109" s="29">
        <v>22320273.388216093</v>
      </c>
      <c r="AH109" s="26">
        <v>558600.43791913986</v>
      </c>
      <c r="AI109" s="26">
        <v>35015480.984861031</v>
      </c>
      <c r="AJ109" s="19">
        <v>1640657.5</v>
      </c>
      <c r="AK109" s="29">
        <v>22320273.388216093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33433269.842765681</v>
      </c>
      <c r="H110" s="19">
        <v>1772489.25</v>
      </c>
      <c r="I110" s="29">
        <v>22452408.524229851</v>
      </c>
      <c r="J110" s="19">
        <v>500000</v>
      </c>
      <c r="K110" s="19">
        <v>34816476.333316468</v>
      </c>
      <c r="L110" s="19">
        <v>1772489.25</v>
      </c>
      <c r="M110" s="29">
        <v>22754177.513490237</v>
      </c>
      <c r="N110" s="26">
        <v>550000</v>
      </c>
      <c r="O110" s="26">
        <v>35417430.998628512</v>
      </c>
      <c r="P110" s="19">
        <v>1772489.25</v>
      </c>
      <c r="Q110" s="29">
        <v>22754177.513490237</v>
      </c>
      <c r="R110" s="26">
        <v>561794.79709410667</v>
      </c>
      <c r="S110" s="26">
        <v>35445444.031955138</v>
      </c>
      <c r="T110" s="19">
        <v>1772489.25</v>
      </c>
      <c r="U110" s="29">
        <v>22754177.513490237</v>
      </c>
      <c r="V110" s="26">
        <v>561794.79709410667</v>
      </c>
      <c r="W110" s="26">
        <v>35445444.031955138</v>
      </c>
      <c r="X110" s="19">
        <v>1772489.25</v>
      </c>
      <c r="Y110" s="29">
        <v>22754177.513490237</v>
      </c>
      <c r="Z110" s="26">
        <v>561794.79709410667</v>
      </c>
      <c r="AA110" s="26">
        <v>35445444.031955138</v>
      </c>
      <c r="AB110" s="19">
        <v>1772489.25</v>
      </c>
      <c r="AC110" s="29">
        <v>22754177.513490237</v>
      </c>
      <c r="AD110" s="26">
        <v>561794.79709410667</v>
      </c>
      <c r="AE110" s="26">
        <v>35445444.031955138</v>
      </c>
      <c r="AF110" s="19">
        <v>1772489.25</v>
      </c>
      <c r="AG110" s="29">
        <v>22754177.513490237</v>
      </c>
      <c r="AH110" s="26">
        <v>561794.79709410667</v>
      </c>
      <c r="AI110" s="26">
        <v>35445444.031955138</v>
      </c>
      <c r="AJ110" s="19">
        <v>1772489.25</v>
      </c>
      <c r="AK110" s="29">
        <v>22754177.513490237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33751438.092765681</v>
      </c>
      <c r="H111" s="19">
        <v>1904321</v>
      </c>
      <c r="I111" s="29">
        <v>22846070.720526148</v>
      </c>
      <c r="J111" s="19">
        <v>500000</v>
      </c>
      <c r="K111" s="19">
        <v>35184644.583316468</v>
      </c>
      <c r="L111" s="19">
        <v>1904321</v>
      </c>
      <c r="M111" s="29">
        <v>23190956.562021855</v>
      </c>
      <c r="N111" s="26">
        <v>550000</v>
      </c>
      <c r="O111" s="26">
        <v>35835599.248628512</v>
      </c>
      <c r="P111" s="19">
        <v>1904321</v>
      </c>
      <c r="Q111" s="29">
        <v>23190956.562021855</v>
      </c>
      <c r="R111" s="26">
        <v>564989.15626907349</v>
      </c>
      <c r="S111" s="26">
        <v>35878601.438224211</v>
      </c>
      <c r="T111" s="19">
        <v>1904321</v>
      </c>
      <c r="U111" s="29">
        <v>23190956.562021855</v>
      </c>
      <c r="V111" s="26">
        <v>564989.15626907349</v>
      </c>
      <c r="W111" s="26">
        <v>35878601.438224211</v>
      </c>
      <c r="X111" s="19">
        <v>1904321</v>
      </c>
      <c r="Y111" s="29">
        <v>23190956.562021855</v>
      </c>
      <c r="Z111" s="26">
        <v>564989.15626907349</v>
      </c>
      <c r="AA111" s="26">
        <v>35878601.438224211</v>
      </c>
      <c r="AB111" s="19">
        <v>1904321</v>
      </c>
      <c r="AC111" s="29">
        <v>23190956.562021855</v>
      </c>
      <c r="AD111" s="26">
        <v>564989.15626907349</v>
      </c>
      <c r="AE111" s="26">
        <v>35878601.438224211</v>
      </c>
      <c r="AF111" s="19">
        <v>1904321</v>
      </c>
      <c r="AG111" s="29">
        <v>23190956.562021855</v>
      </c>
      <c r="AH111" s="26">
        <v>564989.15626907349</v>
      </c>
      <c r="AI111" s="26">
        <v>35878601.438224211</v>
      </c>
      <c r="AJ111" s="19">
        <v>1904321</v>
      </c>
      <c r="AK111" s="29">
        <v>23190956.562021855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34069606.342765681</v>
      </c>
      <c r="H112" s="19">
        <v>2036152.75</v>
      </c>
      <c r="I112" s="29">
        <v>23239732.916822441</v>
      </c>
      <c r="J112" s="19">
        <v>500000</v>
      </c>
      <c r="K112" s="19">
        <v>35552812.833316468</v>
      </c>
      <c r="L112" s="19">
        <v>2036152.75</v>
      </c>
      <c r="M112" s="29">
        <v>23629618.758318149</v>
      </c>
      <c r="N112" s="26">
        <v>550000</v>
      </c>
      <c r="O112" s="26">
        <v>36253767.498628512</v>
      </c>
      <c r="P112" s="19">
        <v>2036152.75</v>
      </c>
      <c r="Q112" s="29">
        <v>23630610.53381094</v>
      </c>
      <c r="R112" s="26">
        <v>568183.5154440105</v>
      </c>
      <c r="S112" s="26">
        <v>36314953.203668222</v>
      </c>
      <c r="T112" s="19">
        <v>2036152.75</v>
      </c>
      <c r="U112" s="29">
        <v>23630610.53381094</v>
      </c>
      <c r="V112" s="26">
        <v>568183.5154440105</v>
      </c>
      <c r="W112" s="26">
        <v>36314953.203668222</v>
      </c>
      <c r="X112" s="19">
        <v>2036152.75</v>
      </c>
      <c r="Y112" s="29">
        <v>23630610.53381094</v>
      </c>
      <c r="Z112" s="26">
        <v>568183.5154440105</v>
      </c>
      <c r="AA112" s="26">
        <v>36314953.203668222</v>
      </c>
      <c r="AB112" s="19">
        <v>2036152.75</v>
      </c>
      <c r="AC112" s="29">
        <v>23630610.53381094</v>
      </c>
      <c r="AD112" s="26">
        <v>568183.5154440105</v>
      </c>
      <c r="AE112" s="26">
        <v>36314953.203668222</v>
      </c>
      <c r="AF112" s="19">
        <v>2036152.75</v>
      </c>
      <c r="AG112" s="29">
        <v>23630610.53381094</v>
      </c>
      <c r="AH112" s="26">
        <v>568183.5154440105</v>
      </c>
      <c r="AI112" s="26">
        <v>36314953.203668222</v>
      </c>
      <c r="AJ112" s="19">
        <v>2036152.75</v>
      </c>
      <c r="AK112" s="29">
        <v>23630610.53381094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34387774.592765681</v>
      </c>
      <c r="H113" s="19">
        <v>2167984.5</v>
      </c>
      <c r="I113" s="29">
        <v>23633395.113118738</v>
      </c>
      <c r="J113" s="19">
        <v>500000</v>
      </c>
      <c r="K113" s="19">
        <v>35920981.083316468</v>
      </c>
      <c r="L113" s="19">
        <v>2167984.5</v>
      </c>
      <c r="M113" s="29">
        <v>24068280.954614446</v>
      </c>
      <c r="N113" s="26">
        <v>550000</v>
      </c>
      <c r="O113" s="26">
        <v>36671935.748628512</v>
      </c>
      <c r="P113" s="19">
        <v>2167984.5</v>
      </c>
      <c r="Q113" s="29">
        <v>24073139.428857498</v>
      </c>
      <c r="R113" s="26">
        <v>571377.87461897731</v>
      </c>
      <c r="S113" s="26">
        <v>36754499.328287199</v>
      </c>
      <c r="T113" s="19">
        <v>2167984.5</v>
      </c>
      <c r="U113" s="29">
        <v>24073139.428857498</v>
      </c>
      <c r="V113" s="26">
        <v>571377.87461897731</v>
      </c>
      <c r="W113" s="26">
        <v>36754499.328287199</v>
      </c>
      <c r="X113" s="19">
        <v>2167984.5</v>
      </c>
      <c r="Y113" s="29">
        <v>24073139.428857498</v>
      </c>
      <c r="Z113" s="26">
        <v>571377.87461897731</v>
      </c>
      <c r="AA113" s="26">
        <v>36754499.328287199</v>
      </c>
      <c r="AB113" s="19">
        <v>2167984.5</v>
      </c>
      <c r="AC113" s="29">
        <v>24073139.428857498</v>
      </c>
      <c r="AD113" s="26">
        <v>571377.87461897731</v>
      </c>
      <c r="AE113" s="26">
        <v>36754499.328287199</v>
      </c>
      <c r="AF113" s="19">
        <v>2167984.5</v>
      </c>
      <c r="AG113" s="29">
        <v>24073139.428857498</v>
      </c>
      <c r="AH113" s="26">
        <v>571377.87461897731</v>
      </c>
      <c r="AI113" s="26">
        <v>36754499.328287199</v>
      </c>
      <c r="AJ113" s="19">
        <v>2167984.5</v>
      </c>
      <c r="AK113" s="29">
        <v>24073139.428857498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34705942.842765681</v>
      </c>
      <c r="H114" s="19">
        <v>2299816.25</v>
      </c>
      <c r="I114" s="29">
        <v>24027057.309415035</v>
      </c>
      <c r="J114" s="19">
        <v>500000</v>
      </c>
      <c r="K114" s="19">
        <v>36289149.333316468</v>
      </c>
      <c r="L114" s="19">
        <v>2299816.25</v>
      </c>
      <c r="M114" s="29">
        <v>24506943.150910743</v>
      </c>
      <c r="N114" s="26">
        <v>550000</v>
      </c>
      <c r="O114" s="26">
        <v>37090103.998628512</v>
      </c>
      <c r="P114" s="19">
        <v>2299816.25</v>
      </c>
      <c r="Q114" s="29">
        <v>24518543.247161523</v>
      </c>
      <c r="R114" s="26">
        <v>574572.23379394412</v>
      </c>
      <c r="S114" s="26">
        <v>37197239.812081143</v>
      </c>
      <c r="T114" s="19">
        <v>2299816.25</v>
      </c>
      <c r="U114" s="29">
        <v>24518543.247161523</v>
      </c>
      <c r="V114" s="26">
        <v>574572.23379394412</v>
      </c>
      <c r="W114" s="26">
        <v>37197239.812081143</v>
      </c>
      <c r="X114" s="19">
        <v>2299816.25</v>
      </c>
      <c r="Y114" s="29">
        <v>24518543.247161523</v>
      </c>
      <c r="Z114" s="26">
        <v>574572.23379394412</v>
      </c>
      <c r="AA114" s="26">
        <v>37197239.812081143</v>
      </c>
      <c r="AB114" s="19">
        <v>2299816.25</v>
      </c>
      <c r="AC114" s="29">
        <v>24518543.247161523</v>
      </c>
      <c r="AD114" s="26">
        <v>574572.23379394412</v>
      </c>
      <c r="AE114" s="26">
        <v>37197239.812081143</v>
      </c>
      <c r="AF114" s="19">
        <v>2299816.25</v>
      </c>
      <c r="AG114" s="29">
        <v>24518543.247161523</v>
      </c>
      <c r="AH114" s="26">
        <v>574572.23379394412</v>
      </c>
      <c r="AI114" s="26">
        <v>37197239.812081143</v>
      </c>
      <c r="AJ114" s="19">
        <v>2299816.25</v>
      </c>
      <c r="AK114" s="29">
        <v>24518543.247161523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35024111.092765681</v>
      </c>
      <c r="H115" s="19">
        <v>2431648</v>
      </c>
      <c r="I115" s="29">
        <v>24420719.505711332</v>
      </c>
      <c r="J115" s="19">
        <v>500000</v>
      </c>
      <c r="K115" s="19">
        <v>36657317.583316468</v>
      </c>
      <c r="L115" s="19">
        <v>2431648</v>
      </c>
      <c r="M115" s="29">
        <v>24945605.34720704</v>
      </c>
      <c r="N115" s="26">
        <v>550000</v>
      </c>
      <c r="O115" s="26">
        <v>37508272.248628512</v>
      </c>
      <c r="P115" s="19">
        <v>2431648</v>
      </c>
      <c r="Q115" s="29">
        <v>24966821.988723021</v>
      </c>
      <c r="R115" s="26">
        <v>577766.59296891093</v>
      </c>
      <c r="S115" s="26">
        <v>37643174.655050054</v>
      </c>
      <c r="T115" s="19">
        <v>2431648</v>
      </c>
      <c r="U115" s="29">
        <v>24966821.988723021</v>
      </c>
      <c r="V115" s="26">
        <v>577766.59296891093</v>
      </c>
      <c r="W115" s="26">
        <v>37643174.655050054</v>
      </c>
      <c r="X115" s="19">
        <v>2431648</v>
      </c>
      <c r="Y115" s="29">
        <v>24966821.988723021</v>
      </c>
      <c r="Z115" s="26">
        <v>577766.59296891093</v>
      </c>
      <c r="AA115" s="26">
        <v>37643174.655050054</v>
      </c>
      <c r="AB115" s="19">
        <v>2431648</v>
      </c>
      <c r="AC115" s="29">
        <v>24966821.988723021</v>
      </c>
      <c r="AD115" s="26">
        <v>577766.59296891093</v>
      </c>
      <c r="AE115" s="26">
        <v>37643174.655050054</v>
      </c>
      <c r="AF115" s="19">
        <v>2431648</v>
      </c>
      <c r="AG115" s="29">
        <v>24966821.988723021</v>
      </c>
      <c r="AH115" s="26">
        <v>577766.59296891093</v>
      </c>
      <c r="AI115" s="26">
        <v>37643174.655050054</v>
      </c>
      <c r="AJ115" s="19">
        <v>2431648</v>
      </c>
      <c r="AK115" s="29">
        <v>24966821.988723021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35266450.092765681</v>
      </c>
      <c r="H116" s="19">
        <v>2639309</v>
      </c>
      <c r="I116" s="29">
        <v>24814381.702007625</v>
      </c>
      <c r="J116" s="19">
        <v>500000</v>
      </c>
      <c r="K116" s="19">
        <v>36949656.583316468</v>
      </c>
      <c r="L116" s="19">
        <v>2639309</v>
      </c>
      <c r="M116" s="29">
        <v>25384267.543503333</v>
      </c>
      <c r="N116" s="26">
        <v>550000</v>
      </c>
      <c r="O116" s="26">
        <v>37850611.248628512</v>
      </c>
      <c r="P116" s="19">
        <v>2639309</v>
      </c>
      <c r="Q116" s="29">
        <v>25417975.653541986</v>
      </c>
      <c r="R116" s="26">
        <v>580960.95214387774</v>
      </c>
      <c r="S116" s="26">
        <v>38016474.607193932</v>
      </c>
      <c r="T116" s="19">
        <v>2639309</v>
      </c>
      <c r="U116" s="29">
        <v>25417975.653541986</v>
      </c>
      <c r="V116" s="26">
        <v>580960.95214387774</v>
      </c>
      <c r="W116" s="26">
        <v>38016474.607193932</v>
      </c>
      <c r="X116" s="19">
        <v>2639309</v>
      </c>
      <c r="Y116" s="29">
        <v>25417975.653541986</v>
      </c>
      <c r="Z116" s="26">
        <v>580960.95214387774</v>
      </c>
      <c r="AA116" s="26">
        <v>38016474.607193932</v>
      </c>
      <c r="AB116" s="19">
        <v>2639309</v>
      </c>
      <c r="AC116" s="29">
        <v>25417975.653541986</v>
      </c>
      <c r="AD116" s="26">
        <v>580960.95214387774</v>
      </c>
      <c r="AE116" s="26">
        <v>38016474.607193932</v>
      </c>
      <c r="AF116" s="19">
        <v>2639309</v>
      </c>
      <c r="AG116" s="29">
        <v>25417975.653541986</v>
      </c>
      <c r="AH116" s="26">
        <v>580960.95214387774</v>
      </c>
      <c r="AI116" s="26">
        <v>38016474.607193932</v>
      </c>
      <c r="AJ116" s="19">
        <v>2639309</v>
      </c>
      <c r="AK116" s="29">
        <v>25417975.653541986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35437507.092765681</v>
      </c>
      <c r="H117" s="19">
        <v>2918252</v>
      </c>
      <c r="I117" s="29">
        <v>25208043.898303922</v>
      </c>
      <c r="J117" s="19">
        <v>500000</v>
      </c>
      <c r="K117" s="19">
        <v>37170713.583316468</v>
      </c>
      <c r="L117" s="19">
        <v>2918252</v>
      </c>
      <c r="M117" s="29">
        <v>25822929.73979963</v>
      </c>
      <c r="N117" s="26">
        <v>550000</v>
      </c>
      <c r="O117" s="26">
        <v>38121668.248628512</v>
      </c>
      <c r="P117" s="19">
        <v>2918252</v>
      </c>
      <c r="Q117" s="29">
        <v>25872004.241618425</v>
      </c>
      <c r="R117" s="26">
        <v>584155.31131884456</v>
      </c>
      <c r="S117" s="26">
        <v>38321686.918512776</v>
      </c>
      <c r="T117" s="19">
        <v>2918252</v>
      </c>
      <c r="U117" s="29">
        <v>25872004.241618425</v>
      </c>
      <c r="V117" s="26">
        <v>584155.31131884456</v>
      </c>
      <c r="W117" s="26">
        <v>38321686.918512776</v>
      </c>
      <c r="X117" s="19">
        <v>2918252</v>
      </c>
      <c r="Y117" s="29">
        <v>25872004.241618425</v>
      </c>
      <c r="Z117" s="26">
        <v>584155.31131884456</v>
      </c>
      <c r="AA117" s="26">
        <v>38321686.918512776</v>
      </c>
      <c r="AB117" s="19">
        <v>2918252</v>
      </c>
      <c r="AC117" s="29">
        <v>25872004.241618425</v>
      </c>
      <c r="AD117" s="26">
        <v>584155.31131884456</v>
      </c>
      <c r="AE117" s="26">
        <v>38321686.918512776</v>
      </c>
      <c r="AF117" s="19">
        <v>2918252</v>
      </c>
      <c r="AG117" s="29">
        <v>25872004.241618425</v>
      </c>
      <c r="AH117" s="26">
        <v>584155.31131884456</v>
      </c>
      <c r="AI117" s="26">
        <v>38321686.918512776</v>
      </c>
      <c r="AJ117" s="19">
        <v>2918252</v>
      </c>
      <c r="AK117" s="29">
        <v>25872004.241618425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35570813.092765681</v>
      </c>
      <c r="H118" s="19">
        <v>3234946</v>
      </c>
      <c r="I118" s="29">
        <v>25601706.094600216</v>
      </c>
      <c r="J118" s="19">
        <v>500000</v>
      </c>
      <c r="K118" s="19">
        <v>37354019.583316468</v>
      </c>
      <c r="L118" s="19">
        <v>3234946</v>
      </c>
      <c r="M118" s="29">
        <v>26261591.936095923</v>
      </c>
      <c r="N118" s="26">
        <v>550000</v>
      </c>
      <c r="O118" s="26">
        <v>38354974.248628512</v>
      </c>
      <c r="P118" s="19">
        <v>3234946</v>
      </c>
      <c r="Q118" s="29">
        <v>26328907.75295233</v>
      </c>
      <c r="R118" s="26">
        <v>587349.67049381137</v>
      </c>
      <c r="S118" s="26">
        <v>38592342.589006588</v>
      </c>
      <c r="T118" s="19">
        <v>3234946</v>
      </c>
      <c r="U118" s="29">
        <v>26328907.75295233</v>
      </c>
      <c r="V118" s="26">
        <v>587349.67049381137</v>
      </c>
      <c r="W118" s="26">
        <v>38592342.589006588</v>
      </c>
      <c r="X118" s="19">
        <v>3234946</v>
      </c>
      <c r="Y118" s="29">
        <v>26328907.75295233</v>
      </c>
      <c r="Z118" s="26">
        <v>587349.67049381137</v>
      </c>
      <c r="AA118" s="26">
        <v>38592342.589006588</v>
      </c>
      <c r="AB118" s="19">
        <v>3234946</v>
      </c>
      <c r="AC118" s="29">
        <v>26328907.75295233</v>
      </c>
      <c r="AD118" s="26">
        <v>587349.67049381137</v>
      </c>
      <c r="AE118" s="26">
        <v>38592342.589006588</v>
      </c>
      <c r="AF118" s="19">
        <v>3234946</v>
      </c>
      <c r="AG118" s="29">
        <v>26328907.75295233</v>
      </c>
      <c r="AH118" s="26">
        <v>587349.67049381137</v>
      </c>
      <c r="AI118" s="26">
        <v>38592342.589006588</v>
      </c>
      <c r="AJ118" s="19">
        <v>3234946</v>
      </c>
      <c r="AK118" s="29">
        <v>26328907.75295233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35696580.092765681</v>
      </c>
      <c r="H119" s="19">
        <v>3559179</v>
      </c>
      <c r="I119" s="29">
        <v>25995368.290896513</v>
      </c>
      <c r="J119" s="19">
        <v>500000</v>
      </c>
      <c r="K119" s="19">
        <v>37529786.583316468</v>
      </c>
      <c r="L119" s="19">
        <v>3559179</v>
      </c>
      <c r="M119" s="29">
        <v>26700254.13239222</v>
      </c>
      <c r="N119" s="26">
        <v>550000</v>
      </c>
      <c r="O119" s="26">
        <v>38580741.248628512</v>
      </c>
      <c r="P119" s="19">
        <v>3559179</v>
      </c>
      <c r="Q119" s="29">
        <v>26788686.187543705</v>
      </c>
      <c r="R119" s="26">
        <v>590544.02966877818</v>
      </c>
      <c r="S119" s="26">
        <v>38858653.618675366</v>
      </c>
      <c r="T119" s="19">
        <v>3559179</v>
      </c>
      <c r="U119" s="29">
        <v>26788686.187543705</v>
      </c>
      <c r="V119" s="26">
        <v>590544.02966877818</v>
      </c>
      <c r="W119" s="26">
        <v>38858653.618675366</v>
      </c>
      <c r="X119" s="19">
        <v>3559179</v>
      </c>
      <c r="Y119" s="29">
        <v>26788686.187543705</v>
      </c>
      <c r="Z119" s="26">
        <v>590544.02966877818</v>
      </c>
      <c r="AA119" s="26">
        <v>38858653.618675366</v>
      </c>
      <c r="AB119" s="19">
        <v>3559179</v>
      </c>
      <c r="AC119" s="29">
        <v>26788686.187543705</v>
      </c>
      <c r="AD119" s="26">
        <v>590544.02966877818</v>
      </c>
      <c r="AE119" s="26">
        <v>38858653.618675366</v>
      </c>
      <c r="AF119" s="19">
        <v>3559179</v>
      </c>
      <c r="AG119" s="29">
        <v>26788686.187543705</v>
      </c>
      <c r="AH119" s="26">
        <v>590544.02966877818</v>
      </c>
      <c r="AI119" s="26">
        <v>38858653.618675366</v>
      </c>
      <c r="AJ119" s="19">
        <v>3559179</v>
      </c>
      <c r="AK119" s="29">
        <v>26788686.187543705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35868665.092765681</v>
      </c>
      <c r="H120" s="19">
        <v>3837094</v>
      </c>
      <c r="I120" s="29">
        <v>26389030.487192806</v>
      </c>
      <c r="J120" s="19">
        <v>500000</v>
      </c>
      <c r="K120" s="19">
        <v>37751871.583316468</v>
      </c>
      <c r="L120" s="19">
        <v>3837094</v>
      </c>
      <c r="M120" s="29">
        <v>27138916.328688513</v>
      </c>
      <c r="N120" s="26">
        <v>550000</v>
      </c>
      <c r="O120" s="26">
        <v>38852826.248628512</v>
      </c>
      <c r="P120" s="19">
        <v>3837094</v>
      </c>
      <c r="Q120" s="29">
        <v>27251339.545392524</v>
      </c>
      <c r="R120" s="26">
        <v>593738.38884374499</v>
      </c>
      <c r="S120" s="26">
        <v>39174477.007519111</v>
      </c>
      <c r="T120" s="19">
        <v>3837094</v>
      </c>
      <c r="U120" s="29">
        <v>27251339.545392524</v>
      </c>
      <c r="V120" s="26">
        <v>593738.38884374499</v>
      </c>
      <c r="W120" s="26">
        <v>39174477.007519111</v>
      </c>
      <c r="X120" s="19">
        <v>3837094</v>
      </c>
      <c r="Y120" s="29">
        <v>27251339.545392524</v>
      </c>
      <c r="Z120" s="26">
        <v>593738.38884374499</v>
      </c>
      <c r="AA120" s="26">
        <v>39174477.007519111</v>
      </c>
      <c r="AB120" s="19">
        <v>3837094</v>
      </c>
      <c r="AC120" s="29">
        <v>27251339.545392524</v>
      </c>
      <c r="AD120" s="26">
        <v>593738.38884374499</v>
      </c>
      <c r="AE120" s="26">
        <v>39174477.007519111</v>
      </c>
      <c r="AF120" s="19">
        <v>3837094</v>
      </c>
      <c r="AG120" s="29">
        <v>27251339.545392524</v>
      </c>
      <c r="AH120" s="26">
        <v>593738.38884374499</v>
      </c>
      <c r="AI120" s="26">
        <v>39174477.007519111</v>
      </c>
      <c r="AJ120" s="19">
        <v>3837094</v>
      </c>
      <c r="AK120" s="29">
        <v>27251339.545392524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36093258.092765681</v>
      </c>
      <c r="H121" s="19">
        <v>4062501</v>
      </c>
      <c r="I121" s="29">
        <v>26782692.683489103</v>
      </c>
      <c r="J121" s="19">
        <v>500000</v>
      </c>
      <c r="K121" s="19">
        <v>38026464.583316468</v>
      </c>
      <c r="L121" s="19">
        <v>4062501</v>
      </c>
      <c r="M121" s="29">
        <v>27577578.524984811</v>
      </c>
      <c r="N121" s="26">
        <v>550000</v>
      </c>
      <c r="O121" s="26">
        <v>39177419.248628512</v>
      </c>
      <c r="P121" s="19">
        <v>4062501</v>
      </c>
      <c r="Q121" s="29">
        <v>27716867.826498818</v>
      </c>
      <c r="R121" s="26">
        <v>596932.74801871181</v>
      </c>
      <c r="S121" s="26">
        <v>39546002.755537823</v>
      </c>
      <c r="T121" s="19">
        <v>4062501</v>
      </c>
      <c r="U121" s="29">
        <v>27716867.826498818</v>
      </c>
      <c r="V121" s="26">
        <v>596932.74801871181</v>
      </c>
      <c r="W121" s="26">
        <v>39546002.755537823</v>
      </c>
      <c r="X121" s="19">
        <v>4062501</v>
      </c>
      <c r="Y121" s="29">
        <v>27716867.826498818</v>
      </c>
      <c r="Z121" s="26">
        <v>596932.74801871181</v>
      </c>
      <c r="AA121" s="26">
        <v>39546002.755537823</v>
      </c>
      <c r="AB121" s="19">
        <v>4062501</v>
      </c>
      <c r="AC121" s="29">
        <v>27716867.826498818</v>
      </c>
      <c r="AD121" s="26">
        <v>596932.74801871181</v>
      </c>
      <c r="AE121" s="26">
        <v>39546002.755537823</v>
      </c>
      <c r="AF121" s="19">
        <v>4062501</v>
      </c>
      <c r="AG121" s="29">
        <v>27716867.826498818</v>
      </c>
      <c r="AH121" s="26">
        <v>596932.74801871181</v>
      </c>
      <c r="AI121" s="26">
        <v>39546002.755537823</v>
      </c>
      <c r="AJ121" s="19">
        <v>4062501</v>
      </c>
      <c r="AK121" s="29">
        <v>27716867.826498818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36339182.092765681</v>
      </c>
      <c r="H122" s="19">
        <v>4266577</v>
      </c>
      <c r="I122" s="29">
        <v>27142270.626346249</v>
      </c>
      <c r="J122" s="19">
        <v>500000</v>
      </c>
      <c r="K122" s="19">
        <v>38322388.583316468</v>
      </c>
      <c r="L122" s="19">
        <v>4266577</v>
      </c>
      <c r="M122" s="29">
        <v>27982156.467841957</v>
      </c>
      <c r="N122" s="26">
        <v>550000</v>
      </c>
      <c r="O122" s="26">
        <v>39523343.248628512</v>
      </c>
      <c r="P122" s="19">
        <v>4266577</v>
      </c>
      <c r="Q122" s="29">
        <v>28151186.777423427</v>
      </c>
      <c r="R122" s="26">
        <v>600000</v>
      </c>
      <c r="S122" s="26">
        <v>39941926.755537823</v>
      </c>
      <c r="T122" s="19">
        <v>4266577</v>
      </c>
      <c r="U122" s="29">
        <v>28151186.777423427</v>
      </c>
      <c r="V122" s="26">
        <v>600127.10719367862</v>
      </c>
      <c r="W122" s="26">
        <v>39942053.862731501</v>
      </c>
      <c r="X122" s="19">
        <v>4266577</v>
      </c>
      <c r="Y122" s="29">
        <v>28151186.777423427</v>
      </c>
      <c r="Z122" s="26">
        <v>600127.10719367862</v>
      </c>
      <c r="AA122" s="26">
        <v>39942053.862731501</v>
      </c>
      <c r="AB122" s="19">
        <v>4266577</v>
      </c>
      <c r="AC122" s="29">
        <v>28151186.777423427</v>
      </c>
      <c r="AD122" s="26">
        <v>600127.10719367862</v>
      </c>
      <c r="AE122" s="26">
        <v>39942053.862731501</v>
      </c>
      <c r="AF122" s="19">
        <v>4266577</v>
      </c>
      <c r="AG122" s="29">
        <v>28151186.777423427</v>
      </c>
      <c r="AH122" s="26">
        <v>600127.10719367862</v>
      </c>
      <c r="AI122" s="26">
        <v>39942053.862731501</v>
      </c>
      <c r="AJ122" s="19">
        <v>4266577</v>
      </c>
      <c r="AK122" s="29">
        <v>28151186.777423427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36446019.092765681</v>
      </c>
      <c r="H123" s="19">
        <v>4609740</v>
      </c>
      <c r="I123" s="29">
        <v>27501848.569203392</v>
      </c>
      <c r="J123" s="19">
        <v>500000</v>
      </c>
      <c r="K123" s="19">
        <v>38479225.583316468</v>
      </c>
      <c r="L123" s="19">
        <v>4609740</v>
      </c>
      <c r="M123" s="29">
        <v>28386734.410699099</v>
      </c>
      <c r="N123" s="26">
        <v>550000</v>
      </c>
      <c r="O123" s="26">
        <v>39730180.248628512</v>
      </c>
      <c r="P123" s="19">
        <v>4609740</v>
      </c>
      <c r="Q123" s="29">
        <v>28588380.651605505</v>
      </c>
      <c r="R123" s="26">
        <v>600000</v>
      </c>
      <c r="S123" s="26">
        <v>40198763.755537823</v>
      </c>
      <c r="T123" s="19">
        <v>4609740</v>
      </c>
      <c r="U123" s="29">
        <v>28588380.651605505</v>
      </c>
      <c r="V123" s="26">
        <v>603321.46636864543</v>
      </c>
      <c r="W123" s="26">
        <v>40202212.329100147</v>
      </c>
      <c r="X123" s="19">
        <v>4609740</v>
      </c>
      <c r="Y123" s="29">
        <v>28588380.651605505</v>
      </c>
      <c r="Z123" s="26">
        <v>603321.46636864543</v>
      </c>
      <c r="AA123" s="26">
        <v>40202212.329100147</v>
      </c>
      <c r="AB123" s="19">
        <v>4609740</v>
      </c>
      <c r="AC123" s="29">
        <v>28588380.651605505</v>
      </c>
      <c r="AD123" s="26">
        <v>603321.46636864543</v>
      </c>
      <c r="AE123" s="26">
        <v>40202212.329100147</v>
      </c>
      <c r="AF123" s="19">
        <v>4609740</v>
      </c>
      <c r="AG123" s="29">
        <v>28588380.651605505</v>
      </c>
      <c r="AH123" s="26">
        <v>603321.46636864543</v>
      </c>
      <c r="AI123" s="26">
        <v>40202212.329100147</v>
      </c>
      <c r="AJ123" s="19">
        <v>4609740</v>
      </c>
      <c r="AK123" s="29">
        <v>28588380.651605505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36532511.092765681</v>
      </c>
      <c r="H124" s="19">
        <v>4973248</v>
      </c>
      <c r="I124" s="29">
        <v>27861426.512060538</v>
      </c>
      <c r="J124" s="19">
        <v>500000</v>
      </c>
      <c r="K124" s="19">
        <v>38615717.583316468</v>
      </c>
      <c r="L124" s="19">
        <v>4973248</v>
      </c>
      <c r="M124" s="29">
        <v>28791312.353556246</v>
      </c>
      <c r="N124" s="26">
        <v>550000</v>
      </c>
      <c r="O124" s="26">
        <v>39916672.248628512</v>
      </c>
      <c r="P124" s="19">
        <v>4973248</v>
      </c>
      <c r="Q124" s="29">
        <v>29028449.449045058</v>
      </c>
      <c r="R124" s="26">
        <v>600000</v>
      </c>
      <c r="S124" s="26">
        <v>40435255.755537823</v>
      </c>
      <c r="T124" s="19">
        <v>4973248</v>
      </c>
      <c r="U124" s="29">
        <v>29028449.449045058</v>
      </c>
      <c r="V124" s="26">
        <v>606515.82554358244</v>
      </c>
      <c r="W124" s="26">
        <v>40445220.154643729</v>
      </c>
      <c r="X124" s="19">
        <v>4973248</v>
      </c>
      <c r="Y124" s="29">
        <v>29028449.449045058</v>
      </c>
      <c r="Z124" s="26">
        <v>606515.82554358244</v>
      </c>
      <c r="AA124" s="26">
        <v>40445220.154643729</v>
      </c>
      <c r="AB124" s="19">
        <v>4973248</v>
      </c>
      <c r="AC124" s="29">
        <v>29028449.449045058</v>
      </c>
      <c r="AD124" s="26">
        <v>606515.82554358244</v>
      </c>
      <c r="AE124" s="26">
        <v>40445220.154643729</v>
      </c>
      <c r="AF124" s="19">
        <v>4973248</v>
      </c>
      <c r="AG124" s="29">
        <v>29028449.449045058</v>
      </c>
      <c r="AH124" s="26">
        <v>606515.82554358244</v>
      </c>
      <c r="AI124" s="26">
        <v>40445220.154643729</v>
      </c>
      <c r="AJ124" s="19">
        <v>4973248</v>
      </c>
      <c r="AK124" s="29">
        <v>29028449.449045058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36572656.092765681</v>
      </c>
      <c r="H125" s="19">
        <v>5383103</v>
      </c>
      <c r="I125" s="29">
        <v>28221004.45491768</v>
      </c>
      <c r="J125" s="19">
        <v>500000</v>
      </c>
      <c r="K125" s="19">
        <v>38705862.583316468</v>
      </c>
      <c r="L125" s="19">
        <v>5383103</v>
      </c>
      <c r="M125" s="29">
        <v>29195890.296413388</v>
      </c>
      <c r="N125" s="26">
        <v>550000</v>
      </c>
      <c r="O125" s="26">
        <v>40056817.248628512</v>
      </c>
      <c r="P125" s="19">
        <v>5383103</v>
      </c>
      <c r="Q125" s="29">
        <v>29471393.169742074</v>
      </c>
      <c r="R125" s="26">
        <v>600000</v>
      </c>
      <c r="S125" s="26">
        <v>40625400.755537823</v>
      </c>
      <c r="T125" s="19">
        <v>5383103</v>
      </c>
      <c r="U125" s="29">
        <v>29471393.169742074</v>
      </c>
      <c r="V125" s="26">
        <v>609710.18471854925</v>
      </c>
      <c r="W125" s="26">
        <v>40645075.339362279</v>
      </c>
      <c r="X125" s="19">
        <v>5383103</v>
      </c>
      <c r="Y125" s="29">
        <v>29471393.169742074</v>
      </c>
      <c r="Z125" s="26">
        <v>609710.18471854925</v>
      </c>
      <c r="AA125" s="26">
        <v>40645075.339362279</v>
      </c>
      <c r="AB125" s="19">
        <v>5383103</v>
      </c>
      <c r="AC125" s="29">
        <v>29471393.169742074</v>
      </c>
      <c r="AD125" s="26">
        <v>609710.18471854925</v>
      </c>
      <c r="AE125" s="26">
        <v>40645075.339362279</v>
      </c>
      <c r="AF125" s="19">
        <v>5383103</v>
      </c>
      <c r="AG125" s="29">
        <v>29471393.169742074</v>
      </c>
      <c r="AH125" s="26">
        <v>609710.18471854925</v>
      </c>
      <c r="AI125" s="26">
        <v>40645075.339362279</v>
      </c>
      <c r="AJ125" s="19">
        <v>5383103</v>
      </c>
      <c r="AK125" s="29">
        <v>29471393.169742074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36544408.092765681</v>
      </c>
      <c r="H126" s="19">
        <v>5861351</v>
      </c>
      <c r="I126" s="29">
        <v>28580582.397774827</v>
      </c>
      <c r="J126" s="19">
        <v>500000</v>
      </c>
      <c r="K126" s="19">
        <v>38727614.583316468</v>
      </c>
      <c r="L126" s="19">
        <v>5861351</v>
      </c>
      <c r="M126" s="29">
        <v>29600468.239270534</v>
      </c>
      <c r="N126" s="26">
        <v>550000</v>
      </c>
      <c r="O126" s="26">
        <v>40128569.248628512</v>
      </c>
      <c r="P126" s="19">
        <v>5861351</v>
      </c>
      <c r="Q126" s="29">
        <v>29917211.813696563</v>
      </c>
      <c r="R126" s="26">
        <v>600000</v>
      </c>
      <c r="S126" s="26">
        <v>40747152.755537823</v>
      </c>
      <c r="T126" s="19">
        <v>5861351</v>
      </c>
      <c r="U126" s="29">
        <v>29917211.813696563</v>
      </c>
      <c r="V126" s="26">
        <v>612904.54389351606</v>
      </c>
      <c r="W126" s="26">
        <v>40779731.883255795</v>
      </c>
      <c r="X126" s="19">
        <v>5861351</v>
      </c>
      <c r="Y126" s="29">
        <v>29917211.813696563</v>
      </c>
      <c r="Z126" s="26">
        <v>612904.54389351606</v>
      </c>
      <c r="AA126" s="26">
        <v>40779731.883255795</v>
      </c>
      <c r="AB126" s="19">
        <v>5861351</v>
      </c>
      <c r="AC126" s="29">
        <v>29917211.813696563</v>
      </c>
      <c r="AD126" s="26">
        <v>612904.54389351606</v>
      </c>
      <c r="AE126" s="26">
        <v>40779731.883255795</v>
      </c>
      <c r="AF126" s="19">
        <v>5861351</v>
      </c>
      <c r="AG126" s="29">
        <v>29917211.813696563</v>
      </c>
      <c r="AH126" s="26">
        <v>612904.54389351606</v>
      </c>
      <c r="AI126" s="26">
        <v>40779731.883255795</v>
      </c>
      <c r="AJ126" s="19">
        <v>5861351</v>
      </c>
      <c r="AK126" s="29">
        <v>29917211.813696563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36502438.092765681</v>
      </c>
      <c r="H127" s="19">
        <v>6353321</v>
      </c>
      <c r="I127" s="29">
        <v>28940160.340631969</v>
      </c>
      <c r="J127" s="19">
        <v>500000</v>
      </c>
      <c r="K127" s="19">
        <v>38735644.583316468</v>
      </c>
      <c r="L127" s="19">
        <v>6353321</v>
      </c>
      <c r="M127" s="29">
        <v>30005046.182127677</v>
      </c>
      <c r="N127" s="26">
        <v>550000</v>
      </c>
      <c r="O127" s="26">
        <v>40186599.248628512</v>
      </c>
      <c r="P127" s="19">
        <v>6353321</v>
      </c>
      <c r="Q127" s="29">
        <v>30365905.380908519</v>
      </c>
      <c r="R127" s="26">
        <v>600000</v>
      </c>
      <c r="S127" s="26">
        <v>40855182.755537823</v>
      </c>
      <c r="T127" s="19">
        <v>6353321</v>
      </c>
      <c r="U127" s="29">
        <v>30365905.380908519</v>
      </c>
      <c r="V127" s="26">
        <v>616098.90306848288</v>
      </c>
      <c r="W127" s="26">
        <v>40903860.786324278</v>
      </c>
      <c r="X127" s="19">
        <v>6353321</v>
      </c>
      <c r="Y127" s="29">
        <v>30365905.380908519</v>
      </c>
      <c r="Z127" s="26">
        <v>616098.90306848288</v>
      </c>
      <c r="AA127" s="26">
        <v>40903860.786324278</v>
      </c>
      <c r="AB127" s="19">
        <v>6353321</v>
      </c>
      <c r="AC127" s="29">
        <v>30365905.380908519</v>
      </c>
      <c r="AD127" s="26">
        <v>616098.90306848288</v>
      </c>
      <c r="AE127" s="26">
        <v>40903860.786324278</v>
      </c>
      <c r="AF127" s="19">
        <v>6353321</v>
      </c>
      <c r="AG127" s="29">
        <v>30365905.380908519</v>
      </c>
      <c r="AH127" s="26">
        <v>616098.90306848288</v>
      </c>
      <c r="AI127" s="26">
        <v>40903860.786324278</v>
      </c>
      <c r="AJ127" s="19">
        <v>6353321</v>
      </c>
      <c r="AK127" s="29">
        <v>30365905.380908519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36732189.092765681</v>
      </c>
      <c r="H128" s="19">
        <v>6573570</v>
      </c>
      <c r="I128" s="29">
        <v>29299738.283489112</v>
      </c>
      <c r="J128" s="19">
        <v>500000</v>
      </c>
      <c r="K128" s="19">
        <v>39015395.583316468</v>
      </c>
      <c r="L128" s="19">
        <v>6573570</v>
      </c>
      <c r="M128" s="29">
        <v>30409624.124984819</v>
      </c>
      <c r="N128" s="26">
        <v>550000</v>
      </c>
      <c r="O128" s="26">
        <v>40516350.248628512</v>
      </c>
      <c r="P128" s="19">
        <v>6573570</v>
      </c>
      <c r="Q128" s="29">
        <v>30815483.323765662</v>
      </c>
      <c r="R128" s="26">
        <v>600000</v>
      </c>
      <c r="S128" s="26">
        <v>41234933.755537823</v>
      </c>
      <c r="T128" s="19">
        <v>6573570</v>
      </c>
      <c r="U128" s="29">
        <v>30817473.871377945</v>
      </c>
      <c r="V128" s="26">
        <v>619293.26224344969</v>
      </c>
      <c r="W128" s="26">
        <v>41302905.048567727</v>
      </c>
      <c r="X128" s="19">
        <v>6573570</v>
      </c>
      <c r="Y128" s="29">
        <v>30817473.871377945</v>
      </c>
      <c r="Z128" s="26">
        <v>619293.26224344969</v>
      </c>
      <c r="AA128" s="26">
        <v>41302905.048567727</v>
      </c>
      <c r="AB128" s="19">
        <v>6573570</v>
      </c>
      <c r="AC128" s="29">
        <v>30817473.871377945</v>
      </c>
      <c r="AD128" s="26">
        <v>619293.26224344969</v>
      </c>
      <c r="AE128" s="26">
        <v>41302905.048567727</v>
      </c>
      <c r="AF128" s="19">
        <v>6573570</v>
      </c>
      <c r="AG128" s="29">
        <v>30817473.871377945</v>
      </c>
      <c r="AH128" s="26">
        <v>619293.26224344969</v>
      </c>
      <c r="AI128" s="26">
        <v>41302905.048567727</v>
      </c>
      <c r="AJ128" s="19">
        <v>6573570</v>
      </c>
      <c r="AK128" s="29">
        <v>30817473.871377945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36902387.092765681</v>
      </c>
      <c r="H129" s="19">
        <v>6853372</v>
      </c>
      <c r="I129" s="29">
        <v>29592681.295989115</v>
      </c>
      <c r="J129" s="19">
        <v>500000</v>
      </c>
      <c r="K129" s="19">
        <v>39235593.583316468</v>
      </c>
      <c r="L129" s="19">
        <v>6853372</v>
      </c>
      <c r="M129" s="29">
        <v>30747567.137484822</v>
      </c>
      <c r="N129" s="26">
        <v>550000</v>
      </c>
      <c r="O129" s="26">
        <v>40786548.248628512</v>
      </c>
      <c r="P129" s="19">
        <v>6853372</v>
      </c>
      <c r="Q129" s="29">
        <v>31198426.336265665</v>
      </c>
      <c r="R129" s="26">
        <v>600000</v>
      </c>
      <c r="S129" s="26">
        <v>41555131.755537823</v>
      </c>
      <c r="T129" s="19">
        <v>6853372</v>
      </c>
      <c r="U129" s="29">
        <v>31205282.354747705</v>
      </c>
      <c r="V129" s="26">
        <v>622487.6214184165</v>
      </c>
      <c r="W129" s="26">
        <v>41645590.669986144</v>
      </c>
      <c r="X129" s="19">
        <v>6853372</v>
      </c>
      <c r="Y129" s="29">
        <v>31205282.354747705</v>
      </c>
      <c r="Z129" s="26">
        <v>622487.6214184165</v>
      </c>
      <c r="AA129" s="26">
        <v>41645590.669986144</v>
      </c>
      <c r="AB129" s="19">
        <v>6853372</v>
      </c>
      <c r="AC129" s="29">
        <v>31205282.354747705</v>
      </c>
      <c r="AD129" s="26">
        <v>622487.6214184165</v>
      </c>
      <c r="AE129" s="26">
        <v>41645590.669986144</v>
      </c>
      <c r="AF129" s="19">
        <v>6853372</v>
      </c>
      <c r="AG129" s="29">
        <v>31205282.354747705</v>
      </c>
      <c r="AH129" s="26">
        <v>622487.6214184165</v>
      </c>
      <c r="AI129" s="26">
        <v>41645590.669986144</v>
      </c>
      <c r="AJ129" s="19">
        <v>6853372</v>
      </c>
      <c r="AK129" s="29">
        <v>31205282.354747705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37041372.092765681</v>
      </c>
      <c r="H130" s="19">
        <v>7164387</v>
      </c>
      <c r="I130" s="29">
        <v>29885624.308489114</v>
      </c>
      <c r="J130" s="19">
        <v>500000</v>
      </c>
      <c r="K130" s="19">
        <v>39424578.583316468</v>
      </c>
      <c r="L130" s="19">
        <v>7164387</v>
      </c>
      <c r="M130" s="29">
        <v>31085510.149984822</v>
      </c>
      <c r="N130" s="26">
        <v>550000</v>
      </c>
      <c r="O130" s="26">
        <v>41025533.248628512</v>
      </c>
      <c r="P130" s="19">
        <v>7164387</v>
      </c>
      <c r="Q130" s="29">
        <v>31581369.34876566</v>
      </c>
      <c r="R130" s="26">
        <v>600000</v>
      </c>
      <c r="S130" s="26">
        <v>41844116.755537823</v>
      </c>
      <c r="T130" s="19">
        <v>7164387</v>
      </c>
      <c r="U130" s="29">
        <v>31595965.761374928</v>
      </c>
      <c r="V130" s="26">
        <v>625681.98059338331</v>
      </c>
      <c r="W130" s="26">
        <v>41960257.650579527</v>
      </c>
      <c r="X130" s="19">
        <v>7164387</v>
      </c>
      <c r="Y130" s="29">
        <v>31595965.761374928</v>
      </c>
      <c r="Z130" s="26">
        <v>625681.98059338331</v>
      </c>
      <c r="AA130" s="26">
        <v>41960257.650579527</v>
      </c>
      <c r="AB130" s="19">
        <v>7164387</v>
      </c>
      <c r="AC130" s="29">
        <v>31595965.761374928</v>
      </c>
      <c r="AD130" s="26">
        <v>625681.98059338331</v>
      </c>
      <c r="AE130" s="26">
        <v>41960257.650579527</v>
      </c>
      <c r="AF130" s="19">
        <v>7164387</v>
      </c>
      <c r="AG130" s="29">
        <v>31595965.761374928</v>
      </c>
      <c r="AH130" s="26">
        <v>625681.98059338331</v>
      </c>
      <c r="AI130" s="26">
        <v>41960257.650579527</v>
      </c>
      <c r="AJ130" s="19">
        <v>7164387</v>
      </c>
      <c r="AK130" s="29">
        <v>31595965.761374928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37208560.092765681</v>
      </c>
      <c r="H131" s="19">
        <v>7447199</v>
      </c>
      <c r="I131" s="29">
        <v>30178567.320989113</v>
      </c>
      <c r="J131" s="19">
        <v>500000</v>
      </c>
      <c r="K131" s="19">
        <v>39641766.583316468</v>
      </c>
      <c r="L131" s="19">
        <v>7447199</v>
      </c>
      <c r="M131" s="29">
        <v>31423453.162484821</v>
      </c>
      <c r="N131" s="26">
        <v>550000</v>
      </c>
      <c r="O131" s="26">
        <v>41292721.248628512</v>
      </c>
      <c r="P131" s="19">
        <v>7447199</v>
      </c>
      <c r="Q131" s="29">
        <v>31964312.361265659</v>
      </c>
      <c r="R131" s="26">
        <v>600000</v>
      </c>
      <c r="S131" s="26">
        <v>42161304.755537823</v>
      </c>
      <c r="T131" s="19">
        <v>7447199</v>
      </c>
      <c r="U131" s="29">
        <v>31989524.091259625</v>
      </c>
      <c r="V131" s="26">
        <v>628876.33976835012</v>
      </c>
      <c r="W131" s="26">
        <v>42306321.990347877</v>
      </c>
      <c r="X131" s="19">
        <v>7447199</v>
      </c>
      <c r="Y131" s="29">
        <v>31989524.091259625</v>
      </c>
      <c r="Z131" s="26">
        <v>628876.33976835012</v>
      </c>
      <c r="AA131" s="26">
        <v>42306321.990347877</v>
      </c>
      <c r="AB131" s="19">
        <v>7447199</v>
      </c>
      <c r="AC131" s="29">
        <v>31989524.091259625</v>
      </c>
      <c r="AD131" s="26">
        <v>628876.33976835012</v>
      </c>
      <c r="AE131" s="26">
        <v>42306321.990347877</v>
      </c>
      <c r="AF131" s="19">
        <v>7447199</v>
      </c>
      <c r="AG131" s="29">
        <v>31989524.091259625</v>
      </c>
      <c r="AH131" s="26">
        <v>628876.33976835012</v>
      </c>
      <c r="AI131" s="26">
        <v>42306321.990347877</v>
      </c>
      <c r="AJ131" s="19">
        <v>7447199</v>
      </c>
      <c r="AK131" s="29">
        <v>31989524.091259625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37214575.092765681</v>
      </c>
      <c r="H132" s="19">
        <v>7891184</v>
      </c>
      <c r="I132" s="29">
        <v>30471510.333489116</v>
      </c>
      <c r="J132" s="19">
        <v>500000</v>
      </c>
      <c r="K132" s="19">
        <v>39697781.583316468</v>
      </c>
      <c r="L132" s="19">
        <v>7891184</v>
      </c>
      <c r="M132" s="29">
        <v>31761396.174984824</v>
      </c>
      <c r="N132" s="26">
        <v>550000</v>
      </c>
      <c r="O132" s="26">
        <v>41398736.248628512</v>
      </c>
      <c r="P132" s="19">
        <v>7891184</v>
      </c>
      <c r="Q132" s="29">
        <v>32347255.373765662</v>
      </c>
      <c r="R132" s="26">
        <v>600000</v>
      </c>
      <c r="S132" s="26">
        <v>42317319.755537823</v>
      </c>
      <c r="T132" s="19">
        <v>7891184</v>
      </c>
      <c r="U132" s="29">
        <v>32385957.344401792</v>
      </c>
      <c r="V132" s="26">
        <v>632070.69894331694</v>
      </c>
      <c r="W132" s="26">
        <v>42494407.689291194</v>
      </c>
      <c r="X132" s="19">
        <v>7891184</v>
      </c>
      <c r="Y132" s="29">
        <v>32385957.344401792</v>
      </c>
      <c r="Z132" s="26">
        <v>632070.69894331694</v>
      </c>
      <c r="AA132" s="26">
        <v>42494407.689291194</v>
      </c>
      <c r="AB132" s="19">
        <v>7891184</v>
      </c>
      <c r="AC132" s="29">
        <v>32385957.344401792</v>
      </c>
      <c r="AD132" s="26">
        <v>632070.69894331694</v>
      </c>
      <c r="AE132" s="26">
        <v>42494407.689291194</v>
      </c>
      <c r="AF132" s="19">
        <v>7891184</v>
      </c>
      <c r="AG132" s="29">
        <v>32385957.344401792</v>
      </c>
      <c r="AH132" s="26">
        <v>632070.69894331694</v>
      </c>
      <c r="AI132" s="26">
        <v>42494407.689291194</v>
      </c>
      <c r="AJ132" s="19">
        <v>7891184</v>
      </c>
      <c r="AK132" s="29">
        <v>32385957.344401792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37176819.092765681</v>
      </c>
      <c r="H133" s="19">
        <v>8378940</v>
      </c>
      <c r="I133" s="29">
        <v>30764453.345989112</v>
      </c>
      <c r="J133" s="19">
        <v>500000</v>
      </c>
      <c r="K133" s="19">
        <v>39710025.583316468</v>
      </c>
      <c r="L133" s="19">
        <v>8378940</v>
      </c>
      <c r="M133" s="29">
        <v>32099339.187484819</v>
      </c>
      <c r="N133" s="26">
        <v>550000</v>
      </c>
      <c r="O133" s="26">
        <v>41460980.248628512</v>
      </c>
      <c r="P133" s="19">
        <v>8378940</v>
      </c>
      <c r="Q133" s="29">
        <v>32730198.386265662</v>
      </c>
      <c r="R133" s="26">
        <v>600000</v>
      </c>
      <c r="S133" s="26">
        <v>42429563.755537823</v>
      </c>
      <c r="T133" s="19">
        <v>8378940</v>
      </c>
      <c r="U133" s="29">
        <v>32785265.520801399</v>
      </c>
      <c r="V133" s="26">
        <v>635265.05811828375</v>
      </c>
      <c r="W133" s="26">
        <v>42641916.747409478</v>
      </c>
      <c r="X133" s="19">
        <v>8378940</v>
      </c>
      <c r="Y133" s="29">
        <v>32785265.520801399</v>
      </c>
      <c r="Z133" s="26">
        <v>635265.05811828375</v>
      </c>
      <c r="AA133" s="26">
        <v>42641916.747409478</v>
      </c>
      <c r="AB133" s="19">
        <v>8378940</v>
      </c>
      <c r="AC133" s="29">
        <v>32785265.520801399</v>
      </c>
      <c r="AD133" s="26">
        <v>635265.05811828375</v>
      </c>
      <c r="AE133" s="26">
        <v>42641916.747409478</v>
      </c>
      <c r="AF133" s="19">
        <v>8378940</v>
      </c>
      <c r="AG133" s="29">
        <v>32785265.520801399</v>
      </c>
      <c r="AH133" s="26">
        <v>635265.05811828375</v>
      </c>
      <c r="AI133" s="26">
        <v>42641916.747409478</v>
      </c>
      <c r="AJ133" s="19">
        <v>8378940</v>
      </c>
      <c r="AK133" s="29">
        <v>32785265.520801399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37028430.092765681</v>
      </c>
      <c r="H134" s="19">
        <v>8977329</v>
      </c>
      <c r="I134" s="29">
        <v>31057396.358489115</v>
      </c>
      <c r="J134" s="19">
        <v>500000</v>
      </c>
      <c r="K134" s="19">
        <v>39611636.583316468</v>
      </c>
      <c r="L134" s="19">
        <v>8977329</v>
      </c>
      <c r="M134" s="29">
        <v>32437282.199984822</v>
      </c>
      <c r="N134" s="26">
        <v>550000</v>
      </c>
      <c r="O134" s="26">
        <v>41412591.248628512</v>
      </c>
      <c r="P134" s="19">
        <v>8977329</v>
      </c>
      <c r="Q134" s="29">
        <v>33113141.398765665</v>
      </c>
      <c r="R134" s="26">
        <v>600000</v>
      </c>
      <c r="S134" s="26">
        <v>42431174.755537823</v>
      </c>
      <c r="T134" s="19">
        <v>8977329</v>
      </c>
      <c r="U134" s="29">
        <v>33187448.62045848</v>
      </c>
      <c r="V134" s="26">
        <v>638459.41729325056</v>
      </c>
      <c r="W134" s="26">
        <v>42681987.164702728</v>
      </c>
      <c r="X134" s="19">
        <v>8977329</v>
      </c>
      <c r="Y134" s="29">
        <v>33187448.62045848</v>
      </c>
      <c r="Z134" s="26">
        <v>638459.41729325056</v>
      </c>
      <c r="AA134" s="26">
        <v>42681987.164702728</v>
      </c>
      <c r="AB134" s="19">
        <v>8977329</v>
      </c>
      <c r="AC134" s="29">
        <v>33187448.62045848</v>
      </c>
      <c r="AD134" s="26">
        <v>638459.41729325056</v>
      </c>
      <c r="AE134" s="26">
        <v>42681987.164702728</v>
      </c>
      <c r="AF134" s="19">
        <v>8977329</v>
      </c>
      <c r="AG134" s="29">
        <v>33187448.62045848</v>
      </c>
      <c r="AH134" s="26">
        <v>638459.41729325056</v>
      </c>
      <c r="AI134" s="26">
        <v>42681987.164702728</v>
      </c>
      <c r="AJ134" s="19">
        <v>8977329</v>
      </c>
      <c r="AK134" s="29">
        <v>33187448.62045848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37159392.092765681</v>
      </c>
      <c r="H135" s="19">
        <v>9296367</v>
      </c>
      <c r="I135" s="29">
        <v>31350339.370989114</v>
      </c>
      <c r="J135" s="19">
        <v>500000</v>
      </c>
      <c r="K135" s="19">
        <v>39792598.583316468</v>
      </c>
      <c r="L135" s="19">
        <v>9296367</v>
      </c>
      <c r="M135" s="29">
        <v>32775225.212484822</v>
      </c>
      <c r="N135" s="26">
        <v>550000</v>
      </c>
      <c r="O135" s="26">
        <v>41643553.248628512</v>
      </c>
      <c r="P135" s="19">
        <v>9296367</v>
      </c>
      <c r="Q135" s="29">
        <v>33496084.41126566</v>
      </c>
      <c r="R135" s="26">
        <v>600000</v>
      </c>
      <c r="S135" s="26">
        <v>42712136.755537823</v>
      </c>
      <c r="T135" s="19">
        <v>9296367</v>
      </c>
      <c r="U135" s="29">
        <v>33592506.643373027</v>
      </c>
      <c r="V135" s="26">
        <v>641653.77646821737</v>
      </c>
      <c r="W135" s="26">
        <v>43004602.941170946</v>
      </c>
      <c r="X135" s="19">
        <v>9296367</v>
      </c>
      <c r="Y135" s="29">
        <v>33592506.643373027</v>
      </c>
      <c r="Z135" s="26">
        <v>641653.77646821737</v>
      </c>
      <c r="AA135" s="26">
        <v>43004602.941170946</v>
      </c>
      <c r="AB135" s="19">
        <v>9296367</v>
      </c>
      <c r="AC135" s="29">
        <v>33592506.643373027</v>
      </c>
      <c r="AD135" s="26">
        <v>641653.77646821737</v>
      </c>
      <c r="AE135" s="26">
        <v>43004602.941170946</v>
      </c>
      <c r="AF135" s="19">
        <v>9296367</v>
      </c>
      <c r="AG135" s="29">
        <v>33592506.643373027</v>
      </c>
      <c r="AH135" s="26">
        <v>641653.77646821737</v>
      </c>
      <c r="AI135" s="26">
        <v>43004602.941170946</v>
      </c>
      <c r="AJ135" s="19">
        <v>9296367</v>
      </c>
      <c r="AK135" s="29">
        <v>33592506.643373027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37259044.092765681</v>
      </c>
      <c r="H136" s="19">
        <v>9646715</v>
      </c>
      <c r="I136" s="29">
        <v>31643282.383489113</v>
      </c>
      <c r="J136" s="19">
        <v>500000</v>
      </c>
      <c r="K136" s="19">
        <v>39942250.583316468</v>
      </c>
      <c r="L136" s="19">
        <v>9646715</v>
      </c>
      <c r="M136" s="29">
        <v>33113168.224984821</v>
      </c>
      <c r="N136" s="26">
        <v>550000</v>
      </c>
      <c r="O136" s="26">
        <v>41843205.248628512</v>
      </c>
      <c r="P136" s="19">
        <v>9646715</v>
      </c>
      <c r="Q136" s="29">
        <v>33879027.423765659</v>
      </c>
      <c r="R136" s="26">
        <v>600000</v>
      </c>
      <c r="S136" s="26">
        <v>42961788.755537823</v>
      </c>
      <c r="T136" s="19">
        <v>9646715</v>
      </c>
      <c r="U136" s="29">
        <v>34000439.589545049</v>
      </c>
      <c r="V136" s="26">
        <v>644848.13564318419</v>
      </c>
      <c r="W136" s="26">
        <v>43299103.07681413</v>
      </c>
      <c r="X136" s="19">
        <v>9646715</v>
      </c>
      <c r="Y136" s="29">
        <v>34000439.589545049</v>
      </c>
      <c r="Z136" s="26">
        <v>644848.13564318419</v>
      </c>
      <c r="AA136" s="26">
        <v>43299103.07681413</v>
      </c>
      <c r="AB136" s="19">
        <v>9646715</v>
      </c>
      <c r="AC136" s="29">
        <v>34000439.589545049</v>
      </c>
      <c r="AD136" s="26">
        <v>644848.13564318419</v>
      </c>
      <c r="AE136" s="26">
        <v>43299103.07681413</v>
      </c>
      <c r="AF136" s="19">
        <v>9646715</v>
      </c>
      <c r="AG136" s="29">
        <v>34000439.589545049</v>
      </c>
      <c r="AH136" s="26">
        <v>644848.13564318419</v>
      </c>
      <c r="AI136" s="26">
        <v>43299103.07681413</v>
      </c>
      <c r="AJ136" s="19">
        <v>9646715</v>
      </c>
      <c r="AK136" s="29">
        <v>34000439.589545049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37334288.092765681</v>
      </c>
      <c r="H137" s="19">
        <v>10021471</v>
      </c>
      <c r="I137" s="29">
        <v>31871770.533489112</v>
      </c>
      <c r="J137" s="19">
        <v>500000</v>
      </c>
      <c r="K137" s="19">
        <v>40067494.583316468</v>
      </c>
      <c r="L137" s="19">
        <v>10021471</v>
      </c>
      <c r="M137" s="29">
        <v>33386656.374984819</v>
      </c>
      <c r="N137" s="26">
        <v>550000</v>
      </c>
      <c r="O137" s="26">
        <v>42018449.248628512</v>
      </c>
      <c r="P137" s="19">
        <v>10021471</v>
      </c>
      <c r="Q137" s="29">
        <v>34197515.573765665</v>
      </c>
      <c r="R137" s="26">
        <v>600000</v>
      </c>
      <c r="S137" s="26">
        <v>43187032.755537823</v>
      </c>
      <c r="T137" s="19">
        <v>10021471</v>
      </c>
      <c r="U137" s="29">
        <v>34346792.596474543</v>
      </c>
      <c r="V137" s="26">
        <v>648042.49481812119</v>
      </c>
      <c r="W137" s="26">
        <v>43572389.571632251</v>
      </c>
      <c r="X137" s="19">
        <v>10021471</v>
      </c>
      <c r="Y137" s="29">
        <v>34346792.596474543</v>
      </c>
      <c r="Z137" s="26">
        <v>648042.49481812119</v>
      </c>
      <c r="AA137" s="26">
        <v>43572389.571632251</v>
      </c>
      <c r="AB137" s="19">
        <v>10021471</v>
      </c>
      <c r="AC137" s="29">
        <v>34346792.596474543</v>
      </c>
      <c r="AD137" s="26">
        <v>648042.49481812119</v>
      </c>
      <c r="AE137" s="26">
        <v>43572389.571632251</v>
      </c>
      <c r="AF137" s="19">
        <v>10021471</v>
      </c>
      <c r="AG137" s="29">
        <v>34346792.596474543</v>
      </c>
      <c r="AH137" s="26">
        <v>648042.49481812119</v>
      </c>
      <c r="AI137" s="26">
        <v>43572389.571632251</v>
      </c>
      <c r="AJ137" s="19">
        <v>10021471</v>
      </c>
      <c r="AK137" s="29">
        <v>34346792.596474543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37315272.092765681</v>
      </c>
      <c r="H138" s="19">
        <v>10490487</v>
      </c>
      <c r="I138" s="29">
        <v>32039668.983489115</v>
      </c>
      <c r="J138" s="19">
        <v>500000</v>
      </c>
      <c r="K138" s="19">
        <v>40098478.583316468</v>
      </c>
      <c r="L138" s="19">
        <v>10490487</v>
      </c>
      <c r="M138" s="29">
        <v>33599554.824984819</v>
      </c>
      <c r="N138" s="26">
        <v>550000</v>
      </c>
      <c r="O138" s="26">
        <v>42099433.248628512</v>
      </c>
      <c r="P138" s="19">
        <v>10490487</v>
      </c>
      <c r="Q138" s="29">
        <v>34455414.023765661</v>
      </c>
      <c r="R138" s="26">
        <v>600000</v>
      </c>
      <c r="S138" s="26">
        <v>43318016.755537823</v>
      </c>
      <c r="T138" s="19">
        <v>10490487</v>
      </c>
      <c r="U138" s="29">
        <v>34635430.826661505</v>
      </c>
      <c r="V138" s="26">
        <v>650000</v>
      </c>
      <c r="W138" s="26">
        <v>43753373.571632251</v>
      </c>
      <c r="X138" s="19">
        <v>10490487</v>
      </c>
      <c r="Y138" s="29">
        <v>34635430.826661505</v>
      </c>
      <c r="Z138" s="26">
        <v>651236.85399308801</v>
      </c>
      <c r="AA138" s="26">
        <v>43754610.425625339</v>
      </c>
      <c r="AB138" s="19">
        <v>10490487</v>
      </c>
      <c r="AC138" s="29">
        <v>34635430.826661505</v>
      </c>
      <c r="AD138" s="26">
        <v>651236.85399308801</v>
      </c>
      <c r="AE138" s="26">
        <v>43754610.425625339</v>
      </c>
      <c r="AF138" s="19">
        <v>10490487</v>
      </c>
      <c r="AG138" s="29">
        <v>34635430.826661505</v>
      </c>
      <c r="AH138" s="26">
        <v>651236.85399308801</v>
      </c>
      <c r="AI138" s="26">
        <v>43754610.425625339</v>
      </c>
      <c r="AJ138" s="19">
        <v>10490487</v>
      </c>
      <c r="AK138" s="29">
        <v>34635430.826661505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37284712.092765681</v>
      </c>
      <c r="H139" s="19">
        <v>10971047</v>
      </c>
      <c r="I139" s="29">
        <v>32175479.083489116</v>
      </c>
      <c r="J139" s="19">
        <v>500000</v>
      </c>
      <c r="K139" s="19">
        <v>40117918.583316468</v>
      </c>
      <c r="L139" s="19">
        <v>10971047</v>
      </c>
      <c r="M139" s="29">
        <v>33780364.92498482</v>
      </c>
      <c r="N139" s="26">
        <v>550000</v>
      </c>
      <c r="O139" s="26">
        <v>42168873.248628512</v>
      </c>
      <c r="P139" s="19">
        <v>10971047</v>
      </c>
      <c r="Q139" s="29">
        <v>34681224.123765662</v>
      </c>
      <c r="R139" s="26">
        <v>600000</v>
      </c>
      <c r="S139" s="26">
        <v>43437456.755537823</v>
      </c>
      <c r="T139" s="19">
        <v>10971047</v>
      </c>
      <c r="U139" s="29">
        <v>34894855.630105928</v>
      </c>
      <c r="V139" s="26">
        <v>650000</v>
      </c>
      <c r="W139" s="26">
        <v>43922813.571632251</v>
      </c>
      <c r="X139" s="19">
        <v>10971047</v>
      </c>
      <c r="Y139" s="29">
        <v>34894855.630105928</v>
      </c>
      <c r="Z139" s="26">
        <v>654431.21316805482</v>
      </c>
      <c r="AA139" s="26">
        <v>43928481.638793394</v>
      </c>
      <c r="AB139" s="19">
        <v>10971047</v>
      </c>
      <c r="AC139" s="29">
        <v>34894855.630105928</v>
      </c>
      <c r="AD139" s="26">
        <v>654431.21316805482</v>
      </c>
      <c r="AE139" s="26">
        <v>43928481.638793394</v>
      </c>
      <c r="AF139" s="19">
        <v>10971047</v>
      </c>
      <c r="AG139" s="29">
        <v>34894855.630105928</v>
      </c>
      <c r="AH139" s="26">
        <v>654431.21316805482</v>
      </c>
      <c r="AI139" s="26">
        <v>43928481.638793394</v>
      </c>
      <c r="AJ139" s="19">
        <v>10971047</v>
      </c>
      <c r="AK139" s="29">
        <v>34894855.630105928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37240549.092765681</v>
      </c>
      <c r="H140" s="19">
        <v>11465210</v>
      </c>
      <c r="I140" s="29">
        <v>32304881.033489112</v>
      </c>
      <c r="J140" s="19">
        <v>500000</v>
      </c>
      <c r="K140" s="19">
        <v>40123755.583316468</v>
      </c>
      <c r="L140" s="19">
        <v>11465210</v>
      </c>
      <c r="M140" s="29">
        <v>33954766.874984823</v>
      </c>
      <c r="N140" s="26">
        <v>550000</v>
      </c>
      <c r="O140" s="26">
        <v>42224710.248628512</v>
      </c>
      <c r="P140" s="19">
        <v>11465210</v>
      </c>
      <c r="Q140" s="29">
        <v>34900626.073765665</v>
      </c>
      <c r="R140" s="26">
        <v>600000</v>
      </c>
      <c r="S140" s="26">
        <v>43543293.755537823</v>
      </c>
      <c r="T140" s="19">
        <v>11465210</v>
      </c>
      <c r="U140" s="29">
        <v>35150747.206807837</v>
      </c>
      <c r="V140" s="26">
        <v>650000</v>
      </c>
      <c r="W140" s="26">
        <v>44078650.571632251</v>
      </c>
      <c r="X140" s="19">
        <v>11465210</v>
      </c>
      <c r="Y140" s="29">
        <v>35150747.206807837</v>
      </c>
      <c r="Z140" s="26">
        <v>657625.57234302163</v>
      </c>
      <c r="AA140" s="26">
        <v>44091944.211136416</v>
      </c>
      <c r="AB140" s="19">
        <v>11465210</v>
      </c>
      <c r="AC140" s="29">
        <v>35150747.206807837</v>
      </c>
      <c r="AD140" s="26">
        <v>657625.57234302163</v>
      </c>
      <c r="AE140" s="26">
        <v>44091944.211136416</v>
      </c>
      <c r="AF140" s="19">
        <v>11465210</v>
      </c>
      <c r="AG140" s="29">
        <v>35150747.206807837</v>
      </c>
      <c r="AH140" s="26">
        <v>657625.57234302163</v>
      </c>
      <c r="AI140" s="26">
        <v>44091944.211136416</v>
      </c>
      <c r="AJ140" s="19">
        <v>11465210</v>
      </c>
      <c r="AK140" s="29">
        <v>35150747.206807837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37141471.092765681</v>
      </c>
      <c r="H141" s="19">
        <v>12014288</v>
      </c>
      <c r="I141" s="29">
        <v>32473653.283489112</v>
      </c>
      <c r="J141" s="19">
        <v>500000</v>
      </c>
      <c r="K141" s="19">
        <v>40074677.583316468</v>
      </c>
      <c r="L141" s="19">
        <v>12014288</v>
      </c>
      <c r="M141" s="29">
        <v>34168539.124984823</v>
      </c>
      <c r="N141" s="26">
        <v>550000</v>
      </c>
      <c r="O141" s="26">
        <v>42225632.248628512</v>
      </c>
      <c r="P141" s="19">
        <v>12014288</v>
      </c>
      <c r="Q141" s="29">
        <v>35159398.323765665</v>
      </c>
      <c r="R141" s="26">
        <v>600000</v>
      </c>
      <c r="S141" s="26">
        <v>43594215.755537823</v>
      </c>
      <c r="T141" s="19">
        <v>12014288</v>
      </c>
      <c r="U141" s="29">
        <v>35448884.006767206</v>
      </c>
      <c r="V141" s="26">
        <v>650000</v>
      </c>
      <c r="W141" s="26">
        <v>44179572.571632251</v>
      </c>
      <c r="X141" s="19">
        <v>12014288</v>
      </c>
      <c r="Y141" s="29">
        <v>35448884.006767206</v>
      </c>
      <c r="Z141" s="26">
        <v>660819.93151798844</v>
      </c>
      <c r="AA141" s="26">
        <v>44203686.142654404</v>
      </c>
      <c r="AB141" s="19">
        <v>12014288</v>
      </c>
      <c r="AC141" s="29">
        <v>35448884.006767206</v>
      </c>
      <c r="AD141" s="26">
        <v>660819.93151798844</v>
      </c>
      <c r="AE141" s="26">
        <v>44203686.142654404</v>
      </c>
      <c r="AF141" s="19">
        <v>12014288</v>
      </c>
      <c r="AG141" s="29">
        <v>35448884.006767206</v>
      </c>
      <c r="AH141" s="26">
        <v>660819.93151798844</v>
      </c>
      <c r="AI141" s="26">
        <v>44203686.142654404</v>
      </c>
      <c r="AJ141" s="19">
        <v>12014288</v>
      </c>
      <c r="AK141" s="29">
        <v>35448884.006767206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37311753.092765681</v>
      </c>
      <c r="H142" s="19">
        <v>12294006</v>
      </c>
      <c r="I142" s="29">
        <v>32687057.333489116</v>
      </c>
      <c r="J142" s="19">
        <v>500000</v>
      </c>
      <c r="K142" s="19">
        <v>40294959.583316468</v>
      </c>
      <c r="L142" s="19">
        <v>12294006</v>
      </c>
      <c r="M142" s="29">
        <v>34426943.17498482</v>
      </c>
      <c r="N142" s="26">
        <v>550000</v>
      </c>
      <c r="O142" s="26">
        <v>42495914.248628512</v>
      </c>
      <c r="P142" s="19">
        <v>12294006</v>
      </c>
      <c r="Q142" s="29">
        <v>35462802.373765662</v>
      </c>
      <c r="R142" s="26">
        <v>600000</v>
      </c>
      <c r="S142" s="26">
        <v>43914497.755537823</v>
      </c>
      <c r="T142" s="19">
        <v>12294006</v>
      </c>
      <c r="U142" s="29">
        <v>35794527.529984042</v>
      </c>
      <c r="V142" s="26">
        <v>650000</v>
      </c>
      <c r="W142" s="26">
        <v>44549854.571632251</v>
      </c>
      <c r="X142" s="19">
        <v>12294006</v>
      </c>
      <c r="Y142" s="29">
        <v>35794527.529984042</v>
      </c>
      <c r="Z142" s="26">
        <v>664014.29069295526</v>
      </c>
      <c r="AA142" s="26">
        <v>44587982.433347359</v>
      </c>
      <c r="AB142" s="19">
        <v>12294006</v>
      </c>
      <c r="AC142" s="29">
        <v>35794527.529984042</v>
      </c>
      <c r="AD142" s="26">
        <v>664014.29069295526</v>
      </c>
      <c r="AE142" s="26">
        <v>44587982.433347359</v>
      </c>
      <c r="AF142" s="19">
        <v>12294006</v>
      </c>
      <c r="AG142" s="29">
        <v>35794527.529984042</v>
      </c>
      <c r="AH142" s="26">
        <v>664014.29069295526</v>
      </c>
      <c r="AI142" s="26">
        <v>44587982.433347359</v>
      </c>
      <c r="AJ142" s="19">
        <v>12294006</v>
      </c>
      <c r="AK142" s="29">
        <v>35794527.529984042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37409273.092765681</v>
      </c>
      <c r="H143" s="19">
        <v>12646486</v>
      </c>
      <c r="I143" s="29">
        <v>32918592.733489115</v>
      </c>
      <c r="J143" s="19">
        <v>500000</v>
      </c>
      <c r="K143" s="19">
        <v>40442479.583316468</v>
      </c>
      <c r="L143" s="19">
        <v>12646486</v>
      </c>
      <c r="M143" s="29">
        <v>34703478.574984826</v>
      </c>
      <c r="N143" s="26">
        <v>550000</v>
      </c>
      <c r="O143" s="26">
        <v>42693434.248628512</v>
      </c>
      <c r="P143" s="19">
        <v>12646486</v>
      </c>
      <c r="Q143" s="29">
        <v>35784337.773765661</v>
      </c>
      <c r="R143" s="26">
        <v>600000</v>
      </c>
      <c r="S143" s="26">
        <v>44162017.755537823</v>
      </c>
      <c r="T143" s="19">
        <v>12646486</v>
      </c>
      <c r="U143" s="29">
        <v>36161062.929984041</v>
      </c>
      <c r="V143" s="26">
        <v>650000</v>
      </c>
      <c r="W143" s="26">
        <v>44847374.571632251</v>
      </c>
      <c r="X143" s="19">
        <v>12646486</v>
      </c>
      <c r="Y143" s="29">
        <v>36161177.326458357</v>
      </c>
      <c r="Z143" s="26">
        <v>667208.64986792207</v>
      </c>
      <c r="AA143" s="26">
        <v>44902711.083215281</v>
      </c>
      <c r="AB143" s="19">
        <v>12646486</v>
      </c>
      <c r="AC143" s="29">
        <v>36161177.326458357</v>
      </c>
      <c r="AD143" s="26">
        <v>667208.64986792207</v>
      </c>
      <c r="AE143" s="26">
        <v>44902711.083215281</v>
      </c>
      <c r="AF143" s="19">
        <v>12646486</v>
      </c>
      <c r="AG143" s="29">
        <v>36161177.326458357</v>
      </c>
      <c r="AH143" s="26">
        <v>667208.64986792207</v>
      </c>
      <c r="AI143" s="26">
        <v>44902711.083215281</v>
      </c>
      <c r="AJ143" s="19">
        <v>12646486</v>
      </c>
      <c r="AK143" s="29">
        <v>36161177.326458357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37447461.092765681</v>
      </c>
      <c r="H144" s="19">
        <v>13058298</v>
      </c>
      <c r="I144" s="29">
        <v>33031904.183489114</v>
      </c>
      <c r="J144" s="19">
        <v>500000</v>
      </c>
      <c r="K144" s="19">
        <v>40530667.583316468</v>
      </c>
      <c r="L144" s="19">
        <v>13058298</v>
      </c>
      <c r="M144" s="29">
        <v>34861790.024984822</v>
      </c>
      <c r="N144" s="26">
        <v>550000</v>
      </c>
      <c r="O144" s="26">
        <v>42831622.248628512</v>
      </c>
      <c r="P144" s="19">
        <v>13058298</v>
      </c>
      <c r="Q144" s="29">
        <v>35987649.223765664</v>
      </c>
      <c r="R144" s="26">
        <v>600000</v>
      </c>
      <c r="S144" s="26">
        <v>44350205.755537823</v>
      </c>
      <c r="T144" s="19">
        <v>13058298</v>
      </c>
      <c r="U144" s="29">
        <v>36409374.379984044</v>
      </c>
      <c r="V144" s="26">
        <v>650000</v>
      </c>
      <c r="W144" s="26">
        <v>45085562.571632251</v>
      </c>
      <c r="X144" s="19">
        <v>13058298</v>
      </c>
      <c r="Y144" s="29">
        <v>36412478.096190132</v>
      </c>
      <c r="Z144" s="26">
        <v>670403.00904288888</v>
      </c>
      <c r="AA144" s="26">
        <v>45161302.09225817</v>
      </c>
      <c r="AB144" s="19">
        <v>13058298</v>
      </c>
      <c r="AC144" s="29">
        <v>36412478.096190132</v>
      </c>
      <c r="AD144" s="26">
        <v>670403.00904288888</v>
      </c>
      <c r="AE144" s="26">
        <v>45161302.09225817</v>
      </c>
      <c r="AF144" s="19">
        <v>13058298</v>
      </c>
      <c r="AG144" s="29">
        <v>36412478.096190132</v>
      </c>
      <c r="AH144" s="26">
        <v>670403.00904288888</v>
      </c>
      <c r="AI144" s="26">
        <v>45161302.09225817</v>
      </c>
      <c r="AJ144" s="19">
        <v>13058298</v>
      </c>
      <c r="AK144" s="29">
        <v>36412478.096190132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37446651.092765681</v>
      </c>
      <c r="H145" s="19">
        <v>13509108</v>
      </c>
      <c r="I145" s="29">
        <v>33127922.383489113</v>
      </c>
      <c r="J145" s="19">
        <v>500000</v>
      </c>
      <c r="K145" s="19">
        <v>40579857.583316468</v>
      </c>
      <c r="L145" s="19">
        <v>13509108</v>
      </c>
      <c r="M145" s="29">
        <v>35002808.224984817</v>
      </c>
      <c r="N145" s="26">
        <v>550000</v>
      </c>
      <c r="O145" s="26">
        <v>42930812.248628512</v>
      </c>
      <c r="P145" s="19">
        <v>13509108</v>
      </c>
      <c r="Q145" s="29">
        <v>36173667.423765659</v>
      </c>
      <c r="R145" s="26">
        <v>600000</v>
      </c>
      <c r="S145" s="26">
        <v>44499395.755537823</v>
      </c>
      <c r="T145" s="19">
        <v>13509108</v>
      </c>
      <c r="U145" s="29">
        <v>36640392.579984039</v>
      </c>
      <c r="V145" s="26">
        <v>650000</v>
      </c>
      <c r="W145" s="26">
        <v>45284752.571632251</v>
      </c>
      <c r="X145" s="19">
        <v>13509108</v>
      </c>
      <c r="Y145" s="29">
        <v>36649360.539179355</v>
      </c>
      <c r="Z145" s="26">
        <v>673597.36821785569</v>
      </c>
      <c r="AA145" s="26">
        <v>45384089.460476026</v>
      </c>
      <c r="AB145" s="19">
        <v>13509108</v>
      </c>
      <c r="AC145" s="29">
        <v>36649360.539179355</v>
      </c>
      <c r="AD145" s="26">
        <v>673597.36821785569</v>
      </c>
      <c r="AE145" s="26">
        <v>45384089.460476026</v>
      </c>
      <c r="AF145" s="19">
        <v>13509108</v>
      </c>
      <c r="AG145" s="29">
        <v>36649360.539179355</v>
      </c>
      <c r="AH145" s="26">
        <v>673597.36821785569</v>
      </c>
      <c r="AI145" s="26">
        <v>45384089.460476026</v>
      </c>
      <c r="AJ145" s="19">
        <v>13509108</v>
      </c>
      <c r="AK145" s="29">
        <v>36649360.539179355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37393535.092765681</v>
      </c>
      <c r="H146" s="19">
        <v>14012224</v>
      </c>
      <c r="I146" s="29">
        <v>33184545.633489113</v>
      </c>
      <c r="J146" s="19">
        <v>500000</v>
      </c>
      <c r="K146" s="19">
        <v>40576741.583316468</v>
      </c>
      <c r="L146" s="19">
        <v>14012224</v>
      </c>
      <c r="M146" s="29">
        <v>35104431.474984817</v>
      </c>
      <c r="N146" s="26">
        <v>550000</v>
      </c>
      <c r="O146" s="26">
        <v>42977696.248628512</v>
      </c>
      <c r="P146" s="19">
        <v>14012224</v>
      </c>
      <c r="Q146" s="29">
        <v>36320290.673765659</v>
      </c>
      <c r="R146" s="26">
        <v>600000</v>
      </c>
      <c r="S146" s="26">
        <v>44596279.755537823</v>
      </c>
      <c r="T146" s="19">
        <v>14012224</v>
      </c>
      <c r="U146" s="29">
        <v>36832015.829984039</v>
      </c>
      <c r="V146" s="26">
        <v>650000</v>
      </c>
      <c r="W146" s="26">
        <v>45431636.571632251</v>
      </c>
      <c r="X146" s="19">
        <v>14012224</v>
      </c>
      <c r="Y146" s="29">
        <v>36849722.955426052</v>
      </c>
      <c r="Z146" s="26">
        <v>676791.7273928225</v>
      </c>
      <c r="AA146" s="26">
        <v>45557765.187868848</v>
      </c>
      <c r="AB146" s="19">
        <v>14012224</v>
      </c>
      <c r="AC146" s="29">
        <v>36849722.955426052</v>
      </c>
      <c r="AD146" s="26">
        <v>676791.7273928225</v>
      </c>
      <c r="AE146" s="26">
        <v>45557765.187868848</v>
      </c>
      <c r="AF146" s="19">
        <v>14012224</v>
      </c>
      <c r="AG146" s="29">
        <v>36849722.955426052</v>
      </c>
      <c r="AH146" s="26">
        <v>676791.7273928225</v>
      </c>
      <c r="AI146" s="26">
        <v>45557765.187868848</v>
      </c>
      <c r="AJ146" s="19">
        <v>14012224</v>
      </c>
      <c r="AK146" s="29">
        <v>36849722.955426052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37298932.092765681</v>
      </c>
      <c r="H147" s="19">
        <v>14556827</v>
      </c>
      <c r="I147" s="29">
        <v>33183034.833489116</v>
      </c>
      <c r="J147" s="19">
        <v>500000</v>
      </c>
      <c r="K147" s="19">
        <v>40532138.583316468</v>
      </c>
      <c r="L147" s="19">
        <v>14556827</v>
      </c>
      <c r="M147" s="29">
        <v>35147920.67498482</v>
      </c>
      <c r="N147" s="26">
        <v>550000</v>
      </c>
      <c r="O147" s="26">
        <v>42983093.248628512</v>
      </c>
      <c r="P147" s="19">
        <v>14556827</v>
      </c>
      <c r="Q147" s="29">
        <v>36408779.873765662</v>
      </c>
      <c r="R147" s="26">
        <v>600000</v>
      </c>
      <c r="S147" s="26">
        <v>44651676.755537823</v>
      </c>
      <c r="T147" s="19">
        <v>14556827</v>
      </c>
      <c r="U147" s="29">
        <v>36965505.029984042</v>
      </c>
      <c r="V147" s="26">
        <v>650000</v>
      </c>
      <c r="W147" s="26">
        <v>45537033.571632251</v>
      </c>
      <c r="X147" s="19">
        <v>14556827</v>
      </c>
      <c r="Y147" s="29">
        <v>36994826.244930215</v>
      </c>
      <c r="Z147" s="26">
        <v>679986.08656778932</v>
      </c>
      <c r="AA147" s="26">
        <v>45693148.274436638</v>
      </c>
      <c r="AB147" s="19">
        <v>14556827</v>
      </c>
      <c r="AC147" s="29">
        <v>36994826.244930215</v>
      </c>
      <c r="AD147" s="26">
        <v>679986.08656778932</v>
      </c>
      <c r="AE147" s="26">
        <v>45693148.274436638</v>
      </c>
      <c r="AF147" s="19">
        <v>14556827</v>
      </c>
      <c r="AG147" s="29">
        <v>36994826.244930215</v>
      </c>
      <c r="AH147" s="26">
        <v>679986.08656778932</v>
      </c>
      <c r="AI147" s="26">
        <v>45693148.274436638</v>
      </c>
      <c r="AJ147" s="19">
        <v>14556827</v>
      </c>
      <c r="AK147" s="29">
        <v>36994826.244930215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37243570.092765681</v>
      </c>
      <c r="H148" s="19">
        <v>15062189</v>
      </c>
      <c r="I148" s="29">
        <v>33169860.333489116</v>
      </c>
      <c r="J148" s="19">
        <v>500000</v>
      </c>
      <c r="K148" s="19">
        <v>40526776.583316468</v>
      </c>
      <c r="L148" s="19">
        <v>15062189</v>
      </c>
      <c r="M148" s="29">
        <v>35179746.17498482</v>
      </c>
      <c r="N148" s="26">
        <v>550000</v>
      </c>
      <c r="O148" s="26">
        <v>43027731.248628512</v>
      </c>
      <c r="P148" s="19">
        <v>15062189</v>
      </c>
      <c r="Q148" s="29">
        <v>36485605.373765662</v>
      </c>
      <c r="R148" s="26">
        <v>600000</v>
      </c>
      <c r="S148" s="26">
        <v>44746314.755537823</v>
      </c>
      <c r="T148" s="19">
        <v>15062189</v>
      </c>
      <c r="U148" s="29">
        <v>37087330.529984042</v>
      </c>
      <c r="V148" s="26">
        <v>650000</v>
      </c>
      <c r="W148" s="26">
        <v>45681671.571632251</v>
      </c>
      <c r="X148" s="19">
        <v>15062189</v>
      </c>
      <c r="Y148" s="29">
        <v>37131140.757691845</v>
      </c>
      <c r="Z148" s="26">
        <v>683180.44574275613</v>
      </c>
      <c r="AA148" s="26">
        <v>45870966.720179394</v>
      </c>
      <c r="AB148" s="19">
        <v>15062189</v>
      </c>
      <c r="AC148" s="29">
        <v>37131140.757691845</v>
      </c>
      <c r="AD148" s="26">
        <v>683180.44574275613</v>
      </c>
      <c r="AE148" s="26">
        <v>45870966.720179394</v>
      </c>
      <c r="AF148" s="19">
        <v>15062189</v>
      </c>
      <c r="AG148" s="29">
        <v>37131140.757691845</v>
      </c>
      <c r="AH148" s="26">
        <v>683180.44574275613</v>
      </c>
      <c r="AI148" s="26">
        <v>45870966.720179394</v>
      </c>
      <c r="AJ148" s="19">
        <v>15062189</v>
      </c>
      <c r="AK148" s="29">
        <v>37131140.757691845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37455608.092765681</v>
      </c>
      <c r="H149" s="19">
        <v>15300151</v>
      </c>
      <c r="I149" s="29">
        <v>33387648.683489114</v>
      </c>
      <c r="J149" s="19">
        <v>500000</v>
      </c>
      <c r="K149" s="19">
        <v>40788814.583316468</v>
      </c>
      <c r="L149" s="19">
        <v>15300151</v>
      </c>
      <c r="M149" s="29">
        <v>35442534.524984822</v>
      </c>
      <c r="N149" s="26">
        <v>550000</v>
      </c>
      <c r="O149" s="26">
        <v>43339769.248628512</v>
      </c>
      <c r="P149" s="19">
        <v>15300151</v>
      </c>
      <c r="Q149" s="29">
        <v>36793393.723765664</v>
      </c>
      <c r="R149" s="26">
        <v>600000</v>
      </c>
      <c r="S149" s="26">
        <v>45108352.755537823</v>
      </c>
      <c r="T149" s="19">
        <v>15300151</v>
      </c>
      <c r="U149" s="29">
        <v>37440118.879984044</v>
      </c>
      <c r="V149" s="26">
        <v>650000</v>
      </c>
      <c r="W149" s="26">
        <v>46093709.571632251</v>
      </c>
      <c r="X149" s="19">
        <v>15300151</v>
      </c>
      <c r="Y149" s="29">
        <v>37501293.043710954</v>
      </c>
      <c r="Z149" s="26">
        <v>686374.80491769314</v>
      </c>
      <c r="AA149" s="26">
        <v>46319379.525097087</v>
      </c>
      <c r="AB149" s="19">
        <v>15300151</v>
      </c>
      <c r="AC149" s="29">
        <v>37501293.043710954</v>
      </c>
      <c r="AD149" s="26">
        <v>686374.80491769314</v>
      </c>
      <c r="AE149" s="26">
        <v>46319379.525097087</v>
      </c>
      <c r="AF149" s="19">
        <v>15300151</v>
      </c>
      <c r="AG149" s="29">
        <v>37501293.043710954</v>
      </c>
      <c r="AH149" s="26">
        <v>686374.80491769314</v>
      </c>
      <c r="AI149" s="26">
        <v>46319379.525097087</v>
      </c>
      <c r="AJ149" s="19">
        <v>15300151</v>
      </c>
      <c r="AK149" s="29">
        <v>37501293.043710954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37629652.092765681</v>
      </c>
      <c r="H150" s="19">
        <v>15576107</v>
      </c>
      <c r="I150" s="29">
        <v>33554816.983489111</v>
      </c>
      <c r="J150" s="19">
        <v>500000</v>
      </c>
      <c r="K150" s="19">
        <v>41012858.583316468</v>
      </c>
      <c r="L150" s="19">
        <v>15576107</v>
      </c>
      <c r="M150" s="29">
        <v>35654702.824984826</v>
      </c>
      <c r="N150" s="26">
        <v>550000</v>
      </c>
      <c r="O150" s="26">
        <v>43613813.248628512</v>
      </c>
      <c r="P150" s="19">
        <v>15576107</v>
      </c>
      <c r="Q150" s="29">
        <v>37050562.023765661</v>
      </c>
      <c r="R150" s="26">
        <v>600000</v>
      </c>
      <c r="S150" s="26">
        <v>45432396.755537823</v>
      </c>
      <c r="T150" s="19">
        <v>15576107</v>
      </c>
      <c r="U150" s="29">
        <v>37742287.179984041</v>
      </c>
      <c r="V150" s="26">
        <v>650000</v>
      </c>
      <c r="W150" s="26">
        <v>46467753.571632251</v>
      </c>
      <c r="X150" s="19">
        <v>15576107</v>
      </c>
      <c r="Y150" s="29">
        <v>37823700.202987529</v>
      </c>
      <c r="Z150" s="26">
        <v>689569.16409265995</v>
      </c>
      <c r="AA150" s="26">
        <v>46732992.689189747</v>
      </c>
      <c r="AB150" s="19">
        <v>15576107</v>
      </c>
      <c r="AC150" s="29">
        <v>37823700.202987529</v>
      </c>
      <c r="AD150" s="26">
        <v>689569.16409265995</v>
      </c>
      <c r="AE150" s="26">
        <v>46732992.689189747</v>
      </c>
      <c r="AF150" s="19">
        <v>15576107</v>
      </c>
      <c r="AG150" s="29">
        <v>37823700.202987529</v>
      </c>
      <c r="AH150" s="26">
        <v>689569.16409265995</v>
      </c>
      <c r="AI150" s="26">
        <v>46732992.689189747</v>
      </c>
      <c r="AJ150" s="19">
        <v>15576107</v>
      </c>
      <c r="AK150" s="29">
        <v>37823700.202987529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37714787.092765681</v>
      </c>
      <c r="H151" s="19">
        <v>15940972</v>
      </c>
      <c r="I151" s="29">
        <v>33695454.233489111</v>
      </c>
      <c r="J151" s="19">
        <v>500000</v>
      </c>
      <c r="K151" s="19">
        <v>41147993.583316468</v>
      </c>
      <c r="L151" s="19">
        <v>15940972</v>
      </c>
      <c r="M151" s="29">
        <v>35840340.074984826</v>
      </c>
      <c r="N151" s="26">
        <v>550000</v>
      </c>
      <c r="O151" s="26">
        <v>43798948.248628512</v>
      </c>
      <c r="P151" s="19">
        <v>15940972</v>
      </c>
      <c r="Q151" s="29">
        <v>37281199.273765661</v>
      </c>
      <c r="R151" s="26">
        <v>600000</v>
      </c>
      <c r="S151" s="26">
        <v>45667531.755537823</v>
      </c>
      <c r="T151" s="19">
        <v>15940972</v>
      </c>
      <c r="U151" s="29">
        <v>38017924.429984041</v>
      </c>
      <c r="V151" s="26">
        <v>650000</v>
      </c>
      <c r="W151" s="26">
        <v>46752888.571632251</v>
      </c>
      <c r="X151" s="19">
        <v>15940972</v>
      </c>
      <c r="Y151" s="29">
        <v>38122451.235521577</v>
      </c>
      <c r="Z151" s="26">
        <v>692763.52326762676</v>
      </c>
      <c r="AA151" s="26">
        <v>47060891.212457374</v>
      </c>
      <c r="AB151" s="19">
        <v>15940972</v>
      </c>
      <c r="AC151" s="29">
        <v>38122451.235521577</v>
      </c>
      <c r="AD151" s="26">
        <v>692763.52326762676</v>
      </c>
      <c r="AE151" s="26">
        <v>47060891.212457374</v>
      </c>
      <c r="AF151" s="19">
        <v>15940972</v>
      </c>
      <c r="AG151" s="29">
        <v>38122451.235521577</v>
      </c>
      <c r="AH151" s="26">
        <v>692763.52326762676</v>
      </c>
      <c r="AI151" s="26">
        <v>47060891.212457374</v>
      </c>
      <c r="AJ151" s="19">
        <v>15940972</v>
      </c>
      <c r="AK151" s="29">
        <v>38122451.235521577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37682677.092765681</v>
      </c>
      <c r="H152" s="19">
        <v>16423082</v>
      </c>
      <c r="I152" s="29">
        <v>33860064.033489116</v>
      </c>
      <c r="J152" s="19">
        <v>500000</v>
      </c>
      <c r="K152" s="19">
        <v>41165883.583316468</v>
      </c>
      <c r="L152" s="19">
        <v>16423082</v>
      </c>
      <c r="M152" s="29">
        <v>36049949.874984823</v>
      </c>
      <c r="N152" s="26">
        <v>550000</v>
      </c>
      <c r="O152" s="26">
        <v>43866838.248628512</v>
      </c>
      <c r="P152" s="19">
        <v>16423082</v>
      </c>
      <c r="Q152" s="29">
        <v>37535809.073765665</v>
      </c>
      <c r="R152" s="26">
        <v>600000</v>
      </c>
      <c r="S152" s="26">
        <v>45785421.755537823</v>
      </c>
      <c r="T152" s="19">
        <v>16423082</v>
      </c>
      <c r="U152" s="29">
        <v>38317534.229984045</v>
      </c>
      <c r="V152" s="26">
        <v>650000</v>
      </c>
      <c r="W152" s="26">
        <v>46920778.571632251</v>
      </c>
      <c r="X152" s="19">
        <v>16423082</v>
      </c>
      <c r="Y152" s="29">
        <v>38448049.741313092</v>
      </c>
      <c r="Z152" s="26">
        <v>695957.88244259357</v>
      </c>
      <c r="AA152" s="26">
        <v>47274739.094899967</v>
      </c>
      <c r="AB152" s="19">
        <v>16423082</v>
      </c>
      <c r="AC152" s="29">
        <v>38448049.741313092</v>
      </c>
      <c r="AD152" s="26">
        <v>695957.88244259357</v>
      </c>
      <c r="AE152" s="26">
        <v>47274739.094899967</v>
      </c>
      <c r="AF152" s="19">
        <v>16423082</v>
      </c>
      <c r="AG152" s="29">
        <v>38448049.741313092</v>
      </c>
      <c r="AH152" s="26">
        <v>695957.88244259357</v>
      </c>
      <c r="AI152" s="26">
        <v>47274739.094899967</v>
      </c>
      <c r="AJ152" s="19">
        <v>16423082</v>
      </c>
      <c r="AK152" s="29">
        <v>38448049.741313092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37680223.092765681</v>
      </c>
      <c r="H153" s="19">
        <v>16875536</v>
      </c>
      <c r="I153" s="29">
        <v>33887676.783489116</v>
      </c>
      <c r="J153" s="19">
        <v>500000</v>
      </c>
      <c r="K153" s="19">
        <v>41213429.583316468</v>
      </c>
      <c r="L153" s="19">
        <v>16875536</v>
      </c>
      <c r="M153" s="29">
        <v>36122562.624984823</v>
      </c>
      <c r="N153" s="26">
        <v>550000</v>
      </c>
      <c r="O153" s="26">
        <v>43964384.248628512</v>
      </c>
      <c r="P153" s="19">
        <v>16875536</v>
      </c>
      <c r="Q153" s="29">
        <v>37653421.823765665</v>
      </c>
      <c r="R153" s="26">
        <v>600000</v>
      </c>
      <c r="S153" s="26">
        <v>45932967.755537823</v>
      </c>
      <c r="T153" s="19">
        <v>16875536</v>
      </c>
      <c r="U153" s="29">
        <v>38480146.979984045</v>
      </c>
      <c r="V153" s="26">
        <v>650000</v>
      </c>
      <c r="W153" s="26">
        <v>47118324.571632251</v>
      </c>
      <c r="X153" s="19">
        <v>16875536</v>
      </c>
      <c r="Y153" s="29">
        <v>38639526.120362081</v>
      </c>
      <c r="Z153" s="26">
        <v>699152.24161756039</v>
      </c>
      <c r="AA153" s="26">
        <v>47521437.336517528</v>
      </c>
      <c r="AB153" s="19">
        <v>16875536</v>
      </c>
      <c r="AC153" s="29">
        <v>38639526.120362081</v>
      </c>
      <c r="AD153" s="26">
        <v>699152.24161756039</v>
      </c>
      <c r="AE153" s="26">
        <v>47521437.336517528</v>
      </c>
      <c r="AF153" s="19">
        <v>16875536</v>
      </c>
      <c r="AG153" s="29">
        <v>38639526.120362081</v>
      </c>
      <c r="AH153" s="26">
        <v>699152.24161756039</v>
      </c>
      <c r="AI153" s="26">
        <v>47521437.336517528</v>
      </c>
      <c r="AJ153" s="19">
        <v>16875536</v>
      </c>
      <c r="AK153" s="29">
        <v>38639526.120362081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37758317.092765681</v>
      </c>
      <c r="H154" s="19">
        <v>17247442</v>
      </c>
      <c r="I154" s="29">
        <v>33878084.183489114</v>
      </c>
      <c r="J154" s="19">
        <v>500000</v>
      </c>
      <c r="K154" s="19">
        <v>41341523.583316468</v>
      </c>
      <c r="L154" s="19">
        <v>17247442</v>
      </c>
      <c r="M154" s="29">
        <v>36157970.024984822</v>
      </c>
      <c r="N154" s="26">
        <v>550000</v>
      </c>
      <c r="O154" s="26">
        <v>44142478.248628512</v>
      </c>
      <c r="P154" s="19">
        <v>17247442</v>
      </c>
      <c r="Q154" s="29">
        <v>37733829.223765664</v>
      </c>
      <c r="R154" s="26">
        <v>600000</v>
      </c>
      <c r="S154" s="26">
        <v>46161061.755537823</v>
      </c>
      <c r="T154" s="19">
        <v>17247442</v>
      </c>
      <c r="U154" s="29">
        <v>38605554.379984044</v>
      </c>
      <c r="V154" s="26">
        <v>650000</v>
      </c>
      <c r="W154" s="26">
        <v>47396418.571632251</v>
      </c>
      <c r="X154" s="19">
        <v>17247442</v>
      </c>
      <c r="Y154" s="29">
        <v>38796672.07266853</v>
      </c>
      <c r="Z154" s="26">
        <v>700000</v>
      </c>
      <c r="AA154" s="26">
        <v>47849531.336517528</v>
      </c>
      <c r="AB154" s="19">
        <v>17247442</v>
      </c>
      <c r="AC154" s="29">
        <v>38796672.07266853</v>
      </c>
      <c r="AD154" s="26">
        <v>702346.6007925272</v>
      </c>
      <c r="AE154" s="26">
        <v>47851877.937310055</v>
      </c>
      <c r="AF154" s="19">
        <v>17247442</v>
      </c>
      <c r="AG154" s="29">
        <v>38796672.07266853</v>
      </c>
      <c r="AH154" s="26">
        <v>702346.6007925272</v>
      </c>
      <c r="AI154" s="26">
        <v>47851877.937310055</v>
      </c>
      <c r="AJ154" s="19">
        <v>17247442</v>
      </c>
      <c r="AK154" s="29">
        <v>38796672.07266853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37873638.092765681</v>
      </c>
      <c r="H155" s="19">
        <v>17582121</v>
      </c>
      <c r="I155" s="29">
        <v>33774453.533489116</v>
      </c>
      <c r="J155" s="19">
        <v>500000</v>
      </c>
      <c r="K155" s="19">
        <v>41506844.583316468</v>
      </c>
      <c r="L155" s="19">
        <v>17582121</v>
      </c>
      <c r="M155" s="29">
        <v>36099339.374984823</v>
      </c>
      <c r="N155" s="26">
        <v>550000</v>
      </c>
      <c r="O155" s="26">
        <v>44357799.248628512</v>
      </c>
      <c r="P155" s="19">
        <v>17582121</v>
      </c>
      <c r="Q155" s="29">
        <v>37720198.573765665</v>
      </c>
      <c r="R155" s="26">
        <v>600000</v>
      </c>
      <c r="S155" s="26">
        <v>46426382.755537823</v>
      </c>
      <c r="T155" s="19">
        <v>17582121</v>
      </c>
      <c r="U155" s="29">
        <v>38636923.729984045</v>
      </c>
      <c r="V155" s="26">
        <v>650000</v>
      </c>
      <c r="W155" s="26">
        <v>47711739.571632251</v>
      </c>
      <c r="X155" s="19">
        <v>17582121</v>
      </c>
      <c r="Y155" s="29">
        <v>38862654.89823246</v>
      </c>
      <c r="Z155" s="26">
        <v>700000</v>
      </c>
      <c r="AA155" s="26">
        <v>48214852.336517528</v>
      </c>
      <c r="AB155" s="19">
        <v>17582121</v>
      </c>
      <c r="AC155" s="29">
        <v>38862654.89823246</v>
      </c>
      <c r="AD155" s="26">
        <v>705540.95996749401</v>
      </c>
      <c r="AE155" s="26">
        <v>48222739.897277549</v>
      </c>
      <c r="AF155" s="19">
        <v>17582121</v>
      </c>
      <c r="AG155" s="29">
        <v>38862654.89823246</v>
      </c>
      <c r="AH155" s="26">
        <v>705540.95996749401</v>
      </c>
      <c r="AI155" s="26">
        <v>48222739.897277549</v>
      </c>
      <c r="AJ155" s="19">
        <v>17582121</v>
      </c>
      <c r="AK155" s="29">
        <v>38862654.89823246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38181919.092765681</v>
      </c>
      <c r="H156" s="19">
        <v>17723840</v>
      </c>
      <c r="I156" s="29">
        <v>33908271.233489111</v>
      </c>
      <c r="J156" s="19">
        <v>500000</v>
      </c>
      <c r="K156" s="19">
        <v>41865125.583316468</v>
      </c>
      <c r="L156" s="19">
        <v>17723840</v>
      </c>
      <c r="M156" s="29">
        <v>36278157.074984826</v>
      </c>
      <c r="N156" s="26">
        <v>550000</v>
      </c>
      <c r="O156" s="26">
        <v>44766080.248628512</v>
      </c>
      <c r="P156" s="19">
        <v>17723840</v>
      </c>
      <c r="Q156" s="29">
        <v>37944016.273765661</v>
      </c>
      <c r="R156" s="26">
        <v>600000</v>
      </c>
      <c r="S156" s="26">
        <v>46884663.755537823</v>
      </c>
      <c r="T156" s="19">
        <v>17723840</v>
      </c>
      <c r="U156" s="29">
        <v>38905741.429984041</v>
      </c>
      <c r="V156" s="26">
        <v>650000</v>
      </c>
      <c r="W156" s="26">
        <v>48220020.571632251</v>
      </c>
      <c r="X156" s="19">
        <v>17723840</v>
      </c>
      <c r="Y156" s="29">
        <v>39168960.997053854</v>
      </c>
      <c r="Z156" s="26">
        <v>700000</v>
      </c>
      <c r="AA156" s="26">
        <v>48773133.336517528</v>
      </c>
      <c r="AB156" s="19">
        <v>17723840</v>
      </c>
      <c r="AC156" s="29">
        <v>39168960.997053854</v>
      </c>
      <c r="AD156" s="26">
        <v>708735.31914246082</v>
      </c>
      <c r="AE156" s="26">
        <v>48789756.21642001</v>
      </c>
      <c r="AF156" s="19">
        <v>17723840</v>
      </c>
      <c r="AG156" s="29">
        <v>39168960.997053854</v>
      </c>
      <c r="AH156" s="26">
        <v>708735.31914246082</v>
      </c>
      <c r="AI156" s="26">
        <v>48789756.21642001</v>
      </c>
      <c r="AJ156" s="19">
        <v>17723840</v>
      </c>
      <c r="AK156" s="29">
        <v>39168960.997053854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38439578.092765681</v>
      </c>
      <c r="H157" s="19">
        <v>17916181</v>
      </c>
      <c r="I157" s="29">
        <v>34015475.433489114</v>
      </c>
      <c r="J157" s="19">
        <v>500000</v>
      </c>
      <c r="K157" s="19">
        <v>42172784.583316468</v>
      </c>
      <c r="L157" s="19">
        <v>17916181</v>
      </c>
      <c r="M157" s="29">
        <v>36430361.274984822</v>
      </c>
      <c r="N157" s="26">
        <v>550000</v>
      </c>
      <c r="O157" s="26">
        <v>45123739.248628512</v>
      </c>
      <c r="P157" s="19">
        <v>17916181</v>
      </c>
      <c r="Q157" s="29">
        <v>38141220.473765664</v>
      </c>
      <c r="R157" s="26">
        <v>600000</v>
      </c>
      <c r="S157" s="26">
        <v>47292322.755537823</v>
      </c>
      <c r="T157" s="19">
        <v>17916181</v>
      </c>
      <c r="U157" s="29">
        <v>39147945.629984044</v>
      </c>
      <c r="V157" s="26">
        <v>650000</v>
      </c>
      <c r="W157" s="26">
        <v>48677679.571632251</v>
      </c>
      <c r="X157" s="19">
        <v>17916181</v>
      </c>
      <c r="Y157" s="29">
        <v>39451528.519132718</v>
      </c>
      <c r="Z157" s="26">
        <v>700000</v>
      </c>
      <c r="AA157" s="26">
        <v>49280792.336517528</v>
      </c>
      <c r="AB157" s="19">
        <v>17916181</v>
      </c>
      <c r="AC157" s="29">
        <v>39451528.519132718</v>
      </c>
      <c r="AD157" s="26">
        <v>711929.67831742764</v>
      </c>
      <c r="AE157" s="26">
        <v>49309344.894737437</v>
      </c>
      <c r="AF157" s="19">
        <v>17916181</v>
      </c>
      <c r="AG157" s="29">
        <v>39451528.519132718</v>
      </c>
      <c r="AH157" s="26">
        <v>711929.67831742764</v>
      </c>
      <c r="AI157" s="26">
        <v>49309344.894737437</v>
      </c>
      <c r="AJ157" s="19">
        <v>17916181</v>
      </c>
      <c r="AK157" s="29">
        <v>39451528.519132718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38453317.092765681</v>
      </c>
      <c r="H158" s="19">
        <v>18352442</v>
      </c>
      <c r="I158" s="29">
        <v>34101932.833489113</v>
      </c>
      <c r="J158" s="19">
        <v>500000</v>
      </c>
      <c r="K158" s="19">
        <v>42233582.343934216</v>
      </c>
      <c r="L158" s="19">
        <v>18355383.239382252</v>
      </c>
      <c r="M158" s="29">
        <v>36561818.67498482</v>
      </c>
      <c r="N158" s="26">
        <v>550000</v>
      </c>
      <c r="O158" s="26">
        <v>45234537.00924626</v>
      </c>
      <c r="P158" s="19">
        <v>18355383.239382252</v>
      </c>
      <c r="Q158" s="29">
        <v>38317677.873765662</v>
      </c>
      <c r="R158" s="26">
        <v>600000</v>
      </c>
      <c r="S158" s="26">
        <v>47453120.516155571</v>
      </c>
      <c r="T158" s="19">
        <v>18355383.239382252</v>
      </c>
      <c r="U158" s="29">
        <v>39369403.029984042</v>
      </c>
      <c r="V158" s="26">
        <v>650000</v>
      </c>
      <c r="W158" s="26">
        <v>48888477.332249999</v>
      </c>
      <c r="X158" s="19">
        <v>18355383.239382252</v>
      </c>
      <c r="Y158" s="29">
        <v>39716224.164469026</v>
      </c>
      <c r="Z158" s="26">
        <v>700000</v>
      </c>
      <c r="AA158" s="26">
        <v>49541590.097135276</v>
      </c>
      <c r="AB158" s="19">
        <v>18355383.239382252</v>
      </c>
      <c r="AC158" s="29">
        <v>39716224.164469026</v>
      </c>
      <c r="AD158" s="26">
        <v>715124.03749239445</v>
      </c>
      <c r="AE158" s="26">
        <v>49585266.69284758</v>
      </c>
      <c r="AF158" s="19">
        <v>18355383.239382252</v>
      </c>
      <c r="AG158" s="29">
        <v>39716224.164469026</v>
      </c>
      <c r="AH158" s="26">
        <v>715124.03749239445</v>
      </c>
      <c r="AI158" s="26">
        <v>49585266.69284758</v>
      </c>
      <c r="AJ158" s="19">
        <v>18355383.239382252</v>
      </c>
      <c r="AK158" s="29">
        <v>39716224.164469026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38467056.092765681</v>
      </c>
      <c r="H159" s="19">
        <v>18788703</v>
      </c>
      <c r="I159" s="29">
        <v>34108269.233489119</v>
      </c>
      <c r="J159" s="19">
        <v>500000</v>
      </c>
      <c r="K159" s="19">
        <v>42291346.079353832</v>
      </c>
      <c r="L159" s="19">
        <v>18797619.503962636</v>
      </c>
      <c r="M159" s="29">
        <v>36613155.074984826</v>
      </c>
      <c r="N159" s="26">
        <v>550000</v>
      </c>
      <c r="O159" s="26">
        <v>45342300.744665876</v>
      </c>
      <c r="P159" s="19">
        <v>18797619.503962636</v>
      </c>
      <c r="Q159" s="29">
        <v>38414014.273765661</v>
      </c>
      <c r="R159" s="26">
        <v>600000</v>
      </c>
      <c r="S159" s="26">
        <v>47610884.251575187</v>
      </c>
      <c r="T159" s="19">
        <v>18797619.503962636</v>
      </c>
      <c r="U159" s="29">
        <v>39510739.429984041</v>
      </c>
      <c r="V159" s="26">
        <v>650000</v>
      </c>
      <c r="W159" s="26">
        <v>49096241.067669615</v>
      </c>
      <c r="X159" s="19">
        <v>18797619.503962636</v>
      </c>
      <c r="Y159" s="29">
        <v>39902560.564469032</v>
      </c>
      <c r="Z159" s="26">
        <v>700000</v>
      </c>
      <c r="AA159" s="26">
        <v>49799353.832554892</v>
      </c>
      <c r="AB159" s="19">
        <v>18797619.503962636</v>
      </c>
      <c r="AC159" s="29">
        <v>39903673.733062811</v>
      </c>
      <c r="AD159" s="26">
        <v>718318.39666736126</v>
      </c>
      <c r="AE159" s="26">
        <v>49861348.824934557</v>
      </c>
      <c r="AF159" s="19">
        <v>18797619.503962636</v>
      </c>
      <c r="AG159" s="29">
        <v>39903673.733062811</v>
      </c>
      <c r="AH159" s="26">
        <v>718318.39666736126</v>
      </c>
      <c r="AI159" s="26">
        <v>49861348.824934557</v>
      </c>
      <c r="AJ159" s="19">
        <v>18797619.503962636</v>
      </c>
      <c r="AK159" s="29">
        <v>39903673.733062811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38480795.092765681</v>
      </c>
      <c r="H160" s="19">
        <v>19224964</v>
      </c>
      <c r="I160" s="29">
        <v>34104793.233489119</v>
      </c>
      <c r="J160" s="19">
        <v>500000</v>
      </c>
      <c r="K160" s="19">
        <v>42346075.789575316</v>
      </c>
      <c r="L160" s="19">
        <v>19242889.793741152</v>
      </c>
      <c r="M160" s="29">
        <v>36654679.074984826</v>
      </c>
      <c r="N160" s="26">
        <v>550000</v>
      </c>
      <c r="O160" s="26">
        <v>45447030.45488736</v>
      </c>
      <c r="P160" s="19">
        <v>19242889.793741152</v>
      </c>
      <c r="Q160" s="29">
        <v>38500538.273765661</v>
      </c>
      <c r="R160" s="26">
        <v>600000</v>
      </c>
      <c r="S160" s="26">
        <v>47765613.961796671</v>
      </c>
      <c r="T160" s="19">
        <v>19242889.793741152</v>
      </c>
      <c r="U160" s="29">
        <v>39642263.429984041</v>
      </c>
      <c r="V160" s="26">
        <v>650000</v>
      </c>
      <c r="W160" s="26">
        <v>49300970.777891099</v>
      </c>
      <c r="X160" s="19">
        <v>19242889.793741152</v>
      </c>
      <c r="Y160" s="29">
        <v>40079084.564469032</v>
      </c>
      <c r="Z160" s="26">
        <v>700000</v>
      </c>
      <c r="AA160" s="26">
        <v>50054083.542776376</v>
      </c>
      <c r="AB160" s="19">
        <v>19242889.793741152</v>
      </c>
      <c r="AC160" s="29">
        <v>40084185.824914061</v>
      </c>
      <c r="AD160" s="26">
        <v>721512.75584232807</v>
      </c>
      <c r="AE160" s="26">
        <v>50137591.290998369</v>
      </c>
      <c r="AF160" s="19">
        <v>19242889.793741152</v>
      </c>
      <c r="AG160" s="29">
        <v>40084185.824914061</v>
      </c>
      <c r="AH160" s="26">
        <v>721512.75584232807</v>
      </c>
      <c r="AI160" s="26">
        <v>50137591.290998369</v>
      </c>
      <c r="AJ160" s="19">
        <v>19242889.793741152</v>
      </c>
      <c r="AK160" s="29">
        <v>40084185.824914061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38494534.092765681</v>
      </c>
      <c r="H161" s="19">
        <v>19661225</v>
      </c>
      <c r="I161" s="29">
        <v>34089754.683489114</v>
      </c>
      <c r="J161" s="19">
        <v>500000</v>
      </c>
      <c r="K161" s="19">
        <v>42397771.474598669</v>
      </c>
      <c r="L161" s="19">
        <v>19691194.108717799</v>
      </c>
      <c r="M161" s="29">
        <v>36684640.524984822</v>
      </c>
      <c r="N161" s="26">
        <v>550000</v>
      </c>
      <c r="O161" s="26">
        <v>45548726.139910713</v>
      </c>
      <c r="P161" s="19">
        <v>19691194.108717799</v>
      </c>
      <c r="Q161" s="29">
        <v>38575499.723765664</v>
      </c>
      <c r="R161" s="26">
        <v>600000</v>
      </c>
      <c r="S161" s="26">
        <v>47917309.646820024</v>
      </c>
      <c r="T161" s="19">
        <v>19691194.108717799</v>
      </c>
      <c r="U161" s="29">
        <v>39762224.879984044</v>
      </c>
      <c r="V161" s="26">
        <v>650000</v>
      </c>
      <c r="W161" s="26">
        <v>49502666.462914452</v>
      </c>
      <c r="X161" s="19">
        <v>19691194.108717799</v>
      </c>
      <c r="Y161" s="29">
        <v>40244046.014469028</v>
      </c>
      <c r="Z161" s="26">
        <v>700000</v>
      </c>
      <c r="AA161" s="26">
        <v>50305779.227799729</v>
      </c>
      <c r="AB161" s="19">
        <v>19691194.108717799</v>
      </c>
      <c r="AC161" s="29">
        <v>40256010.290022776</v>
      </c>
      <c r="AD161" s="26">
        <v>724707.11501729488</v>
      </c>
      <c r="AE161" s="26">
        <v>50413994.091039017</v>
      </c>
      <c r="AF161" s="19">
        <v>19691194.108717799</v>
      </c>
      <c r="AG161" s="29">
        <v>40256010.290022776</v>
      </c>
      <c r="AH161" s="26">
        <v>724707.11501729488</v>
      </c>
      <c r="AI161" s="26">
        <v>50413994.091039017</v>
      </c>
      <c r="AJ161" s="19">
        <v>19691194.108717799</v>
      </c>
      <c r="AK161" s="29">
        <v>40256010.290022776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38508273.092765681</v>
      </c>
      <c r="H162" s="19">
        <v>20097486</v>
      </c>
      <c r="I162" s="29">
        <v>34028038.383489117</v>
      </c>
      <c r="J162" s="19">
        <v>500000</v>
      </c>
      <c r="K162" s="19">
        <v>42446433.134423889</v>
      </c>
      <c r="L162" s="19">
        <v>20142532.448892578</v>
      </c>
      <c r="M162" s="29">
        <v>36667924.224984817</v>
      </c>
      <c r="N162" s="26">
        <v>550000</v>
      </c>
      <c r="O162" s="26">
        <v>45647387.799735934</v>
      </c>
      <c r="P162" s="19">
        <v>20142532.448892578</v>
      </c>
      <c r="Q162" s="29">
        <v>38603783.423765659</v>
      </c>
      <c r="R162" s="26">
        <v>600000</v>
      </c>
      <c r="S162" s="26">
        <v>48065971.306645244</v>
      </c>
      <c r="T162" s="19">
        <v>20142532.448892578</v>
      </c>
      <c r="U162" s="29">
        <v>39835508.579984039</v>
      </c>
      <c r="V162" s="26">
        <v>650000</v>
      </c>
      <c r="W162" s="26">
        <v>49701328.122739673</v>
      </c>
      <c r="X162" s="19">
        <v>20142532.448892578</v>
      </c>
      <c r="Y162" s="29">
        <v>40362329.714469023</v>
      </c>
      <c r="Z162" s="26">
        <v>700000</v>
      </c>
      <c r="AA162" s="26">
        <v>50554440.887624949</v>
      </c>
      <c r="AB162" s="19">
        <v>20142532.448892578</v>
      </c>
      <c r="AC162" s="29">
        <v>40384031.928388961</v>
      </c>
      <c r="AD162" s="26">
        <v>727901.47419223189</v>
      </c>
      <c r="AE162" s="26">
        <v>50690557.225056469</v>
      </c>
      <c r="AF162" s="19">
        <v>20142532.448892578</v>
      </c>
      <c r="AG162" s="29">
        <v>40384031.928388961</v>
      </c>
      <c r="AH162" s="26">
        <v>727901.47419223189</v>
      </c>
      <c r="AI162" s="26">
        <v>50690557.225056469</v>
      </c>
      <c r="AJ162" s="19">
        <v>20142532.448892578</v>
      </c>
      <c r="AK162" s="29">
        <v>40384031.928388961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38522012.092765681</v>
      </c>
      <c r="H163" s="19">
        <v>20533747</v>
      </c>
      <c r="I163" s="29">
        <v>34195278.083489113</v>
      </c>
      <c r="J163" s="19">
        <v>500000</v>
      </c>
      <c r="K163" s="19">
        <v>42492060.769050978</v>
      </c>
      <c r="L163" s="19">
        <v>20596904.81426549</v>
      </c>
      <c r="M163" s="29">
        <v>36880163.92498482</v>
      </c>
      <c r="N163" s="26">
        <v>550000</v>
      </c>
      <c r="O163" s="26">
        <v>45743015.434363022</v>
      </c>
      <c r="P163" s="19">
        <v>20596904.81426549</v>
      </c>
      <c r="Q163" s="29">
        <v>38861023.123765662</v>
      </c>
      <c r="R163" s="26">
        <v>600000</v>
      </c>
      <c r="S163" s="26">
        <v>48211598.941272333</v>
      </c>
      <c r="T163" s="19">
        <v>20596904.81426549</v>
      </c>
      <c r="U163" s="29">
        <v>40137748.279984042</v>
      </c>
      <c r="V163" s="26">
        <v>650000</v>
      </c>
      <c r="W163" s="26">
        <v>49896955.757366762</v>
      </c>
      <c r="X163" s="19">
        <v>20596904.81426549</v>
      </c>
      <c r="Y163" s="29">
        <v>40709569.414469026</v>
      </c>
      <c r="Z163" s="26">
        <v>700000</v>
      </c>
      <c r="AA163" s="26">
        <v>50800068.522252038</v>
      </c>
      <c r="AB163" s="19">
        <v>20596904.81426549</v>
      </c>
      <c r="AC163" s="29">
        <v>40743884.490012623</v>
      </c>
      <c r="AD163" s="26">
        <v>731095.83336719871</v>
      </c>
      <c r="AE163" s="26">
        <v>50967280.693050757</v>
      </c>
      <c r="AF163" s="19">
        <v>20596904.81426549</v>
      </c>
      <c r="AG163" s="29">
        <v>40743884.490012623</v>
      </c>
      <c r="AH163" s="26">
        <v>731095.83336719871</v>
      </c>
      <c r="AI163" s="26">
        <v>50967280.693050757</v>
      </c>
      <c r="AJ163" s="19">
        <v>20596904.81426549</v>
      </c>
      <c r="AK163" s="29">
        <v>40743884.490012623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38535751.092765681</v>
      </c>
      <c r="H164" s="19">
        <v>20970008</v>
      </c>
      <c r="I164" s="29">
        <v>34300670.083489113</v>
      </c>
      <c r="J164" s="19">
        <v>500000</v>
      </c>
      <c r="K164" s="19">
        <v>42534654.378479935</v>
      </c>
      <c r="L164" s="19">
        <v>21054311.204836532</v>
      </c>
      <c r="M164" s="29">
        <v>37030555.92498482</v>
      </c>
      <c r="N164" s="26">
        <v>550000</v>
      </c>
      <c r="O164" s="26">
        <v>45835609.04379198</v>
      </c>
      <c r="P164" s="19">
        <v>21054311.204836532</v>
      </c>
      <c r="Q164" s="29">
        <v>39056415.123765662</v>
      </c>
      <c r="R164" s="26">
        <v>600000</v>
      </c>
      <c r="S164" s="26">
        <v>48354192.55070129</v>
      </c>
      <c r="T164" s="19">
        <v>21054311.204836532</v>
      </c>
      <c r="U164" s="29">
        <v>40378140.279984042</v>
      </c>
      <c r="V164" s="26">
        <v>650000</v>
      </c>
      <c r="W164" s="26">
        <v>50089549.366795719</v>
      </c>
      <c r="X164" s="19">
        <v>21054311.204836532</v>
      </c>
      <c r="Y164" s="29">
        <v>40994961.414469026</v>
      </c>
      <c r="Z164" s="26">
        <v>700000</v>
      </c>
      <c r="AA164" s="26">
        <v>51042662.131680995</v>
      </c>
      <c r="AB164" s="19">
        <v>21054311.204836532</v>
      </c>
      <c r="AC164" s="29">
        <v>41044764.274893753</v>
      </c>
      <c r="AD164" s="26">
        <v>734290.19254216552</v>
      </c>
      <c r="AE164" s="26">
        <v>51244164.49502188</v>
      </c>
      <c r="AF164" s="19">
        <v>21054311.204836532</v>
      </c>
      <c r="AG164" s="29">
        <v>41044764.274893753</v>
      </c>
      <c r="AH164" s="26">
        <v>734290.19254216552</v>
      </c>
      <c r="AI164" s="26">
        <v>51244164.49502188</v>
      </c>
      <c r="AJ164" s="19">
        <v>21054311.204836532</v>
      </c>
      <c r="AK164" s="29">
        <v>41044764.274893753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38549490.092765681</v>
      </c>
      <c r="H165" s="19">
        <v>21406269</v>
      </c>
      <c r="I165" s="29">
        <v>34355629.88348911</v>
      </c>
      <c r="J165" s="19">
        <v>500000</v>
      </c>
      <c r="K165" s="19">
        <v>42574213.962710761</v>
      </c>
      <c r="L165" s="19">
        <v>21514751.620605707</v>
      </c>
      <c r="M165" s="29">
        <v>37130515.724984817</v>
      </c>
      <c r="N165" s="26">
        <v>550000</v>
      </c>
      <c r="O165" s="26">
        <v>45925168.628022805</v>
      </c>
      <c r="P165" s="19">
        <v>21514751.620605707</v>
      </c>
      <c r="Q165" s="29">
        <v>39201374.923765659</v>
      </c>
      <c r="R165" s="26">
        <v>600000</v>
      </c>
      <c r="S165" s="26">
        <v>48493752.134932116</v>
      </c>
      <c r="T165" s="19">
        <v>21514751.620605707</v>
      </c>
      <c r="U165" s="29">
        <v>40568100.079984039</v>
      </c>
      <c r="V165" s="26">
        <v>650000</v>
      </c>
      <c r="W165" s="26">
        <v>50279108.951026544</v>
      </c>
      <c r="X165" s="19">
        <v>21514751.620605707</v>
      </c>
      <c r="Y165" s="29">
        <v>41229921.214469023</v>
      </c>
      <c r="Z165" s="26">
        <v>700000</v>
      </c>
      <c r="AA165" s="26">
        <v>51282221.715911821</v>
      </c>
      <c r="AB165" s="19">
        <v>21514751.620605707</v>
      </c>
      <c r="AC165" s="29">
        <v>41298086.78303235</v>
      </c>
      <c r="AD165" s="26">
        <v>737484.55171713233</v>
      </c>
      <c r="AE165" s="26">
        <v>51521208.630969837</v>
      </c>
      <c r="AF165" s="19">
        <v>21514751.620605707</v>
      </c>
      <c r="AG165" s="29">
        <v>41298086.78303235</v>
      </c>
      <c r="AH165" s="26">
        <v>737484.55171713233</v>
      </c>
      <c r="AI165" s="26">
        <v>51521208.630969837</v>
      </c>
      <c r="AJ165" s="19">
        <v>21514751.620605707</v>
      </c>
      <c r="AK165" s="29">
        <v>41298086.78303235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38563229.092765681</v>
      </c>
      <c r="H166" s="19">
        <v>21842530</v>
      </c>
      <c r="I166" s="29">
        <v>34377441.38348911</v>
      </c>
      <c r="J166" s="19">
        <v>500000</v>
      </c>
      <c r="K166" s="19">
        <v>42610739.521743454</v>
      </c>
      <c r="L166" s="19">
        <v>21978226.061573014</v>
      </c>
      <c r="M166" s="29">
        <v>37197327.224984817</v>
      </c>
      <c r="N166" s="26">
        <v>550000</v>
      </c>
      <c r="O166" s="26">
        <v>46011694.187055498</v>
      </c>
      <c r="P166" s="19">
        <v>21978226.061573014</v>
      </c>
      <c r="Q166" s="29">
        <v>39313186.423765659</v>
      </c>
      <c r="R166" s="26">
        <v>600000</v>
      </c>
      <c r="S166" s="26">
        <v>48630277.693964809</v>
      </c>
      <c r="T166" s="19">
        <v>21978226.061573014</v>
      </c>
      <c r="U166" s="29">
        <v>40724911.579984039</v>
      </c>
      <c r="V166" s="26">
        <v>650000</v>
      </c>
      <c r="W166" s="26">
        <v>50465634.510059237</v>
      </c>
      <c r="X166" s="19">
        <v>21978226.061573014</v>
      </c>
      <c r="Y166" s="29">
        <v>41431732.714469023</v>
      </c>
      <c r="Z166" s="26">
        <v>700000</v>
      </c>
      <c r="AA166" s="26">
        <v>51518747.274944514</v>
      </c>
      <c r="AB166" s="19">
        <v>21978226.061573014</v>
      </c>
      <c r="AC166" s="29">
        <v>41521135.91442842</v>
      </c>
      <c r="AD166" s="26">
        <v>740678.91089209914</v>
      </c>
      <c r="AE166" s="26">
        <v>51798413.10089463</v>
      </c>
      <c r="AF166" s="19">
        <v>21978226.061573014</v>
      </c>
      <c r="AG166" s="29">
        <v>41521135.91442842</v>
      </c>
      <c r="AH166" s="26">
        <v>740678.91089209914</v>
      </c>
      <c r="AI166" s="26">
        <v>51798413.10089463</v>
      </c>
      <c r="AJ166" s="19">
        <v>21978226.061573014</v>
      </c>
      <c r="AK166" s="29">
        <v>41521135.91442842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38576968.092765681</v>
      </c>
      <c r="H167" s="19">
        <v>22278791</v>
      </c>
      <c r="I167" s="29">
        <v>34354792.783489116</v>
      </c>
      <c r="J167" s="19">
        <v>500000</v>
      </c>
      <c r="K167" s="19">
        <v>42644231.055578046</v>
      </c>
      <c r="L167" s="19">
        <v>22444734.527738422</v>
      </c>
      <c r="M167" s="29">
        <v>37219678.624984823</v>
      </c>
      <c r="N167" s="26">
        <v>550000</v>
      </c>
      <c r="O167" s="26">
        <v>46095185.72089009</v>
      </c>
      <c r="P167" s="19">
        <v>22444734.527738422</v>
      </c>
      <c r="Q167" s="29">
        <v>39380537.823765665</v>
      </c>
      <c r="R167" s="26">
        <v>600000</v>
      </c>
      <c r="S167" s="26">
        <v>48763769.227799401</v>
      </c>
      <c r="T167" s="19">
        <v>22444734.527738422</v>
      </c>
      <c r="U167" s="29">
        <v>40837262.979984045</v>
      </c>
      <c r="V167" s="26">
        <v>650000</v>
      </c>
      <c r="W167" s="26">
        <v>50649126.043893829</v>
      </c>
      <c r="X167" s="19">
        <v>22444734.527738422</v>
      </c>
      <c r="Y167" s="29">
        <v>41589084.114469029</v>
      </c>
      <c r="Z167" s="26">
        <v>700000</v>
      </c>
      <c r="AA167" s="26">
        <v>51752238.808779106</v>
      </c>
      <c r="AB167" s="19">
        <v>22444734.527738422</v>
      </c>
      <c r="AC167" s="29">
        <v>41702599.869081967</v>
      </c>
      <c r="AD167" s="26">
        <v>743873.27006706595</v>
      </c>
      <c r="AE167" s="26">
        <v>52075777.904796287</v>
      </c>
      <c r="AF167" s="19">
        <v>22444734.527738422</v>
      </c>
      <c r="AG167" s="29">
        <v>41702599.869081967</v>
      </c>
      <c r="AH167" s="26">
        <v>743873.27006706595</v>
      </c>
      <c r="AI167" s="26">
        <v>52075777.904796287</v>
      </c>
      <c r="AJ167" s="19">
        <v>22444734.527738422</v>
      </c>
      <c r="AK167" s="29">
        <v>41702599.869081967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38590707.092765681</v>
      </c>
      <c r="H168" s="19">
        <v>22715052</v>
      </c>
      <c r="I168" s="29">
        <v>34296880.233489119</v>
      </c>
      <c r="J168" s="19">
        <v>500000</v>
      </c>
      <c r="K168" s="19">
        <v>42674688.564214505</v>
      </c>
      <c r="L168" s="19">
        <v>22914277.019101962</v>
      </c>
      <c r="M168" s="29">
        <v>37206766.074984826</v>
      </c>
      <c r="N168" s="26">
        <v>550000</v>
      </c>
      <c r="O168" s="26">
        <v>46175643.22952655</v>
      </c>
      <c r="P168" s="19">
        <v>22914277.019101962</v>
      </c>
      <c r="Q168" s="29">
        <v>39412625.273765661</v>
      </c>
      <c r="R168" s="26">
        <v>600000</v>
      </c>
      <c r="S168" s="26">
        <v>48894226.73643586</v>
      </c>
      <c r="T168" s="19">
        <v>22914277.019101962</v>
      </c>
      <c r="U168" s="29">
        <v>40914350.429984041</v>
      </c>
      <c r="V168" s="26">
        <v>650000</v>
      </c>
      <c r="W168" s="26">
        <v>50829583.552530289</v>
      </c>
      <c r="X168" s="19">
        <v>22914277.019101962</v>
      </c>
      <c r="Y168" s="29">
        <v>41711171.564469032</v>
      </c>
      <c r="Z168" s="26">
        <v>700000</v>
      </c>
      <c r="AA168" s="26">
        <v>51982696.317415565</v>
      </c>
      <c r="AB168" s="19">
        <v>22914277.019101962</v>
      </c>
      <c r="AC168" s="29">
        <v>41851674.79699298</v>
      </c>
      <c r="AD168" s="26">
        <v>747067.62924203277</v>
      </c>
      <c r="AE168" s="26">
        <v>52353303.04267478</v>
      </c>
      <c r="AF168" s="19">
        <v>22914277.019101962</v>
      </c>
      <c r="AG168" s="29">
        <v>41851674.79699298</v>
      </c>
      <c r="AH168" s="26">
        <v>747067.62924203277</v>
      </c>
      <c r="AI168" s="26">
        <v>52353303.04267478</v>
      </c>
      <c r="AJ168" s="19">
        <v>22914277.019101962</v>
      </c>
      <c r="AK168" s="29">
        <v>41851674.79699298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38604446.092765681</v>
      </c>
      <c r="H169" s="19">
        <v>23151313</v>
      </c>
      <c r="I169" s="29">
        <v>34272322.533489116</v>
      </c>
      <c r="J169" s="19">
        <v>500000</v>
      </c>
      <c r="K169" s="19">
        <v>42702112.047652833</v>
      </c>
      <c r="L169" s="19">
        <v>23386853.535663635</v>
      </c>
      <c r="M169" s="29">
        <v>37227208.374984823</v>
      </c>
      <c r="N169" s="26">
        <v>550000</v>
      </c>
      <c r="O169" s="26">
        <v>46253066.712964877</v>
      </c>
      <c r="P169" s="19">
        <v>23386853.535663635</v>
      </c>
      <c r="Q169" s="29">
        <v>39478067.573765665</v>
      </c>
      <c r="R169" s="26">
        <v>600000</v>
      </c>
      <c r="S169" s="26">
        <v>49021650.219874188</v>
      </c>
      <c r="T169" s="19">
        <v>23386853.535663635</v>
      </c>
      <c r="U169" s="29">
        <v>41024792.729984045</v>
      </c>
      <c r="V169" s="26">
        <v>650000</v>
      </c>
      <c r="W169" s="26">
        <v>51007007.035968617</v>
      </c>
      <c r="X169" s="19">
        <v>23386853.535663635</v>
      </c>
      <c r="Y169" s="29">
        <v>41866613.864469029</v>
      </c>
      <c r="Z169" s="26">
        <v>700000</v>
      </c>
      <c r="AA169" s="26">
        <v>52210119.800853893</v>
      </c>
      <c r="AB169" s="19">
        <v>23386853.535663635</v>
      </c>
      <c r="AC169" s="29">
        <v>42036979.498161457</v>
      </c>
      <c r="AD169" s="26">
        <v>750000</v>
      </c>
      <c r="AE169" s="26">
        <v>52630726.526113108</v>
      </c>
      <c r="AF169" s="19">
        <v>23386853.535663635</v>
      </c>
      <c r="AG169" s="29">
        <v>42036979.498161457</v>
      </c>
      <c r="AH169" s="26">
        <v>750261.98841699958</v>
      </c>
      <c r="AI169" s="26">
        <v>52630988.514530107</v>
      </c>
      <c r="AJ169" s="19">
        <v>23386853.535663635</v>
      </c>
      <c r="AK169" s="29">
        <v>42036979.498161457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38618185.092765681</v>
      </c>
      <c r="H170" s="19">
        <v>23587574</v>
      </c>
      <c r="I170" s="29">
        <v>34475054.833489113</v>
      </c>
      <c r="J170" s="19">
        <v>500000</v>
      </c>
      <c r="K170" s="19">
        <v>42726501.505893029</v>
      </c>
      <c r="L170" s="19">
        <v>23862464.077423438</v>
      </c>
      <c r="M170" s="29">
        <v>37474940.67498482</v>
      </c>
      <c r="N170" s="26">
        <v>550000</v>
      </c>
      <c r="O170" s="26">
        <v>46327456.171205074</v>
      </c>
      <c r="P170" s="19">
        <v>23862464.077423438</v>
      </c>
      <c r="Q170" s="29">
        <v>39770799.873765662</v>
      </c>
      <c r="R170" s="26">
        <v>600000</v>
      </c>
      <c r="S170" s="26">
        <v>49146039.678114384</v>
      </c>
      <c r="T170" s="19">
        <v>23862464.077423438</v>
      </c>
      <c r="U170" s="29">
        <v>41362525.029984042</v>
      </c>
      <c r="V170" s="26">
        <v>650000</v>
      </c>
      <c r="W170" s="26">
        <v>51181396.494208813</v>
      </c>
      <c r="X170" s="19">
        <v>23862464.077423438</v>
      </c>
      <c r="Y170" s="29">
        <v>42249346.164469026</v>
      </c>
      <c r="Z170" s="26">
        <v>700000</v>
      </c>
      <c r="AA170" s="26">
        <v>52434509.259094089</v>
      </c>
      <c r="AB170" s="19">
        <v>23862464.077423438</v>
      </c>
      <c r="AC170" s="29">
        <v>42452449.122587375</v>
      </c>
      <c r="AD170" s="26">
        <v>750000</v>
      </c>
      <c r="AE170" s="26">
        <v>52800000</v>
      </c>
      <c r="AF170" s="19">
        <v>23862464.077423438</v>
      </c>
      <c r="AG170" s="29">
        <v>42452449.122587375</v>
      </c>
      <c r="AH170" s="26">
        <v>753456.34759196639</v>
      </c>
      <c r="AI170" s="26">
        <v>52800000</v>
      </c>
      <c r="AJ170" s="19">
        <v>23862464.077423438</v>
      </c>
      <c r="AK170" s="29">
        <v>42452449.122587375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38631924.092765681</v>
      </c>
      <c r="H171" s="19">
        <v>24023835</v>
      </c>
      <c r="I171" s="29">
        <v>34645492.233489119</v>
      </c>
      <c r="J171" s="19">
        <v>500000</v>
      </c>
      <c r="K171" s="19">
        <v>42747856.938935094</v>
      </c>
      <c r="L171" s="19">
        <v>24341108.644381374</v>
      </c>
      <c r="M171" s="29">
        <v>37690378.074984826</v>
      </c>
      <c r="N171" s="26">
        <v>550000</v>
      </c>
      <c r="O171" s="26">
        <v>46398811.604247138</v>
      </c>
      <c r="P171" s="19">
        <v>24341108.644381374</v>
      </c>
      <c r="Q171" s="29">
        <v>40031237.273765661</v>
      </c>
      <c r="R171" s="26">
        <v>600000</v>
      </c>
      <c r="S171" s="26">
        <v>49267395.111156449</v>
      </c>
      <c r="T171" s="19">
        <v>24341108.644381374</v>
      </c>
      <c r="U171" s="29">
        <v>41667962.429984041</v>
      </c>
      <c r="V171" s="26">
        <v>650000</v>
      </c>
      <c r="W171" s="26">
        <v>51352751.927250877</v>
      </c>
      <c r="X171" s="19">
        <v>24341108.644381374</v>
      </c>
      <c r="Y171" s="29">
        <v>42599783.564469032</v>
      </c>
      <c r="Z171" s="26">
        <v>700000</v>
      </c>
      <c r="AA171" s="26">
        <v>52655864.692136154</v>
      </c>
      <c r="AB171" s="19">
        <v>24341108.644381374</v>
      </c>
      <c r="AC171" s="29">
        <v>42838498.770270772</v>
      </c>
      <c r="AD171" s="26">
        <v>750000</v>
      </c>
      <c r="AE171" s="26">
        <v>52800000</v>
      </c>
      <c r="AF171" s="19">
        <v>24341108.644381374</v>
      </c>
      <c r="AG171" s="29">
        <v>42838498.770270772</v>
      </c>
      <c r="AH171" s="26">
        <v>756650.7067669332</v>
      </c>
      <c r="AI171" s="26">
        <v>52800000</v>
      </c>
      <c r="AJ171" s="19">
        <v>24341108.644381374</v>
      </c>
      <c r="AK171" s="29">
        <v>42838498.770270772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38645663.092765681</v>
      </c>
      <c r="H172" s="19">
        <v>24460096</v>
      </c>
      <c r="I172" s="29">
        <v>34740356.983489119</v>
      </c>
      <c r="J172" s="19">
        <v>500000</v>
      </c>
      <c r="K172" s="19">
        <v>42766178.346779026</v>
      </c>
      <c r="L172" s="19">
        <v>24822787.236537442</v>
      </c>
      <c r="M172" s="29">
        <v>37830242.824984826</v>
      </c>
      <c r="N172" s="26">
        <v>550000</v>
      </c>
      <c r="O172" s="26">
        <v>46467133.01209107</v>
      </c>
      <c r="P172" s="19">
        <v>24822787.236537442</v>
      </c>
      <c r="Q172" s="29">
        <v>40216102.023765661</v>
      </c>
      <c r="R172" s="26">
        <v>600000</v>
      </c>
      <c r="S172" s="26">
        <v>49385716.519000381</v>
      </c>
      <c r="T172" s="19">
        <v>24822787.236537442</v>
      </c>
      <c r="U172" s="29">
        <v>41897827.179984041</v>
      </c>
      <c r="V172" s="26">
        <v>650000</v>
      </c>
      <c r="W172" s="26">
        <v>51521073.33509481</v>
      </c>
      <c r="X172" s="19">
        <v>24822787.236537442</v>
      </c>
      <c r="Y172" s="29">
        <v>42874648.314469032</v>
      </c>
      <c r="Z172" s="26">
        <v>700000</v>
      </c>
      <c r="AA172" s="26">
        <v>52800000</v>
      </c>
      <c r="AB172" s="19">
        <v>24822787.236537442</v>
      </c>
      <c r="AC172" s="29">
        <v>43151850.691211641</v>
      </c>
      <c r="AD172" s="26">
        <v>750000</v>
      </c>
      <c r="AE172" s="26">
        <v>52800000</v>
      </c>
      <c r="AF172" s="19">
        <v>24822787.236537442</v>
      </c>
      <c r="AG172" s="29">
        <v>43151850.691211641</v>
      </c>
      <c r="AH172" s="26">
        <v>759845.06594190001</v>
      </c>
      <c r="AI172" s="26">
        <v>52800000</v>
      </c>
      <c r="AJ172" s="19">
        <v>24822787.236537442</v>
      </c>
      <c r="AK172" s="29">
        <v>43151850.691211641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38659402.092765681</v>
      </c>
      <c r="H173" s="19">
        <v>24896357</v>
      </c>
      <c r="I173" s="29">
        <v>34735563.483489119</v>
      </c>
      <c r="J173" s="19">
        <v>500000</v>
      </c>
      <c r="K173" s="19">
        <v>42781465.729424827</v>
      </c>
      <c r="L173" s="19">
        <v>25307499.853891641</v>
      </c>
      <c r="M173" s="29">
        <v>37870449.324984826</v>
      </c>
      <c r="N173" s="26">
        <v>550000</v>
      </c>
      <c r="O173" s="26">
        <v>46532420.394736871</v>
      </c>
      <c r="P173" s="19">
        <v>25307499.853891641</v>
      </c>
      <c r="Q173" s="29">
        <v>40301308.523765661</v>
      </c>
      <c r="R173" s="26">
        <v>600000</v>
      </c>
      <c r="S173" s="26">
        <v>49501003.901646182</v>
      </c>
      <c r="T173" s="19">
        <v>25307499.853891641</v>
      </c>
      <c r="U173" s="29">
        <v>42028033.679984041</v>
      </c>
      <c r="V173" s="26">
        <v>650000</v>
      </c>
      <c r="W173" s="26">
        <v>51686360.71774061</v>
      </c>
      <c r="X173" s="19">
        <v>25307499.853891641</v>
      </c>
      <c r="Y173" s="29">
        <v>43049854.814469032</v>
      </c>
      <c r="Z173" s="26">
        <v>700000</v>
      </c>
      <c r="AA173" s="26">
        <v>52800000</v>
      </c>
      <c r="AB173" s="19">
        <v>25307499.853891641</v>
      </c>
      <c r="AC173" s="29">
        <v>43368419.285409972</v>
      </c>
      <c r="AD173" s="26">
        <v>750000</v>
      </c>
      <c r="AE173" s="26">
        <v>52800000</v>
      </c>
      <c r="AF173" s="19">
        <v>25307499.853891641</v>
      </c>
      <c r="AG173" s="29">
        <v>43368419.285409972</v>
      </c>
      <c r="AH173" s="26">
        <v>763039.42511686683</v>
      </c>
      <c r="AI173" s="26">
        <v>52800000</v>
      </c>
      <c r="AJ173" s="19">
        <v>25307499.853891641</v>
      </c>
      <c r="AK173" s="29">
        <v>43368419.285409972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38673141.092765681</v>
      </c>
      <c r="H174" s="19">
        <v>25332618</v>
      </c>
      <c r="I174" s="29">
        <v>34755977.583489113</v>
      </c>
      <c r="J174" s="19">
        <v>500000</v>
      </c>
      <c r="K174" s="19">
        <v>42795204.729424827</v>
      </c>
      <c r="L174" s="19">
        <v>25793760.853891641</v>
      </c>
      <c r="M174" s="29">
        <v>37935863.42498482</v>
      </c>
      <c r="N174" s="26">
        <v>550000</v>
      </c>
      <c r="O174" s="26">
        <v>46594673.75218454</v>
      </c>
      <c r="P174" s="19">
        <v>25795246.496443972</v>
      </c>
      <c r="Q174" s="29">
        <v>40411722.623765662</v>
      </c>
      <c r="R174" s="26">
        <v>600000</v>
      </c>
      <c r="S174" s="26">
        <v>49613257.259093851</v>
      </c>
      <c r="T174" s="19">
        <v>25795246.496443972</v>
      </c>
      <c r="U174" s="29">
        <v>42183447.779984042</v>
      </c>
      <c r="V174" s="26">
        <v>650000</v>
      </c>
      <c r="W174" s="26">
        <v>51848614.075188279</v>
      </c>
      <c r="X174" s="19">
        <v>25795246.496443972</v>
      </c>
      <c r="Y174" s="29">
        <v>43250268.914469026</v>
      </c>
      <c r="Z174" s="26">
        <v>700000</v>
      </c>
      <c r="AA174" s="26">
        <v>52800000</v>
      </c>
      <c r="AB174" s="19">
        <v>25795246.496443972</v>
      </c>
      <c r="AC174" s="29">
        <v>43613070.402865775</v>
      </c>
      <c r="AD174" s="26">
        <v>750000</v>
      </c>
      <c r="AE174" s="26">
        <v>52800000</v>
      </c>
      <c r="AF174" s="19">
        <v>25795246.496443972</v>
      </c>
      <c r="AG174" s="29">
        <v>43613070.402865775</v>
      </c>
      <c r="AH174" s="26">
        <v>766233.78429180384</v>
      </c>
      <c r="AI174" s="26">
        <v>52800000</v>
      </c>
      <c r="AJ174" s="19">
        <v>25795246.496443972</v>
      </c>
      <c r="AK174" s="29">
        <v>43613070.402865775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38686880.092765681</v>
      </c>
      <c r="H175" s="19">
        <v>25768879</v>
      </c>
      <c r="I175" s="29">
        <v>34844857.483489119</v>
      </c>
      <c r="J175" s="19">
        <v>500000</v>
      </c>
      <c r="K175" s="19">
        <v>42808943.729424827</v>
      </c>
      <c r="L175" s="19">
        <v>26280021.853891641</v>
      </c>
      <c r="M175" s="29">
        <v>38069743.324984826</v>
      </c>
      <c r="N175" s="26">
        <v>550000</v>
      </c>
      <c r="O175" s="26">
        <v>46653893.084434077</v>
      </c>
      <c r="P175" s="19">
        <v>26286027.164194435</v>
      </c>
      <c r="Q175" s="29">
        <v>40590602.523765661</v>
      </c>
      <c r="R175" s="26">
        <v>600000</v>
      </c>
      <c r="S175" s="26">
        <v>49722476.591343388</v>
      </c>
      <c r="T175" s="19">
        <v>26286027.164194435</v>
      </c>
      <c r="U175" s="29">
        <v>42407327.679984041</v>
      </c>
      <c r="V175" s="26">
        <v>650000</v>
      </c>
      <c r="W175" s="26">
        <v>52007833.407437816</v>
      </c>
      <c r="X175" s="19">
        <v>26286027.164194435</v>
      </c>
      <c r="Y175" s="29">
        <v>43519148.814469032</v>
      </c>
      <c r="Z175" s="26">
        <v>700000</v>
      </c>
      <c r="AA175" s="26">
        <v>52800000</v>
      </c>
      <c r="AB175" s="19">
        <v>26286027.164194435</v>
      </c>
      <c r="AC175" s="29">
        <v>43926950.302865781</v>
      </c>
      <c r="AD175" s="26">
        <v>750000</v>
      </c>
      <c r="AE175" s="26">
        <v>52800000</v>
      </c>
      <c r="AF175" s="19">
        <v>26286027.164194435</v>
      </c>
      <c r="AG175" s="29">
        <v>43929062.243579052</v>
      </c>
      <c r="AH175" s="26">
        <v>769428.14346677065</v>
      </c>
      <c r="AI175" s="26">
        <v>52800000</v>
      </c>
      <c r="AJ175" s="19">
        <v>26286027.164194435</v>
      </c>
      <c r="AK175" s="29">
        <v>43929062.243579052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38700619.092765681</v>
      </c>
      <c r="H176" s="19">
        <v>26205140</v>
      </c>
      <c r="I176" s="29">
        <v>34965380.333489113</v>
      </c>
      <c r="J176" s="19">
        <v>500000</v>
      </c>
      <c r="K176" s="19">
        <v>42822682.729424827</v>
      </c>
      <c r="L176" s="19">
        <v>26766282.853891641</v>
      </c>
      <c r="M176" s="29">
        <v>38235266.17498482</v>
      </c>
      <c r="N176" s="26">
        <v>550000</v>
      </c>
      <c r="O176" s="26">
        <v>46710078.391485482</v>
      </c>
      <c r="P176" s="19">
        <v>26779841.85714303</v>
      </c>
      <c r="Q176" s="29">
        <v>40801125.373765662</v>
      </c>
      <c r="R176" s="26">
        <v>600000</v>
      </c>
      <c r="S176" s="26">
        <v>49828661.898394793</v>
      </c>
      <c r="T176" s="19">
        <v>26779841.85714303</v>
      </c>
      <c r="U176" s="29">
        <v>42662850.529984042</v>
      </c>
      <c r="V176" s="26">
        <v>650000</v>
      </c>
      <c r="W176" s="26">
        <v>52164018.714489222</v>
      </c>
      <c r="X176" s="19">
        <v>26779841.85714303</v>
      </c>
      <c r="Y176" s="29">
        <v>43819671.664469026</v>
      </c>
      <c r="Z176" s="26">
        <v>700000</v>
      </c>
      <c r="AA176" s="26">
        <v>52800000</v>
      </c>
      <c r="AB176" s="19">
        <v>26779841.85714303</v>
      </c>
      <c r="AC176" s="29">
        <v>44272473.152865775</v>
      </c>
      <c r="AD176" s="26">
        <v>750000</v>
      </c>
      <c r="AE176" s="26">
        <v>52800000</v>
      </c>
      <c r="AF176" s="19">
        <v>26779841.85714303</v>
      </c>
      <c r="AG176" s="29">
        <v>44279571.957549796</v>
      </c>
      <c r="AH176" s="26">
        <v>772622.50264173746</v>
      </c>
      <c r="AI176" s="26">
        <v>52800000</v>
      </c>
      <c r="AJ176" s="19">
        <v>26779841.85714303</v>
      </c>
      <c r="AK176" s="29">
        <v>44279571.957549796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38714358.092765681</v>
      </c>
      <c r="H177" s="19">
        <v>26641401</v>
      </c>
      <c r="I177" s="29">
        <v>35249919.183489114</v>
      </c>
      <c r="J177" s="19">
        <v>500000</v>
      </c>
      <c r="K177" s="19">
        <v>42836421.729424827</v>
      </c>
      <c r="L177" s="19">
        <v>27252543.853891641</v>
      </c>
      <c r="M177" s="29">
        <v>38564805.024984822</v>
      </c>
      <c r="N177" s="26">
        <v>550000</v>
      </c>
      <c r="O177" s="26">
        <v>46763229.673338756</v>
      </c>
      <c r="P177" s="19">
        <v>27276690.575289756</v>
      </c>
      <c r="Q177" s="29">
        <v>41175664.223765664</v>
      </c>
      <c r="R177" s="26">
        <v>600000</v>
      </c>
      <c r="S177" s="26">
        <v>49931813.180248067</v>
      </c>
      <c r="T177" s="19">
        <v>27276690.575289756</v>
      </c>
      <c r="U177" s="29">
        <v>43082389.379984044</v>
      </c>
      <c r="V177" s="26">
        <v>650000</v>
      </c>
      <c r="W177" s="26">
        <v>52317169.996342495</v>
      </c>
      <c r="X177" s="19">
        <v>27276690.575289756</v>
      </c>
      <c r="Y177" s="29">
        <v>44284210.514469028</v>
      </c>
      <c r="Z177" s="26">
        <v>700000</v>
      </c>
      <c r="AA177" s="26">
        <v>52800000</v>
      </c>
      <c r="AB177" s="19">
        <v>27276690.575289756</v>
      </c>
      <c r="AC177" s="29">
        <v>44782012.002865776</v>
      </c>
      <c r="AD177" s="26">
        <v>750000</v>
      </c>
      <c r="AE177" s="26">
        <v>52800000</v>
      </c>
      <c r="AF177" s="19">
        <v>27276690.575289756</v>
      </c>
      <c r="AG177" s="29">
        <v>44796972.594778009</v>
      </c>
      <c r="AH177" s="26">
        <v>775816.86181670427</v>
      </c>
      <c r="AI177" s="26">
        <v>52800000</v>
      </c>
      <c r="AJ177" s="19">
        <v>27276690.575289756</v>
      </c>
      <c r="AK177" s="29">
        <v>44796972.594778009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38728097.092765681</v>
      </c>
      <c r="H178" s="19">
        <v>27077662</v>
      </c>
      <c r="I178" s="29">
        <v>35491429.333489113</v>
      </c>
      <c r="J178" s="19">
        <v>500000</v>
      </c>
      <c r="K178" s="19">
        <v>42850160.729424827</v>
      </c>
      <c r="L178" s="19">
        <v>27738804.853891641</v>
      </c>
      <c r="M178" s="29">
        <v>38851315.17498482</v>
      </c>
      <c r="N178" s="26">
        <v>550000</v>
      </c>
      <c r="O178" s="26">
        <v>46813346.929993898</v>
      </c>
      <c r="P178" s="19">
        <v>27776573.318634614</v>
      </c>
      <c r="Q178" s="29">
        <v>41507174.373765662</v>
      </c>
      <c r="R178" s="26">
        <v>600000</v>
      </c>
      <c r="S178" s="26">
        <v>50031930.436903208</v>
      </c>
      <c r="T178" s="19">
        <v>27776573.318634614</v>
      </c>
      <c r="U178" s="29">
        <v>43458899.529984042</v>
      </c>
      <c r="V178" s="26">
        <v>650000</v>
      </c>
      <c r="W178" s="26">
        <v>52467287.252997637</v>
      </c>
      <c r="X178" s="19">
        <v>27776573.318634614</v>
      </c>
      <c r="Y178" s="29">
        <v>44705720.664469026</v>
      </c>
      <c r="Z178" s="26">
        <v>700000</v>
      </c>
      <c r="AA178" s="26">
        <v>52800000</v>
      </c>
      <c r="AB178" s="19">
        <v>27776573.318634614</v>
      </c>
      <c r="AC178" s="29">
        <v>45248522.152865775</v>
      </c>
      <c r="AD178" s="26">
        <v>750000</v>
      </c>
      <c r="AE178" s="26">
        <v>52800000</v>
      </c>
      <c r="AF178" s="19">
        <v>27776573.318634614</v>
      </c>
      <c r="AG178" s="29">
        <v>45274219.455263689</v>
      </c>
      <c r="AH178" s="26">
        <v>779011.22099167109</v>
      </c>
      <c r="AI178" s="26">
        <v>52800000</v>
      </c>
      <c r="AJ178" s="19">
        <v>27776573.318634614</v>
      </c>
      <c r="AK178" s="29">
        <v>45274219.455263689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38741836.092765681</v>
      </c>
      <c r="H179" s="19">
        <v>27513923</v>
      </c>
      <c r="I179" s="29">
        <v>35525607.483489119</v>
      </c>
      <c r="J179" s="19">
        <v>500000</v>
      </c>
      <c r="K179" s="19">
        <v>42863899.729424827</v>
      </c>
      <c r="L179" s="19">
        <v>28225065.853891641</v>
      </c>
      <c r="M179" s="29">
        <v>38927993.271509908</v>
      </c>
      <c r="N179" s="26">
        <v>550000</v>
      </c>
      <c r="O179" s="26">
        <v>46860430.161450908</v>
      </c>
      <c r="P179" s="19">
        <v>28279490.087177604</v>
      </c>
      <c r="Q179" s="29">
        <v>41628852.470290743</v>
      </c>
      <c r="R179" s="26">
        <v>600000</v>
      </c>
      <c r="S179" s="26">
        <v>50129013.668360218</v>
      </c>
      <c r="T179" s="19">
        <v>28279490.087177604</v>
      </c>
      <c r="U179" s="29">
        <v>43625577.626509123</v>
      </c>
      <c r="V179" s="26">
        <v>650000</v>
      </c>
      <c r="W179" s="26">
        <v>52614370.484454647</v>
      </c>
      <c r="X179" s="19">
        <v>28279490.087177604</v>
      </c>
      <c r="Y179" s="29">
        <v>44917398.760994114</v>
      </c>
      <c r="Z179" s="26">
        <v>700000</v>
      </c>
      <c r="AA179" s="26">
        <v>52800000</v>
      </c>
      <c r="AB179" s="19">
        <v>28279490.087177604</v>
      </c>
      <c r="AC179" s="29">
        <v>45505200.249390863</v>
      </c>
      <c r="AD179" s="26">
        <v>750000</v>
      </c>
      <c r="AE179" s="26">
        <v>52800000</v>
      </c>
      <c r="AF179" s="19">
        <v>28279490.087177604</v>
      </c>
      <c r="AG179" s="29">
        <v>45544509.185531937</v>
      </c>
      <c r="AH179" s="26">
        <v>782205.5801666379</v>
      </c>
      <c r="AI179" s="26">
        <v>52800000</v>
      </c>
      <c r="AJ179" s="19">
        <v>28279490.087177604</v>
      </c>
      <c r="AK179" s="29">
        <v>45544509.185531937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38755575.092765681</v>
      </c>
      <c r="H180" s="19">
        <v>27950184</v>
      </c>
      <c r="I180" s="29">
        <v>35559785.63348911</v>
      </c>
      <c r="J180" s="19">
        <v>500000</v>
      </c>
      <c r="K180" s="19">
        <v>42877638.729424827</v>
      </c>
      <c r="L180" s="19">
        <v>28711326.853891641</v>
      </c>
      <c r="M180" s="29">
        <v>39002092.446616583</v>
      </c>
      <c r="N180" s="26">
        <v>550000</v>
      </c>
      <c r="O180" s="26">
        <v>46904479.367709786</v>
      </c>
      <c r="P180" s="19">
        <v>28785440.880918726</v>
      </c>
      <c r="Q180" s="29">
        <v>41747951.645397425</v>
      </c>
      <c r="R180" s="26">
        <v>600000</v>
      </c>
      <c r="S180" s="26">
        <v>50223062.874619097</v>
      </c>
      <c r="T180" s="19">
        <v>28785440.880918726</v>
      </c>
      <c r="U180" s="29">
        <v>43789676.801615804</v>
      </c>
      <c r="V180" s="26">
        <v>650000</v>
      </c>
      <c r="W180" s="26">
        <v>52758419.690713525</v>
      </c>
      <c r="X180" s="19">
        <v>28785440.880918726</v>
      </c>
      <c r="Y180" s="29">
        <v>45126497.936100788</v>
      </c>
      <c r="Z180" s="26">
        <v>700000</v>
      </c>
      <c r="AA180" s="26">
        <v>52800000</v>
      </c>
      <c r="AB180" s="19">
        <v>28785440.880918726</v>
      </c>
      <c r="AC180" s="29">
        <v>45759299.424497537</v>
      </c>
      <c r="AD180" s="26">
        <v>750000</v>
      </c>
      <c r="AE180" s="26">
        <v>52800000</v>
      </c>
      <c r="AF180" s="19">
        <v>28785440.880918726</v>
      </c>
      <c r="AG180" s="29">
        <v>45815094.917639241</v>
      </c>
      <c r="AH180" s="26">
        <v>785399.93934160471</v>
      </c>
      <c r="AI180" s="26">
        <v>52800000</v>
      </c>
      <c r="AJ180" s="19">
        <v>28785440.880918726</v>
      </c>
      <c r="AK180" s="29">
        <v>45815094.917639241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38769314.092765681</v>
      </c>
      <c r="H181" s="19">
        <v>28386445</v>
      </c>
      <c r="I181" s="29">
        <v>35593963.783489116</v>
      </c>
      <c r="J181" s="19">
        <v>500000</v>
      </c>
      <c r="K181" s="19">
        <v>42891377.729424827</v>
      </c>
      <c r="L181" s="19">
        <v>29197587.853891641</v>
      </c>
      <c r="M181" s="29">
        <v>39073612.700304843</v>
      </c>
      <c r="N181" s="26">
        <v>550000</v>
      </c>
      <c r="O181" s="26">
        <v>46945494.548770532</v>
      </c>
      <c r="P181" s="19">
        <v>29294425.69985798</v>
      </c>
      <c r="Q181" s="29">
        <v>41864471.899085678</v>
      </c>
      <c r="R181" s="26">
        <v>600000</v>
      </c>
      <c r="S181" s="26">
        <v>50314078.055679843</v>
      </c>
      <c r="T181" s="19">
        <v>29294425.69985798</v>
      </c>
      <c r="U181" s="29">
        <v>43951197.055304058</v>
      </c>
      <c r="V181" s="26">
        <v>650000</v>
      </c>
      <c r="W181" s="26">
        <v>52800000</v>
      </c>
      <c r="X181" s="19">
        <v>29294425.69985798</v>
      </c>
      <c r="Y181" s="29">
        <v>45333018.189789049</v>
      </c>
      <c r="Z181" s="26">
        <v>700000</v>
      </c>
      <c r="AA181" s="26">
        <v>52800000</v>
      </c>
      <c r="AB181" s="19">
        <v>29294425.69985798</v>
      </c>
      <c r="AC181" s="29">
        <v>46010819.678185798</v>
      </c>
      <c r="AD181" s="26">
        <v>750000</v>
      </c>
      <c r="AE181" s="26">
        <v>52800000</v>
      </c>
      <c r="AF181" s="19">
        <v>29294425.69985798</v>
      </c>
      <c r="AG181" s="29">
        <v>46085976.651585586</v>
      </c>
      <c r="AH181" s="26">
        <v>788594.29851657152</v>
      </c>
      <c r="AI181" s="26">
        <v>52800000</v>
      </c>
      <c r="AJ181" s="19">
        <v>29294425.69985798</v>
      </c>
      <c r="AK181" s="29">
        <v>46085976.651585586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38783053.092765681</v>
      </c>
      <c r="H182" s="19">
        <v>28822706</v>
      </c>
      <c r="I182" s="29">
        <v>35628141.933489114</v>
      </c>
      <c r="J182" s="19">
        <v>500000</v>
      </c>
      <c r="K182" s="19">
        <v>42905116.729424827</v>
      </c>
      <c r="L182" s="19">
        <v>29683848.853891641</v>
      </c>
      <c r="M182" s="29">
        <v>39142554.032574691</v>
      </c>
      <c r="N182" s="26">
        <v>550000</v>
      </c>
      <c r="O182" s="26">
        <v>46983475.704633147</v>
      </c>
      <c r="P182" s="19">
        <v>29806444.543995366</v>
      </c>
      <c r="Q182" s="29">
        <v>41978413.231355533</v>
      </c>
      <c r="R182" s="26">
        <v>600000</v>
      </c>
      <c r="S182" s="26">
        <v>50402059.211542457</v>
      </c>
      <c r="T182" s="19">
        <v>29806444.543995366</v>
      </c>
      <c r="U182" s="29">
        <v>44110138.387573913</v>
      </c>
      <c r="V182" s="26">
        <v>650000</v>
      </c>
      <c r="W182" s="26">
        <v>52800000</v>
      </c>
      <c r="X182" s="19">
        <v>29806444.543995366</v>
      </c>
      <c r="Y182" s="29">
        <v>45536959.522058897</v>
      </c>
      <c r="Z182" s="26">
        <v>700000</v>
      </c>
      <c r="AA182" s="26">
        <v>52800000</v>
      </c>
      <c r="AB182" s="19">
        <v>29806444.543995366</v>
      </c>
      <c r="AC182" s="29">
        <v>46259761.010455646</v>
      </c>
      <c r="AD182" s="26">
        <v>750000</v>
      </c>
      <c r="AE182" s="26">
        <v>52800000</v>
      </c>
      <c r="AF182" s="19">
        <v>29806444.543995366</v>
      </c>
      <c r="AG182" s="29">
        <v>46357154.387371004</v>
      </c>
      <c r="AH182" s="26">
        <v>791788.65769153833</v>
      </c>
      <c r="AI182" s="26">
        <v>52800000</v>
      </c>
      <c r="AJ182" s="19">
        <v>29806444.543995366</v>
      </c>
      <c r="AK182" s="29">
        <v>46357154.387371004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38796792.092765681</v>
      </c>
      <c r="H183" s="19">
        <v>29258967</v>
      </c>
      <c r="I183" s="29">
        <v>35662320.083489113</v>
      </c>
      <c r="J183" s="19">
        <v>500000</v>
      </c>
      <c r="K183" s="19">
        <v>42918855.729424827</v>
      </c>
      <c r="L183" s="19">
        <v>30170109.853891641</v>
      </c>
      <c r="M183" s="29">
        <v>39208916.443426132</v>
      </c>
      <c r="N183" s="26">
        <v>550000</v>
      </c>
      <c r="O183" s="26">
        <v>47018422.835297629</v>
      </c>
      <c r="P183" s="19">
        <v>30321497.413330883</v>
      </c>
      <c r="Q183" s="29">
        <v>42089775.642206974</v>
      </c>
      <c r="R183" s="26">
        <v>600000</v>
      </c>
      <c r="S183" s="26">
        <v>50487006.34220694</v>
      </c>
      <c r="T183" s="19">
        <v>30321497.413330883</v>
      </c>
      <c r="U183" s="29">
        <v>44266500.798425354</v>
      </c>
      <c r="V183" s="26">
        <v>650000</v>
      </c>
      <c r="W183" s="26">
        <v>52800000</v>
      </c>
      <c r="X183" s="19">
        <v>30321497.413330883</v>
      </c>
      <c r="Y183" s="29">
        <v>45738321.932910338</v>
      </c>
      <c r="Z183" s="26">
        <v>700000</v>
      </c>
      <c r="AA183" s="26">
        <v>52800000</v>
      </c>
      <c r="AB183" s="19">
        <v>30321497.413330883</v>
      </c>
      <c r="AC183" s="29">
        <v>46506123.421307087</v>
      </c>
      <c r="AD183" s="26">
        <v>750000</v>
      </c>
      <c r="AE183" s="26">
        <v>52800000</v>
      </c>
      <c r="AF183" s="19">
        <v>30321497.413330883</v>
      </c>
      <c r="AG183" s="29">
        <v>46628628.124995455</v>
      </c>
      <c r="AH183" s="26">
        <v>794983.01686650515</v>
      </c>
      <c r="AI183" s="26">
        <v>52800000</v>
      </c>
      <c r="AJ183" s="19">
        <v>30321497.413330883</v>
      </c>
      <c r="AK183" s="29">
        <v>46628628.124995455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38810531.092765681</v>
      </c>
      <c r="H184" s="19">
        <v>29695228</v>
      </c>
      <c r="I184" s="29">
        <v>35696498.233489119</v>
      </c>
      <c r="J184" s="19">
        <v>500000</v>
      </c>
      <c r="K184" s="19">
        <v>42932594.729424827</v>
      </c>
      <c r="L184" s="19">
        <v>30656370.853891641</v>
      </c>
      <c r="M184" s="29">
        <v>39272699.93285916</v>
      </c>
      <c r="N184" s="26">
        <v>550000</v>
      </c>
      <c r="O184" s="26">
        <v>47050335.94076398</v>
      </c>
      <c r="P184" s="19">
        <v>30839584.307864532</v>
      </c>
      <c r="Q184" s="29">
        <v>42198559.131639995</v>
      </c>
      <c r="R184" s="26">
        <v>600000</v>
      </c>
      <c r="S184" s="26">
        <v>50568919.447673291</v>
      </c>
      <c r="T184" s="19">
        <v>30839584.307864532</v>
      </c>
      <c r="U184" s="29">
        <v>44420284.287858374</v>
      </c>
      <c r="V184" s="26">
        <v>650000</v>
      </c>
      <c r="W184" s="26">
        <v>52800000</v>
      </c>
      <c r="X184" s="19">
        <v>30839584.307864532</v>
      </c>
      <c r="Y184" s="29">
        <v>45937105.422343366</v>
      </c>
      <c r="Z184" s="26">
        <v>700000</v>
      </c>
      <c r="AA184" s="26">
        <v>52800000</v>
      </c>
      <c r="AB184" s="19">
        <v>30839584.307864532</v>
      </c>
      <c r="AC184" s="29">
        <v>46749906.910740115</v>
      </c>
      <c r="AD184" s="26">
        <v>750000</v>
      </c>
      <c r="AE184" s="26">
        <v>52800000</v>
      </c>
      <c r="AF184" s="19">
        <v>30839584.307864532</v>
      </c>
      <c r="AG184" s="29">
        <v>46900397.864458956</v>
      </c>
      <c r="AH184" s="26">
        <v>798177.37604147196</v>
      </c>
      <c r="AI184" s="26">
        <v>52800000</v>
      </c>
      <c r="AJ184" s="19">
        <v>30839584.307864532</v>
      </c>
      <c r="AK184" s="29">
        <v>46900397.864458956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38824270.092765681</v>
      </c>
      <c r="H185" s="19">
        <v>30131489</v>
      </c>
      <c r="I185" s="29">
        <v>35730676.38348911</v>
      </c>
      <c r="J185" s="19">
        <v>500000</v>
      </c>
      <c r="K185" s="19">
        <v>42946333.729424827</v>
      </c>
      <c r="L185" s="19">
        <v>31142631.853891641</v>
      </c>
      <c r="M185" s="29">
        <v>39333904.500873767</v>
      </c>
      <c r="N185" s="26">
        <v>550000</v>
      </c>
      <c r="O185" s="26">
        <v>47079215.021032199</v>
      </c>
      <c r="P185" s="19">
        <v>31360705.227596313</v>
      </c>
      <c r="Q185" s="29">
        <v>42304763.699654609</v>
      </c>
      <c r="R185" s="26">
        <v>600000</v>
      </c>
      <c r="S185" s="26">
        <v>50647798.52794151</v>
      </c>
      <c r="T185" s="19">
        <v>31360705.227596313</v>
      </c>
      <c r="U185" s="29">
        <v>44571488.855872989</v>
      </c>
      <c r="V185" s="26">
        <v>650000</v>
      </c>
      <c r="W185" s="26">
        <v>52800000</v>
      </c>
      <c r="X185" s="19">
        <v>31360705.227596313</v>
      </c>
      <c r="Y185" s="29">
        <v>46133309.990357973</v>
      </c>
      <c r="Z185" s="26">
        <v>700000</v>
      </c>
      <c r="AA185" s="26">
        <v>52800000</v>
      </c>
      <c r="AB185" s="19">
        <v>31360705.227596313</v>
      </c>
      <c r="AC185" s="29">
        <v>46991111.478754722</v>
      </c>
      <c r="AD185" s="26">
        <v>750000</v>
      </c>
      <c r="AE185" s="26">
        <v>52800000</v>
      </c>
      <c r="AF185" s="19">
        <v>31360705.227596313</v>
      </c>
      <c r="AG185" s="29">
        <v>47172463.605761521</v>
      </c>
      <c r="AH185" s="26">
        <v>800000</v>
      </c>
      <c r="AI185" s="26">
        <v>52800000</v>
      </c>
      <c r="AJ185" s="19">
        <v>31360705.227596313</v>
      </c>
      <c r="AK185" s="29">
        <v>47172463.605761521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38838009.092765681</v>
      </c>
      <c r="H186" s="19">
        <v>30567750</v>
      </c>
      <c r="I186" s="29">
        <v>35764854.533489116</v>
      </c>
      <c r="J186" s="19">
        <v>500000</v>
      </c>
      <c r="K186" s="19">
        <v>42960072.729424827</v>
      </c>
      <c r="L186" s="19">
        <v>31628892.853891641</v>
      </c>
      <c r="M186" s="29">
        <v>39392530.147469975</v>
      </c>
      <c r="N186" s="26">
        <v>550000</v>
      </c>
      <c r="O186" s="26">
        <v>47105060.076102287</v>
      </c>
      <c r="P186" s="19">
        <v>31884860.172526225</v>
      </c>
      <c r="Q186" s="29">
        <v>42408389.34625081</v>
      </c>
      <c r="R186" s="26">
        <v>600000</v>
      </c>
      <c r="S186" s="26">
        <v>50723643.583011597</v>
      </c>
      <c r="T186" s="19">
        <v>31884860.172526225</v>
      </c>
      <c r="U186" s="29">
        <v>44720114.502469189</v>
      </c>
      <c r="V186" s="26">
        <v>650000</v>
      </c>
      <c r="W186" s="26">
        <v>52800000</v>
      </c>
      <c r="X186" s="19">
        <v>31884860.172526225</v>
      </c>
      <c r="Y186" s="29">
        <v>46326935.636954181</v>
      </c>
      <c r="Z186" s="26">
        <v>700000</v>
      </c>
      <c r="AA186" s="26">
        <v>52800000</v>
      </c>
      <c r="AB186" s="19">
        <v>31884860.172526225</v>
      </c>
      <c r="AC186" s="29">
        <v>47229737.12535093</v>
      </c>
      <c r="AD186" s="26">
        <v>750000</v>
      </c>
      <c r="AE186" s="26">
        <v>52800000</v>
      </c>
      <c r="AF186" s="19">
        <v>31884860.172526225</v>
      </c>
      <c r="AG186" s="29">
        <v>47444825.348903142</v>
      </c>
      <c r="AH186" s="26">
        <v>800000</v>
      </c>
      <c r="AI186" s="26">
        <v>52800000</v>
      </c>
      <c r="AJ186" s="19">
        <v>31884860.172526225</v>
      </c>
      <c r="AK186" s="29">
        <v>47444825.348903142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38851748.092765681</v>
      </c>
      <c r="H187" s="19">
        <v>31004011</v>
      </c>
      <c r="I187" s="29">
        <v>35799032.683489114</v>
      </c>
      <c r="J187" s="19">
        <v>500000</v>
      </c>
      <c r="K187" s="19">
        <v>42973811.729424827</v>
      </c>
      <c r="L187" s="19">
        <v>32115153.853891641</v>
      </c>
      <c r="M187" s="29">
        <v>39448576.872647762</v>
      </c>
      <c r="N187" s="26">
        <v>550000</v>
      </c>
      <c r="O187" s="26">
        <v>47127871.105974242</v>
      </c>
      <c r="P187" s="19">
        <v>32412049.14265427</v>
      </c>
      <c r="Q187" s="29">
        <v>42509436.071428604</v>
      </c>
      <c r="R187" s="26">
        <v>600000</v>
      </c>
      <c r="S187" s="26">
        <v>50796454.612883553</v>
      </c>
      <c r="T187" s="19">
        <v>32412049.14265427</v>
      </c>
      <c r="U187" s="29">
        <v>44866161.227646984</v>
      </c>
      <c r="V187" s="26">
        <v>650000</v>
      </c>
      <c r="W187" s="26">
        <v>52800000</v>
      </c>
      <c r="X187" s="19">
        <v>32412049.14265427</v>
      </c>
      <c r="Y187" s="29">
        <v>46517982.362131968</v>
      </c>
      <c r="Z187" s="26">
        <v>700000</v>
      </c>
      <c r="AA187" s="26">
        <v>52800000</v>
      </c>
      <c r="AB187" s="19">
        <v>32412049.14265427</v>
      </c>
      <c r="AC187" s="29">
        <v>47465783.850528717</v>
      </c>
      <c r="AD187" s="26">
        <v>750000</v>
      </c>
      <c r="AE187" s="26">
        <v>52800000</v>
      </c>
      <c r="AF187" s="19">
        <v>32412049.14265427</v>
      </c>
      <c r="AG187" s="29">
        <v>47717483.09388382</v>
      </c>
      <c r="AH187" s="26">
        <v>800000</v>
      </c>
      <c r="AI187" s="26">
        <v>52800000</v>
      </c>
      <c r="AJ187" s="19">
        <v>32412049.14265427</v>
      </c>
      <c r="AK187" s="29">
        <v>47717483.09388382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38865487.092765681</v>
      </c>
      <c r="H188" s="19">
        <v>31440272</v>
      </c>
      <c r="I188" s="29">
        <v>35833210.833489113</v>
      </c>
      <c r="J188" s="19">
        <v>500000</v>
      </c>
      <c r="K188" s="19">
        <v>42987550.729424827</v>
      </c>
      <c r="L188" s="19">
        <v>32601414.853891641</v>
      </c>
      <c r="M188" s="29">
        <v>39502044.676407158</v>
      </c>
      <c r="N188" s="26">
        <v>550000</v>
      </c>
      <c r="O188" s="26">
        <v>47147648.110648066</v>
      </c>
      <c r="P188" s="19">
        <v>32942272.137980446</v>
      </c>
      <c r="Q188" s="29">
        <v>42607903.875188001</v>
      </c>
      <c r="R188" s="26">
        <v>600000</v>
      </c>
      <c r="S188" s="26">
        <v>50866231.617557377</v>
      </c>
      <c r="T188" s="19">
        <v>32942272.137980446</v>
      </c>
      <c r="U188" s="29">
        <v>45009629.03140638</v>
      </c>
      <c r="V188" s="26">
        <v>650000</v>
      </c>
      <c r="W188" s="26">
        <v>52800000</v>
      </c>
      <c r="X188" s="19">
        <v>32942272.137980446</v>
      </c>
      <c r="Y188" s="29">
        <v>46706450.165891364</v>
      </c>
      <c r="Z188" s="26">
        <v>700000</v>
      </c>
      <c r="AA188" s="26">
        <v>52800000</v>
      </c>
      <c r="AB188" s="19">
        <v>32942272.137980446</v>
      </c>
      <c r="AC188" s="29">
        <v>47699251.654288113</v>
      </c>
      <c r="AD188" s="26">
        <v>750000</v>
      </c>
      <c r="AE188" s="26">
        <v>52800000</v>
      </c>
      <c r="AF188" s="19">
        <v>32942272.137980446</v>
      </c>
      <c r="AG188" s="29">
        <v>47990436.840703577</v>
      </c>
      <c r="AH188" s="26">
        <v>800000</v>
      </c>
      <c r="AI188" s="26">
        <v>52800000</v>
      </c>
      <c r="AJ188" s="19">
        <v>32942272.137980446</v>
      </c>
      <c r="AK188" s="29">
        <v>47990436.840703577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38879226.092765681</v>
      </c>
      <c r="H189" s="19">
        <v>31876533</v>
      </c>
      <c r="I189" s="29">
        <v>35867388.983489119</v>
      </c>
      <c r="J189" s="19">
        <v>500000</v>
      </c>
      <c r="K189" s="19">
        <v>43001289.729424827</v>
      </c>
      <c r="L189" s="19">
        <v>33087675.853891641</v>
      </c>
      <c r="M189" s="29">
        <v>39552933.558748156</v>
      </c>
      <c r="N189" s="26">
        <v>550000</v>
      </c>
      <c r="O189" s="26">
        <v>47164391.090123788</v>
      </c>
      <c r="P189" s="19">
        <v>33475529.158504725</v>
      </c>
      <c r="Q189" s="29">
        <v>42703792.757528998</v>
      </c>
      <c r="R189" s="26">
        <v>600000</v>
      </c>
      <c r="S189" s="26">
        <v>50932974.597033098</v>
      </c>
      <c r="T189" s="19">
        <v>33475529.158504725</v>
      </c>
      <c r="U189" s="29">
        <v>45150517.913747378</v>
      </c>
      <c r="V189" s="26">
        <v>650000</v>
      </c>
      <c r="W189" s="26">
        <v>52800000</v>
      </c>
      <c r="X189" s="19">
        <v>33475529.158504725</v>
      </c>
      <c r="Y189" s="29">
        <v>46892339.048232362</v>
      </c>
      <c r="Z189" s="26">
        <v>700000</v>
      </c>
      <c r="AA189" s="26">
        <v>52800000</v>
      </c>
      <c r="AB189" s="19">
        <v>33475529.158504725</v>
      </c>
      <c r="AC189" s="29">
        <v>47930140.536629111</v>
      </c>
      <c r="AD189" s="26">
        <v>750000</v>
      </c>
      <c r="AE189" s="26">
        <v>52800000</v>
      </c>
      <c r="AF189" s="19">
        <v>33475529.158504725</v>
      </c>
      <c r="AG189" s="29">
        <v>48263686.589362405</v>
      </c>
      <c r="AH189" s="26">
        <v>800000</v>
      </c>
      <c r="AI189" s="26">
        <v>52800000</v>
      </c>
      <c r="AJ189" s="19">
        <v>33475529.158504725</v>
      </c>
      <c r="AK189" s="29">
        <v>48263686.589362405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38892965.092765681</v>
      </c>
      <c r="H190" s="19">
        <v>32312794</v>
      </c>
      <c r="I190" s="29">
        <v>35901567.13348911</v>
      </c>
      <c r="J190" s="19">
        <v>500000</v>
      </c>
      <c r="K190" s="19">
        <v>43015028.729424827</v>
      </c>
      <c r="L190" s="19">
        <v>33573936.853891641</v>
      </c>
      <c r="M190" s="29">
        <v>39601243.519670732</v>
      </c>
      <c r="N190" s="26">
        <v>550000</v>
      </c>
      <c r="O190" s="26">
        <v>47178100.044401377</v>
      </c>
      <c r="P190" s="19">
        <v>34011820.204227135</v>
      </c>
      <c r="Q190" s="29">
        <v>42797102.718451574</v>
      </c>
      <c r="R190" s="26">
        <v>600000</v>
      </c>
      <c r="S190" s="26">
        <v>50996683.551310688</v>
      </c>
      <c r="T190" s="19">
        <v>34011820.204227135</v>
      </c>
      <c r="U190" s="29">
        <v>45288827.874669954</v>
      </c>
      <c r="V190" s="26">
        <v>650000</v>
      </c>
      <c r="W190" s="26">
        <v>52800000</v>
      </c>
      <c r="X190" s="19">
        <v>34011820.204227135</v>
      </c>
      <c r="Y190" s="29">
        <v>47075649.009154938</v>
      </c>
      <c r="Z190" s="26">
        <v>700000</v>
      </c>
      <c r="AA190" s="26">
        <v>52800000</v>
      </c>
      <c r="AB190" s="19">
        <v>34011820.204227135</v>
      </c>
      <c r="AC190" s="29">
        <v>48158450.497551687</v>
      </c>
      <c r="AD190" s="26">
        <v>750000</v>
      </c>
      <c r="AE190" s="26">
        <v>52800000</v>
      </c>
      <c r="AF190" s="19">
        <v>34011820.204227135</v>
      </c>
      <c r="AG190" s="29">
        <v>48536996.550284982</v>
      </c>
      <c r="AH190" s="26">
        <v>800000</v>
      </c>
      <c r="AI190" s="26">
        <v>52800000</v>
      </c>
      <c r="AJ190" s="19">
        <v>34011820.204227135</v>
      </c>
      <c r="AK190" s="29">
        <v>48537232.339860283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38906704.092765681</v>
      </c>
      <c r="H191" s="19">
        <v>32749055</v>
      </c>
      <c r="I191" s="29">
        <v>35935745.283489116</v>
      </c>
      <c r="J191" s="19">
        <v>500000</v>
      </c>
      <c r="K191" s="19">
        <v>43028767.729424827</v>
      </c>
      <c r="L191" s="19">
        <v>34060197.853891641</v>
      </c>
      <c r="M191" s="29">
        <v>39646974.559174895</v>
      </c>
      <c r="N191" s="26">
        <v>550000</v>
      </c>
      <c r="O191" s="26">
        <v>47188774.973480836</v>
      </c>
      <c r="P191" s="19">
        <v>34551145.275147676</v>
      </c>
      <c r="Q191" s="29">
        <v>42887833.757955745</v>
      </c>
      <c r="R191" s="26">
        <v>600000</v>
      </c>
      <c r="S191" s="26">
        <v>51057358.480390146</v>
      </c>
      <c r="T191" s="19">
        <v>34551145.275147676</v>
      </c>
      <c r="U191" s="29">
        <v>45424558.914174125</v>
      </c>
      <c r="V191" s="26">
        <v>650000</v>
      </c>
      <c r="W191" s="26">
        <v>52800000</v>
      </c>
      <c r="X191" s="19">
        <v>34551145.275147676</v>
      </c>
      <c r="Y191" s="29">
        <v>47256380.048659101</v>
      </c>
      <c r="Z191" s="26">
        <v>700000</v>
      </c>
      <c r="AA191" s="26">
        <v>52800000</v>
      </c>
      <c r="AB191" s="19">
        <v>34551145.275147676</v>
      </c>
      <c r="AC191" s="29">
        <v>48384181.53705585</v>
      </c>
      <c r="AD191" s="26">
        <v>750000</v>
      </c>
      <c r="AE191" s="26">
        <v>52800000</v>
      </c>
      <c r="AF191" s="19">
        <v>34551145.275147676</v>
      </c>
      <c r="AG191" s="29">
        <v>48713123.203871176</v>
      </c>
      <c r="AH191" s="26">
        <v>800000</v>
      </c>
      <c r="AI191" s="26">
        <v>52800000</v>
      </c>
      <c r="AJ191" s="19">
        <v>34551145.275147676</v>
      </c>
      <c r="AK191" s="29">
        <v>48713123.203871176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38920443.092765681</v>
      </c>
      <c r="H192" s="19">
        <v>33185316</v>
      </c>
      <c r="I192" s="29">
        <v>35969923.433489114</v>
      </c>
      <c r="J192" s="19">
        <v>500000</v>
      </c>
      <c r="K192" s="19">
        <v>43042506.729424827</v>
      </c>
      <c r="L192" s="19">
        <v>34546458.853891641</v>
      </c>
      <c r="M192" s="29">
        <v>39690126.677260652</v>
      </c>
      <c r="N192" s="26">
        <v>550000</v>
      </c>
      <c r="O192" s="26">
        <v>47196415.877362162</v>
      </c>
      <c r="P192" s="19">
        <v>35093504.37126635</v>
      </c>
      <c r="Q192" s="29">
        <v>42975985.876041494</v>
      </c>
      <c r="R192" s="26">
        <v>600000</v>
      </c>
      <c r="S192" s="26">
        <v>51114999.384271473</v>
      </c>
      <c r="T192" s="19">
        <v>35093504.37126635</v>
      </c>
      <c r="U192" s="29">
        <v>45557711.032259874</v>
      </c>
      <c r="V192" s="26">
        <v>650000</v>
      </c>
      <c r="W192" s="26">
        <v>52800000</v>
      </c>
      <c r="X192" s="19">
        <v>35093504.37126635</v>
      </c>
      <c r="Y192" s="29">
        <v>47434532.166744858</v>
      </c>
      <c r="Z192" s="26">
        <v>700000</v>
      </c>
      <c r="AA192" s="26">
        <v>52800000</v>
      </c>
      <c r="AB192" s="19">
        <v>35093504.37126635</v>
      </c>
      <c r="AC192" s="29">
        <v>48607333.655141607</v>
      </c>
      <c r="AD192" s="26">
        <v>750000</v>
      </c>
      <c r="AE192" s="26">
        <v>52800000</v>
      </c>
      <c r="AF192" s="19">
        <v>35093504.37126635</v>
      </c>
      <c r="AG192" s="29">
        <v>48737055.432219066</v>
      </c>
      <c r="AH192" s="26">
        <v>800000</v>
      </c>
      <c r="AI192" s="26">
        <v>52800000</v>
      </c>
      <c r="AJ192" s="19">
        <v>35093504.37126635</v>
      </c>
      <c r="AK192" s="29">
        <v>48737055.432219066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38934182.092765681</v>
      </c>
      <c r="H193" s="19">
        <v>33621577</v>
      </c>
      <c r="I193" s="29">
        <v>36004101.583489113</v>
      </c>
      <c r="J193" s="19">
        <v>500000</v>
      </c>
      <c r="K193" s="19">
        <v>43056245.729424827</v>
      </c>
      <c r="L193" s="19">
        <v>35032719.853891641</v>
      </c>
      <c r="M193" s="29">
        <v>39730699.873927996</v>
      </c>
      <c r="N193" s="26">
        <v>550000</v>
      </c>
      <c r="O193" s="26">
        <v>47201022.756045356</v>
      </c>
      <c r="P193" s="19">
        <v>35638897.492583156</v>
      </c>
      <c r="Q193" s="29">
        <v>43061559.072708838</v>
      </c>
      <c r="R193" s="26">
        <v>600000</v>
      </c>
      <c r="S193" s="26">
        <v>51169606.262954667</v>
      </c>
      <c r="T193" s="19">
        <v>35638897.492583156</v>
      </c>
      <c r="U193" s="29">
        <v>45688284.228927217</v>
      </c>
      <c r="V193" s="26">
        <v>650000</v>
      </c>
      <c r="W193" s="26">
        <v>52800000</v>
      </c>
      <c r="X193" s="19">
        <v>35638897.492583156</v>
      </c>
      <c r="Y193" s="29">
        <v>47610105.363412201</v>
      </c>
      <c r="Z193" s="26">
        <v>700000</v>
      </c>
      <c r="AA193" s="26">
        <v>52800000</v>
      </c>
      <c r="AB193" s="19">
        <v>35638897.492583156</v>
      </c>
      <c r="AC193" s="29">
        <v>48761139.361826874</v>
      </c>
      <c r="AD193" s="26">
        <v>750000</v>
      </c>
      <c r="AE193" s="26">
        <v>52800000</v>
      </c>
      <c r="AF193" s="19">
        <v>35638897.492583156</v>
      </c>
      <c r="AG193" s="29">
        <v>48761139.361826874</v>
      </c>
      <c r="AH193" s="26">
        <v>800000</v>
      </c>
      <c r="AI193" s="26">
        <v>52800000</v>
      </c>
      <c r="AJ193" s="19">
        <v>35638897.492583156</v>
      </c>
      <c r="AK193" s="29">
        <v>48761139.361826874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38947921.092765681</v>
      </c>
      <c r="H194" s="19">
        <v>34057838</v>
      </c>
      <c r="I194" s="29">
        <v>36038279.733489119</v>
      </c>
      <c r="J194" s="19">
        <v>500000</v>
      </c>
      <c r="K194" s="19">
        <v>43069984.729424827</v>
      </c>
      <c r="L194" s="19">
        <v>35518980.853891641</v>
      </c>
      <c r="M194" s="29">
        <v>39768694.149176925</v>
      </c>
      <c r="N194" s="26">
        <v>550000</v>
      </c>
      <c r="O194" s="26">
        <v>47202595.609530419</v>
      </c>
      <c r="P194" s="19">
        <v>36187324.639098093</v>
      </c>
      <c r="Q194" s="29">
        <v>43144553.347957768</v>
      </c>
      <c r="R194" s="26">
        <v>600000</v>
      </c>
      <c r="S194" s="26">
        <v>51221179.11643973</v>
      </c>
      <c r="T194" s="19">
        <v>36187324.639098093</v>
      </c>
      <c r="U194" s="29">
        <v>45816278.504176147</v>
      </c>
      <c r="V194" s="26">
        <v>650000</v>
      </c>
      <c r="W194" s="26">
        <v>52800000</v>
      </c>
      <c r="X194" s="19">
        <v>36187324.639098093</v>
      </c>
      <c r="Y194" s="29">
        <v>47783099.638661131</v>
      </c>
      <c r="Z194" s="26">
        <v>700000</v>
      </c>
      <c r="AA194" s="26">
        <v>52800000</v>
      </c>
      <c r="AB194" s="19">
        <v>36187324.639098093</v>
      </c>
      <c r="AC194" s="29">
        <v>48785374.992694579</v>
      </c>
      <c r="AD194" s="26">
        <v>750000</v>
      </c>
      <c r="AE194" s="26">
        <v>52800000</v>
      </c>
      <c r="AF194" s="19">
        <v>36187324.639098093</v>
      </c>
      <c r="AG194" s="29">
        <v>48785374.992694579</v>
      </c>
      <c r="AH194" s="26">
        <v>800000</v>
      </c>
      <c r="AI194" s="26">
        <v>52800000</v>
      </c>
      <c r="AJ194" s="19">
        <v>36187324.639098093</v>
      </c>
      <c r="AK194" s="29">
        <v>48785374.992694579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38961660.092765681</v>
      </c>
      <c r="H195" s="19">
        <v>34494099</v>
      </c>
      <c r="I195" s="29">
        <v>36072457.88348911</v>
      </c>
      <c r="J195" s="19">
        <v>500000</v>
      </c>
      <c r="K195" s="19">
        <v>43083723.729424827</v>
      </c>
      <c r="L195" s="19">
        <v>36005241.853891641</v>
      </c>
      <c r="M195" s="29">
        <v>39805372.299176931</v>
      </c>
      <c r="N195" s="26">
        <v>550000</v>
      </c>
      <c r="O195" s="26">
        <v>47216334.609530419</v>
      </c>
      <c r="P195" s="19">
        <v>36723585.639098093</v>
      </c>
      <c r="Q195" s="29">
        <v>43224968.701788291</v>
      </c>
      <c r="R195" s="26">
        <v>600000</v>
      </c>
      <c r="S195" s="26">
        <v>51269717.944726661</v>
      </c>
      <c r="T195" s="19">
        <v>36738785.810811162</v>
      </c>
      <c r="U195" s="29">
        <v>45941693.858006671</v>
      </c>
      <c r="V195" s="26">
        <v>650000</v>
      </c>
      <c r="W195" s="26">
        <v>52800000</v>
      </c>
      <c r="X195" s="19">
        <v>36738785.810811162</v>
      </c>
      <c r="Y195" s="29">
        <v>47953514.992491648</v>
      </c>
      <c r="Z195" s="26">
        <v>700000</v>
      </c>
      <c r="AA195" s="26">
        <v>52800000</v>
      </c>
      <c r="AB195" s="19">
        <v>36738785.810811162</v>
      </c>
      <c r="AC195" s="29">
        <v>48809762.324822202</v>
      </c>
      <c r="AD195" s="26">
        <v>750000</v>
      </c>
      <c r="AE195" s="26">
        <v>52800000</v>
      </c>
      <c r="AF195" s="19">
        <v>36738785.810811162</v>
      </c>
      <c r="AG195" s="29">
        <v>48809762.324822202</v>
      </c>
      <c r="AH195" s="26">
        <v>800000</v>
      </c>
      <c r="AI195" s="26">
        <v>52800000</v>
      </c>
      <c r="AJ195" s="19">
        <v>36738785.810811162</v>
      </c>
      <c r="AK195" s="29">
        <v>48809762.324822202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38975399.092765681</v>
      </c>
      <c r="H196" s="19">
        <v>34930360</v>
      </c>
      <c r="I196" s="29">
        <v>36106636.033489116</v>
      </c>
      <c r="J196" s="19">
        <v>500000</v>
      </c>
      <c r="K196" s="19">
        <v>43097462.729424827</v>
      </c>
      <c r="L196" s="19">
        <v>36491502.853891641</v>
      </c>
      <c r="M196" s="29">
        <v>39842050.449176922</v>
      </c>
      <c r="N196" s="26">
        <v>550000</v>
      </c>
      <c r="O196" s="26">
        <v>47230073.609530419</v>
      </c>
      <c r="P196" s="19">
        <v>37259846.639098093</v>
      </c>
      <c r="Q196" s="29">
        <v>43302805.134200394</v>
      </c>
      <c r="R196" s="26">
        <v>600000</v>
      </c>
      <c r="S196" s="26">
        <v>51315222.74781546</v>
      </c>
      <c r="T196" s="19">
        <v>37293281.007722363</v>
      </c>
      <c r="U196" s="29">
        <v>46064530.290418774</v>
      </c>
      <c r="V196" s="26">
        <v>650000</v>
      </c>
      <c r="W196" s="26">
        <v>52800000</v>
      </c>
      <c r="X196" s="19">
        <v>37293281.007722363</v>
      </c>
      <c r="Y196" s="29">
        <v>48121351.424903758</v>
      </c>
      <c r="Z196" s="26">
        <v>700000</v>
      </c>
      <c r="AA196" s="26">
        <v>52800000</v>
      </c>
      <c r="AB196" s="19">
        <v>37293281.007722363</v>
      </c>
      <c r="AC196" s="29">
        <v>48834301.358209722</v>
      </c>
      <c r="AD196" s="26">
        <v>750000</v>
      </c>
      <c r="AE196" s="26">
        <v>52800000</v>
      </c>
      <c r="AF196" s="19">
        <v>37293281.007722363</v>
      </c>
      <c r="AG196" s="29">
        <v>48834301.358209722</v>
      </c>
      <c r="AH196" s="26">
        <v>800000</v>
      </c>
      <c r="AI196" s="26">
        <v>52800000</v>
      </c>
      <c r="AJ196" s="19">
        <v>37293281.007722363</v>
      </c>
      <c r="AK196" s="29">
        <v>48834301.358209722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38989138.092765681</v>
      </c>
      <c r="H197" s="19">
        <v>35366621</v>
      </c>
      <c r="I197" s="29">
        <v>36140814.183489114</v>
      </c>
      <c r="J197" s="19">
        <v>500000</v>
      </c>
      <c r="K197" s="19">
        <v>43111201.729424827</v>
      </c>
      <c r="L197" s="19">
        <v>36977763.853891641</v>
      </c>
      <c r="M197" s="29">
        <v>39878728.599176928</v>
      </c>
      <c r="N197" s="26">
        <v>550000</v>
      </c>
      <c r="O197" s="26">
        <v>47243812.609530419</v>
      </c>
      <c r="P197" s="19">
        <v>37796107.639098093</v>
      </c>
      <c r="Q197" s="29">
        <v>43378062.645194091</v>
      </c>
      <c r="R197" s="26">
        <v>600000</v>
      </c>
      <c r="S197" s="26">
        <v>51357693.525706127</v>
      </c>
      <c r="T197" s="19">
        <v>37850810.229831696</v>
      </c>
      <c r="U197" s="29">
        <v>46184787.801412471</v>
      </c>
      <c r="V197" s="26">
        <v>650000</v>
      </c>
      <c r="W197" s="26">
        <v>52800000</v>
      </c>
      <c r="X197" s="19">
        <v>37850810.229831696</v>
      </c>
      <c r="Y197" s="29">
        <v>48286608.935897455</v>
      </c>
      <c r="Z197" s="26">
        <v>700000</v>
      </c>
      <c r="AA197" s="26">
        <v>52800000</v>
      </c>
      <c r="AB197" s="19">
        <v>37850810.229831696</v>
      </c>
      <c r="AC197" s="29">
        <v>48858992.092857152</v>
      </c>
      <c r="AD197" s="26">
        <v>750000</v>
      </c>
      <c r="AE197" s="26">
        <v>52800000</v>
      </c>
      <c r="AF197" s="19">
        <v>37850810.229831696</v>
      </c>
      <c r="AG197" s="29">
        <v>48858992.092857152</v>
      </c>
      <c r="AH197" s="26">
        <v>800000</v>
      </c>
      <c r="AI197" s="26">
        <v>52800000</v>
      </c>
      <c r="AJ197" s="19">
        <v>37850810.229831696</v>
      </c>
      <c r="AK197" s="29">
        <v>48858992.092857152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39002877.092765681</v>
      </c>
      <c r="H198" s="19">
        <v>35802882</v>
      </c>
      <c r="I198" s="29">
        <v>36174992.333489113</v>
      </c>
      <c r="J198" s="19">
        <v>500000</v>
      </c>
      <c r="K198" s="19">
        <v>43124940.729424827</v>
      </c>
      <c r="L198" s="19">
        <v>37464024.853891641</v>
      </c>
      <c r="M198" s="29">
        <v>39915406.749176927</v>
      </c>
      <c r="N198" s="26">
        <v>550000</v>
      </c>
      <c r="O198" s="26">
        <v>47257551.609530419</v>
      </c>
      <c r="P198" s="19">
        <v>38332368.639098093</v>
      </c>
      <c r="Q198" s="29">
        <v>43450741.234769367</v>
      </c>
      <c r="R198" s="26">
        <v>600000</v>
      </c>
      <c r="S198" s="26">
        <v>51397130.278398663</v>
      </c>
      <c r="T198" s="19">
        <v>38411373.47713916</v>
      </c>
      <c r="U198" s="29">
        <v>46302466.390987746</v>
      </c>
      <c r="V198" s="26">
        <v>650000</v>
      </c>
      <c r="W198" s="26">
        <v>52800000</v>
      </c>
      <c r="X198" s="19">
        <v>38411373.47713916</v>
      </c>
      <c r="Y198" s="29">
        <v>48449287.52547273</v>
      </c>
      <c r="Z198" s="26">
        <v>700000</v>
      </c>
      <c r="AA198" s="26">
        <v>52800000</v>
      </c>
      <c r="AB198" s="19">
        <v>38411373.47713916</v>
      </c>
      <c r="AC198" s="29">
        <v>48883834.528764486</v>
      </c>
      <c r="AD198" s="26">
        <v>750000</v>
      </c>
      <c r="AE198" s="26">
        <v>52800000</v>
      </c>
      <c r="AF198" s="19">
        <v>38411373.47713916</v>
      </c>
      <c r="AG198" s="29">
        <v>48883834.528764486</v>
      </c>
      <c r="AH198" s="26">
        <v>800000</v>
      </c>
      <c r="AI198" s="26">
        <v>52800000</v>
      </c>
      <c r="AJ198" s="19">
        <v>38411373.47713916</v>
      </c>
      <c r="AK198" s="29">
        <v>48883834.528764486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39016616.092765681</v>
      </c>
      <c r="H199" s="19">
        <v>36239143</v>
      </c>
      <c r="I199" s="29">
        <v>36209170.483489119</v>
      </c>
      <c r="J199" s="19">
        <v>500000</v>
      </c>
      <c r="K199" s="19">
        <v>43138679.729424827</v>
      </c>
      <c r="L199" s="19">
        <v>37950285.853891641</v>
      </c>
      <c r="M199" s="29">
        <v>39952084.899176925</v>
      </c>
      <c r="N199" s="26">
        <v>550000</v>
      </c>
      <c r="O199" s="26">
        <v>47271290.609530419</v>
      </c>
      <c r="P199" s="19">
        <v>38868629.639098093</v>
      </c>
      <c r="Q199" s="29">
        <v>43520840.902926244</v>
      </c>
      <c r="R199" s="26">
        <v>600000</v>
      </c>
      <c r="S199" s="26">
        <v>51433533.005893067</v>
      </c>
      <c r="T199" s="19">
        <v>38974970.749644756</v>
      </c>
      <c r="U199" s="29">
        <v>46417566.059144624</v>
      </c>
      <c r="V199" s="26">
        <v>650000</v>
      </c>
      <c r="W199" s="26">
        <v>52800000</v>
      </c>
      <c r="X199" s="19">
        <v>38974970.749644756</v>
      </c>
      <c r="Y199" s="29">
        <v>48609387.193629608</v>
      </c>
      <c r="Z199" s="26">
        <v>700000</v>
      </c>
      <c r="AA199" s="26">
        <v>52800000</v>
      </c>
      <c r="AB199" s="19">
        <v>38974970.749644756</v>
      </c>
      <c r="AC199" s="29">
        <v>48908828.665931731</v>
      </c>
      <c r="AD199" s="26">
        <v>750000</v>
      </c>
      <c r="AE199" s="26">
        <v>52800000</v>
      </c>
      <c r="AF199" s="19">
        <v>38974970.749644756</v>
      </c>
      <c r="AG199" s="29">
        <v>48908828.665931731</v>
      </c>
      <c r="AH199" s="26">
        <v>800000</v>
      </c>
      <c r="AI199" s="26">
        <v>52800000</v>
      </c>
      <c r="AJ199" s="19">
        <v>38974970.749644756</v>
      </c>
      <c r="AK199" s="29">
        <v>48908828.665931731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39030355.092765681</v>
      </c>
      <c r="H200" s="19">
        <v>36675404</v>
      </c>
      <c r="I200" s="29">
        <v>36243348.63348911</v>
      </c>
      <c r="J200" s="19">
        <v>500000</v>
      </c>
      <c r="K200" s="19">
        <v>43152418.729424827</v>
      </c>
      <c r="L200" s="19">
        <v>38436546.853891641</v>
      </c>
      <c r="M200" s="29">
        <v>39988763.049176931</v>
      </c>
      <c r="N200" s="26">
        <v>550000</v>
      </c>
      <c r="O200" s="26">
        <v>47285029.609530419</v>
      </c>
      <c r="P200" s="19">
        <v>39404890.639098093</v>
      </c>
      <c r="Q200" s="29">
        <v>43588361.6496647</v>
      </c>
      <c r="R200" s="26">
        <v>600000</v>
      </c>
      <c r="S200" s="26">
        <v>51466901.708189338</v>
      </c>
      <c r="T200" s="19">
        <v>39541602.047348484</v>
      </c>
      <c r="U200" s="29">
        <v>46530086.80588308</v>
      </c>
      <c r="V200" s="26">
        <v>650000</v>
      </c>
      <c r="W200" s="26">
        <v>52800000</v>
      </c>
      <c r="X200" s="19">
        <v>39541602.047348484</v>
      </c>
      <c r="Y200" s="29">
        <v>48766907.940368064</v>
      </c>
      <c r="Z200" s="26">
        <v>700000</v>
      </c>
      <c r="AA200" s="26">
        <v>52800000</v>
      </c>
      <c r="AB200" s="19">
        <v>39541602.047348484</v>
      </c>
      <c r="AC200" s="29">
        <v>48933974.50435888</v>
      </c>
      <c r="AD200" s="26">
        <v>750000</v>
      </c>
      <c r="AE200" s="26">
        <v>52800000</v>
      </c>
      <c r="AF200" s="19">
        <v>39541602.047348484</v>
      </c>
      <c r="AG200" s="29">
        <v>48933974.50435888</v>
      </c>
      <c r="AH200" s="26">
        <v>800000</v>
      </c>
      <c r="AI200" s="26">
        <v>52800000</v>
      </c>
      <c r="AJ200" s="19">
        <v>39541602.047348484</v>
      </c>
      <c r="AK200" s="29">
        <v>48933974.50435888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39044094.092765681</v>
      </c>
      <c r="H201" s="19">
        <v>37111665</v>
      </c>
      <c r="I201" s="29">
        <v>36277526.783489116</v>
      </c>
      <c r="J201" s="19">
        <v>500000</v>
      </c>
      <c r="K201" s="19">
        <v>43166157.729424827</v>
      </c>
      <c r="L201" s="19">
        <v>38922807.853891641</v>
      </c>
      <c r="M201" s="29">
        <v>40025441.199176922</v>
      </c>
      <c r="N201" s="26">
        <v>550000</v>
      </c>
      <c r="O201" s="26">
        <v>47298768.609530419</v>
      </c>
      <c r="P201" s="19">
        <v>39941151.639098093</v>
      </c>
      <c r="Q201" s="29">
        <v>43653303.47498475</v>
      </c>
      <c r="R201" s="26">
        <v>600000</v>
      </c>
      <c r="S201" s="26">
        <v>51497236.385287479</v>
      </c>
      <c r="T201" s="19">
        <v>40111267.370250344</v>
      </c>
      <c r="U201" s="29">
        <v>46640028.63120313</v>
      </c>
      <c r="V201" s="26">
        <v>650000</v>
      </c>
      <c r="W201" s="26">
        <v>52800000</v>
      </c>
      <c r="X201" s="19">
        <v>40111267.370250344</v>
      </c>
      <c r="Y201" s="29">
        <v>48921849.765688106</v>
      </c>
      <c r="Z201" s="26">
        <v>700000</v>
      </c>
      <c r="AA201" s="26">
        <v>52800000</v>
      </c>
      <c r="AB201" s="19">
        <v>40111267.370250344</v>
      </c>
      <c r="AC201" s="29">
        <v>48959272.04404594</v>
      </c>
      <c r="AD201" s="26">
        <v>750000</v>
      </c>
      <c r="AE201" s="26">
        <v>52800000</v>
      </c>
      <c r="AF201" s="19">
        <v>40111267.370250344</v>
      </c>
      <c r="AG201" s="29">
        <v>48959272.04404594</v>
      </c>
      <c r="AH201" s="26">
        <v>800000</v>
      </c>
      <c r="AI201" s="26">
        <v>52800000</v>
      </c>
      <c r="AJ201" s="19">
        <v>40111267.370250344</v>
      </c>
      <c r="AK201" s="29">
        <v>48959272.04404594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39057833.092765681</v>
      </c>
      <c r="H202" s="19">
        <v>37547926</v>
      </c>
      <c r="I202" s="29">
        <v>36311704.933489114</v>
      </c>
      <c r="J202" s="19">
        <v>500000</v>
      </c>
      <c r="K202" s="19">
        <v>43179896.729424827</v>
      </c>
      <c r="L202" s="19">
        <v>39409068.853891641</v>
      </c>
      <c r="M202" s="29">
        <v>40062119.349176928</v>
      </c>
      <c r="N202" s="26">
        <v>550000</v>
      </c>
      <c r="O202" s="26">
        <v>47312507.609530419</v>
      </c>
      <c r="P202" s="19">
        <v>40477412.639098093</v>
      </c>
      <c r="Q202" s="29">
        <v>43715666.378886379</v>
      </c>
      <c r="R202" s="26">
        <v>600000</v>
      </c>
      <c r="S202" s="26">
        <v>51524537.037187487</v>
      </c>
      <c r="T202" s="19">
        <v>40683966.718350336</v>
      </c>
      <c r="U202" s="29">
        <v>46747391.535104759</v>
      </c>
      <c r="V202" s="26">
        <v>650000</v>
      </c>
      <c r="W202" s="26">
        <v>52800000</v>
      </c>
      <c r="X202" s="19">
        <v>40683966.718350336</v>
      </c>
      <c r="Y202" s="29">
        <v>48984721.284992896</v>
      </c>
      <c r="Z202" s="26">
        <v>700000</v>
      </c>
      <c r="AA202" s="26">
        <v>52800000</v>
      </c>
      <c r="AB202" s="19">
        <v>40683966.718350336</v>
      </c>
      <c r="AC202" s="29">
        <v>48984721.284992896</v>
      </c>
      <c r="AD202" s="26">
        <v>750000</v>
      </c>
      <c r="AE202" s="26">
        <v>52800000</v>
      </c>
      <c r="AF202" s="19">
        <v>40683966.718350336</v>
      </c>
      <c r="AG202" s="29">
        <v>48984721.284992896</v>
      </c>
      <c r="AH202" s="26">
        <v>800000</v>
      </c>
      <c r="AI202" s="26">
        <v>52800000</v>
      </c>
      <c r="AJ202" s="19">
        <v>40683966.718350336</v>
      </c>
      <c r="AK202" s="29">
        <v>48984721.284992896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39071572.092765681</v>
      </c>
      <c r="H203" s="19">
        <v>37984187</v>
      </c>
      <c r="I203" s="29">
        <v>36345883.083489113</v>
      </c>
      <c r="J203" s="19">
        <v>500000</v>
      </c>
      <c r="K203" s="19">
        <v>43193635.729424827</v>
      </c>
      <c r="L203" s="19">
        <v>39895329.853891641</v>
      </c>
      <c r="M203" s="29">
        <v>40098797.499176927</v>
      </c>
      <c r="N203" s="26">
        <v>550000</v>
      </c>
      <c r="O203" s="26">
        <v>47326246.609530419</v>
      </c>
      <c r="P203" s="19">
        <v>41013673.639098093</v>
      </c>
      <c r="Q203" s="29">
        <v>43775450.361369602</v>
      </c>
      <c r="R203" s="26">
        <v>600000</v>
      </c>
      <c r="S203" s="26">
        <v>51548803.663889363</v>
      </c>
      <c r="T203" s="19">
        <v>41259700.091648459</v>
      </c>
      <c r="U203" s="29">
        <v>46852175.517587982</v>
      </c>
      <c r="V203" s="26">
        <v>650000</v>
      </c>
      <c r="W203" s="26">
        <v>52800000</v>
      </c>
      <c r="X203" s="19">
        <v>41259700.091648459</v>
      </c>
      <c r="Y203" s="29">
        <v>49010322.227199771</v>
      </c>
      <c r="Z203" s="26">
        <v>700000</v>
      </c>
      <c r="AA203" s="26">
        <v>52800000</v>
      </c>
      <c r="AB203" s="19">
        <v>41259700.091648459</v>
      </c>
      <c r="AC203" s="29">
        <v>49010322.227199771</v>
      </c>
      <c r="AD203" s="26">
        <v>750000</v>
      </c>
      <c r="AE203" s="26">
        <v>52800000</v>
      </c>
      <c r="AF203" s="19">
        <v>41259700.091648459</v>
      </c>
      <c r="AG203" s="29">
        <v>49010322.227199771</v>
      </c>
      <c r="AH203" s="26">
        <v>800000</v>
      </c>
      <c r="AI203" s="26">
        <v>52800000</v>
      </c>
      <c r="AJ203" s="19">
        <v>41259700.091648459</v>
      </c>
      <c r="AK203" s="29">
        <v>49010322.227199771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39085311.092765681</v>
      </c>
      <c r="H204" s="19">
        <v>38420448</v>
      </c>
      <c r="I204" s="29">
        <v>36380061.233489119</v>
      </c>
      <c r="J204" s="19">
        <v>500000</v>
      </c>
      <c r="K204" s="19">
        <v>43207374.729424827</v>
      </c>
      <c r="L204" s="19">
        <v>40381590.853891641</v>
      </c>
      <c r="M204" s="29">
        <v>40135475.649176925</v>
      </c>
      <c r="N204" s="26">
        <v>550000</v>
      </c>
      <c r="O204" s="26">
        <v>47339985.609530419</v>
      </c>
      <c r="P204" s="19">
        <v>41549934.639098093</v>
      </c>
      <c r="Q204" s="29">
        <v>43832655.422434412</v>
      </c>
      <c r="R204" s="26">
        <v>600000</v>
      </c>
      <c r="S204" s="26">
        <v>51570036.265393108</v>
      </c>
      <c r="T204" s="19">
        <v>41838467.490144715</v>
      </c>
      <c r="U204" s="29">
        <v>46954380.578652792</v>
      </c>
      <c r="V204" s="26">
        <v>650000</v>
      </c>
      <c r="W204" s="26">
        <v>52800000</v>
      </c>
      <c r="X204" s="19">
        <v>41838467.490144715</v>
      </c>
      <c r="Y204" s="29">
        <v>49036074.870666541</v>
      </c>
      <c r="Z204" s="26">
        <v>700000</v>
      </c>
      <c r="AA204" s="26">
        <v>52800000</v>
      </c>
      <c r="AB204" s="19">
        <v>41838467.490144715</v>
      </c>
      <c r="AC204" s="29">
        <v>49036074.870666541</v>
      </c>
      <c r="AD204" s="26">
        <v>750000</v>
      </c>
      <c r="AE204" s="26">
        <v>52800000</v>
      </c>
      <c r="AF204" s="19">
        <v>41838467.490144715</v>
      </c>
      <c r="AG204" s="29">
        <v>49036074.870666541</v>
      </c>
      <c r="AH204" s="26">
        <v>800000</v>
      </c>
      <c r="AI204" s="26">
        <v>52800000</v>
      </c>
      <c r="AJ204" s="19">
        <v>41838467.490144715</v>
      </c>
      <c r="AK204" s="29">
        <v>49036074.870666541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39099050.092765681</v>
      </c>
      <c r="H205" s="19">
        <v>38420448</v>
      </c>
      <c r="I205" s="29">
        <v>36414239.38348911</v>
      </c>
      <c r="J205" s="19">
        <v>500000</v>
      </c>
      <c r="K205" s="19">
        <v>43221113.729424827</v>
      </c>
      <c r="L205" s="19">
        <v>40867851.853891641</v>
      </c>
      <c r="M205" s="29">
        <v>40172153.799176931</v>
      </c>
      <c r="N205" s="26">
        <v>550000</v>
      </c>
      <c r="O205" s="26">
        <v>47353724.609530419</v>
      </c>
      <c r="P205" s="19">
        <v>42086195.639098093</v>
      </c>
      <c r="Q205" s="29">
        <v>43887281.562080815</v>
      </c>
      <c r="R205" s="26">
        <v>600000</v>
      </c>
      <c r="S205" s="26">
        <v>51588234.841698721</v>
      </c>
      <c r="T205" s="19">
        <v>42420268.913839102</v>
      </c>
      <c r="U205" s="29">
        <v>47054006.718299195</v>
      </c>
      <c r="V205" s="26">
        <v>650000</v>
      </c>
      <c r="W205" s="26">
        <v>52800000</v>
      </c>
      <c r="X205" s="19">
        <v>42420268.913839102</v>
      </c>
      <c r="Y205" s="29">
        <v>49061979.21539323</v>
      </c>
      <c r="Z205" s="26">
        <v>700000</v>
      </c>
      <c r="AA205" s="26">
        <v>52800000</v>
      </c>
      <c r="AB205" s="19">
        <v>42420268.913839102</v>
      </c>
      <c r="AC205" s="29">
        <v>49061979.21539323</v>
      </c>
      <c r="AD205" s="26">
        <v>750000</v>
      </c>
      <c r="AE205" s="26">
        <v>52800000</v>
      </c>
      <c r="AF205" s="19">
        <v>42420268.913839102</v>
      </c>
      <c r="AG205" s="29">
        <v>49061979.21539323</v>
      </c>
      <c r="AH205" s="26">
        <v>800000</v>
      </c>
      <c r="AI205" s="26">
        <v>52800000</v>
      </c>
      <c r="AJ205" s="19">
        <v>42420268.913839102</v>
      </c>
      <c r="AK205" s="29">
        <v>49061979.21539323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39519050.092765681</v>
      </c>
      <c r="H206" s="19">
        <v>38420448</v>
      </c>
      <c r="I206" s="29">
        <v>36448417.533489116</v>
      </c>
      <c r="J206" s="19">
        <v>500000</v>
      </c>
      <c r="K206" s="19">
        <v>43234852.729424827</v>
      </c>
      <c r="L206" s="19">
        <v>41354112.853891641</v>
      </c>
      <c r="M206" s="29">
        <v>40208831.949176922</v>
      </c>
      <c r="N206" s="26">
        <v>550000</v>
      </c>
      <c r="O206" s="26">
        <v>47367463.609530419</v>
      </c>
      <c r="P206" s="19">
        <v>42622456.639098093</v>
      </c>
      <c r="Q206" s="29">
        <v>43939328.780308798</v>
      </c>
      <c r="R206" s="26">
        <v>600000</v>
      </c>
      <c r="S206" s="26">
        <v>51603399.392806202</v>
      </c>
      <c r="T206" s="19">
        <v>43005104.362731621</v>
      </c>
      <c r="U206" s="29">
        <v>47151053.936527178</v>
      </c>
      <c r="V206" s="26">
        <v>650000</v>
      </c>
      <c r="W206" s="26">
        <v>52800000</v>
      </c>
      <c r="X206" s="19">
        <v>43005104.362731621</v>
      </c>
      <c r="Y206" s="29">
        <v>49088035.261379816</v>
      </c>
      <c r="Z206" s="26">
        <v>700000</v>
      </c>
      <c r="AA206" s="26">
        <v>52800000</v>
      </c>
      <c r="AB206" s="19">
        <v>43005104.362731621</v>
      </c>
      <c r="AC206" s="29">
        <v>49088035.261379816</v>
      </c>
      <c r="AD206" s="26">
        <v>750000</v>
      </c>
      <c r="AE206" s="26">
        <v>52800000</v>
      </c>
      <c r="AF206" s="19">
        <v>43005104.362731621</v>
      </c>
      <c r="AG206" s="29">
        <v>49088035.261379816</v>
      </c>
      <c r="AH206" s="26">
        <v>800000</v>
      </c>
      <c r="AI206" s="26">
        <v>52800000</v>
      </c>
      <c r="AJ206" s="19">
        <v>43005104.362731621</v>
      </c>
      <c r="AK206" s="29">
        <v>49088035.261379816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39939050.092765681</v>
      </c>
      <c r="H207" s="19">
        <v>38420448</v>
      </c>
      <c r="I207" s="29">
        <v>36482595.683489114</v>
      </c>
      <c r="J207" s="19">
        <v>500000</v>
      </c>
      <c r="K207" s="19">
        <v>43248591.729424827</v>
      </c>
      <c r="L207" s="19">
        <v>41840373.853891641</v>
      </c>
      <c r="M207" s="29">
        <v>40245510.099176928</v>
      </c>
      <c r="N207" s="26">
        <v>550000</v>
      </c>
      <c r="O207" s="26">
        <v>47381202.609530419</v>
      </c>
      <c r="P207" s="19">
        <v>43158717.639098093</v>
      </c>
      <c r="Q207" s="29">
        <v>43988797.077118374</v>
      </c>
      <c r="R207" s="26">
        <v>600000</v>
      </c>
      <c r="S207" s="26">
        <v>51615529.918715551</v>
      </c>
      <c r="T207" s="19">
        <v>43592973.836822271</v>
      </c>
      <c r="U207" s="29">
        <v>47245522.233336754</v>
      </c>
      <c r="V207" s="26">
        <v>650000</v>
      </c>
      <c r="W207" s="26">
        <v>52800000</v>
      </c>
      <c r="X207" s="19">
        <v>43592973.836822271</v>
      </c>
      <c r="Y207" s="29">
        <v>49114243.008626312</v>
      </c>
      <c r="Z207" s="26">
        <v>700000</v>
      </c>
      <c r="AA207" s="26">
        <v>52800000</v>
      </c>
      <c r="AB207" s="19">
        <v>43592973.836822271</v>
      </c>
      <c r="AC207" s="29">
        <v>49114243.008626312</v>
      </c>
      <c r="AD207" s="26">
        <v>750000</v>
      </c>
      <c r="AE207" s="26">
        <v>52800000</v>
      </c>
      <c r="AF207" s="19">
        <v>43592973.836822271</v>
      </c>
      <c r="AG207" s="29">
        <v>49114243.008626312</v>
      </c>
      <c r="AH207" s="26">
        <v>800000</v>
      </c>
      <c r="AI207" s="26">
        <v>52800000</v>
      </c>
      <c r="AJ207" s="19">
        <v>43592973.836822271</v>
      </c>
      <c r="AK207" s="29">
        <v>49114243.008626312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40359050.092765681</v>
      </c>
      <c r="H208" s="19">
        <v>38420448</v>
      </c>
      <c r="I208" s="29">
        <v>36516773.833489113</v>
      </c>
      <c r="J208" s="19">
        <v>500000</v>
      </c>
      <c r="K208" s="19">
        <v>43262330.729424827</v>
      </c>
      <c r="L208" s="19">
        <v>42326634.853891641</v>
      </c>
      <c r="M208" s="29">
        <v>40282188.249176927</v>
      </c>
      <c r="N208" s="26">
        <v>550000</v>
      </c>
      <c r="O208" s="26">
        <v>47394941.609530419</v>
      </c>
      <c r="P208" s="19">
        <v>43694978.639098093</v>
      </c>
      <c r="Q208" s="29">
        <v>44035686.45250953</v>
      </c>
      <c r="R208" s="26">
        <v>600000</v>
      </c>
      <c r="S208" s="26">
        <v>51624626.419426769</v>
      </c>
      <c r="T208" s="19">
        <v>44183877.336111054</v>
      </c>
      <c r="U208" s="29">
        <v>47337411.60872791</v>
      </c>
      <c r="V208" s="26">
        <v>650000</v>
      </c>
      <c r="W208" s="26">
        <v>52800000</v>
      </c>
      <c r="X208" s="19">
        <v>44183877.336111054</v>
      </c>
      <c r="Y208" s="29">
        <v>49140602.457132712</v>
      </c>
      <c r="Z208" s="26">
        <v>700000</v>
      </c>
      <c r="AA208" s="26">
        <v>52800000</v>
      </c>
      <c r="AB208" s="19">
        <v>44183877.336111054</v>
      </c>
      <c r="AC208" s="29">
        <v>49140602.457132712</v>
      </c>
      <c r="AD208" s="26">
        <v>750000</v>
      </c>
      <c r="AE208" s="26">
        <v>52800000</v>
      </c>
      <c r="AF208" s="19">
        <v>44183877.336111054</v>
      </c>
      <c r="AG208" s="29">
        <v>49140602.457132712</v>
      </c>
      <c r="AH208" s="26">
        <v>800000</v>
      </c>
      <c r="AI208" s="26">
        <v>52800000</v>
      </c>
      <c r="AJ208" s="19">
        <v>44183877.336111054</v>
      </c>
      <c r="AK208" s="29">
        <v>49140602.457132712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40779050.092765681</v>
      </c>
      <c r="H209" s="19">
        <v>38420448</v>
      </c>
      <c r="I209" s="29">
        <v>36550951.983489119</v>
      </c>
      <c r="J209" s="19">
        <v>500000</v>
      </c>
      <c r="K209" s="19">
        <v>43276069.729424827</v>
      </c>
      <c r="L209" s="19">
        <v>42326634.853891641</v>
      </c>
      <c r="M209" s="29">
        <v>40318866.399176925</v>
      </c>
      <c r="N209" s="26">
        <v>550000</v>
      </c>
      <c r="O209" s="26">
        <v>47408680.609530419</v>
      </c>
      <c r="P209" s="19">
        <v>44231239.639098093</v>
      </c>
      <c r="Q209" s="29">
        <v>44079996.906482287</v>
      </c>
      <c r="R209" s="26">
        <v>600000</v>
      </c>
      <c r="S209" s="26">
        <v>51630688.894939855</v>
      </c>
      <c r="T209" s="19">
        <v>44777814.860597968</v>
      </c>
      <c r="U209" s="29">
        <v>47426722.062700666</v>
      </c>
      <c r="V209" s="26">
        <v>650000</v>
      </c>
      <c r="W209" s="26">
        <v>52800000</v>
      </c>
      <c r="X209" s="19">
        <v>44777814.860597968</v>
      </c>
      <c r="Y209" s="29">
        <v>49167113.606899023</v>
      </c>
      <c r="Z209" s="26">
        <v>700000</v>
      </c>
      <c r="AA209" s="26">
        <v>52800000</v>
      </c>
      <c r="AB209" s="19">
        <v>44777814.860597968</v>
      </c>
      <c r="AC209" s="29">
        <v>49167113.606899023</v>
      </c>
      <c r="AD209" s="26">
        <v>750000</v>
      </c>
      <c r="AE209" s="26">
        <v>52800000</v>
      </c>
      <c r="AF209" s="19">
        <v>44777814.860597968</v>
      </c>
      <c r="AG209" s="29">
        <v>49167113.606899023</v>
      </c>
      <c r="AH209" s="26">
        <v>800000</v>
      </c>
      <c r="AI209" s="26">
        <v>52800000</v>
      </c>
      <c r="AJ209" s="19">
        <v>44777814.860597968</v>
      </c>
      <c r="AK209" s="29">
        <v>49167113.606899023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41199050.092765681</v>
      </c>
      <c r="H210" s="19">
        <v>38420448</v>
      </c>
      <c r="I210" s="29">
        <v>36585130.13348911</v>
      </c>
      <c r="J210" s="19">
        <v>500000</v>
      </c>
      <c r="K210" s="19">
        <v>43696069.729424827</v>
      </c>
      <c r="L210" s="19">
        <v>42326634.853891641</v>
      </c>
      <c r="M210" s="29">
        <v>40355544.549176931</v>
      </c>
      <c r="N210" s="26">
        <v>550000</v>
      </c>
      <c r="O210" s="26">
        <v>47422419.609530419</v>
      </c>
      <c r="P210" s="19">
        <v>44767500.639098093</v>
      </c>
      <c r="Q210" s="29">
        <v>44121728.439036645</v>
      </c>
      <c r="R210" s="26">
        <v>600000</v>
      </c>
      <c r="S210" s="26">
        <v>51633717.345254809</v>
      </c>
      <c r="T210" s="19">
        <v>45374786.410283014</v>
      </c>
      <c r="U210" s="29">
        <v>47513453.595255025</v>
      </c>
      <c r="V210" s="26">
        <v>650000</v>
      </c>
      <c r="W210" s="26">
        <v>52800000</v>
      </c>
      <c r="X210" s="19">
        <v>45374786.410283014</v>
      </c>
      <c r="Y210" s="29">
        <v>49193776.457925238</v>
      </c>
      <c r="Z210" s="26">
        <v>700000</v>
      </c>
      <c r="AA210" s="26">
        <v>52800000</v>
      </c>
      <c r="AB210" s="19">
        <v>45374786.410283014</v>
      </c>
      <c r="AC210" s="29">
        <v>49193776.457925238</v>
      </c>
      <c r="AD210" s="26">
        <v>750000</v>
      </c>
      <c r="AE210" s="26">
        <v>52800000</v>
      </c>
      <c r="AF210" s="19">
        <v>45374786.410283014</v>
      </c>
      <c r="AG210" s="29">
        <v>49193776.457925238</v>
      </c>
      <c r="AH210" s="26">
        <v>800000</v>
      </c>
      <c r="AI210" s="26">
        <v>52800000</v>
      </c>
      <c r="AJ210" s="19">
        <v>45374786.410283014</v>
      </c>
      <c r="AK210" s="29">
        <v>49193776.457925238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41619050.092765681</v>
      </c>
      <c r="H211" s="19">
        <v>38420448</v>
      </c>
      <c r="I211" s="29">
        <v>36619308.283489116</v>
      </c>
      <c r="J211" s="19">
        <v>500000</v>
      </c>
      <c r="K211" s="19">
        <v>44116069.729424827</v>
      </c>
      <c r="L211" s="19">
        <v>42326634.853891641</v>
      </c>
      <c r="M211" s="29">
        <v>40392222.699176922</v>
      </c>
      <c r="N211" s="26">
        <v>550000</v>
      </c>
      <c r="O211" s="26">
        <v>47436158.609530419</v>
      </c>
      <c r="P211" s="19">
        <v>45303761.639098093</v>
      </c>
      <c r="Q211" s="29">
        <v>44160881.050172597</v>
      </c>
      <c r="R211" s="26">
        <v>600000</v>
      </c>
      <c r="S211" s="26">
        <v>51647456.345254809</v>
      </c>
      <c r="T211" s="19">
        <v>45961047.410283014</v>
      </c>
      <c r="U211" s="29">
        <v>47597606.206390977</v>
      </c>
      <c r="V211" s="26">
        <v>650000</v>
      </c>
      <c r="W211" s="26">
        <v>52800000</v>
      </c>
      <c r="X211" s="19">
        <v>45974791.985166192</v>
      </c>
      <c r="Y211" s="29">
        <v>49220591.010211356</v>
      </c>
      <c r="Z211" s="26">
        <v>700000</v>
      </c>
      <c r="AA211" s="26">
        <v>52800000</v>
      </c>
      <c r="AB211" s="19">
        <v>45974791.985166192</v>
      </c>
      <c r="AC211" s="29">
        <v>49220591.010211356</v>
      </c>
      <c r="AD211" s="26">
        <v>750000</v>
      </c>
      <c r="AE211" s="26">
        <v>52800000</v>
      </c>
      <c r="AF211" s="19">
        <v>45974791.985166192</v>
      </c>
      <c r="AG211" s="29">
        <v>49220591.010211356</v>
      </c>
      <c r="AH211" s="26">
        <v>800000</v>
      </c>
      <c r="AI211" s="26">
        <v>52800000</v>
      </c>
      <c r="AJ211" s="19">
        <v>45974791.985166192</v>
      </c>
      <c r="AK211" s="29">
        <v>49220591.010211356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42039050.092765681</v>
      </c>
      <c r="H212" s="19">
        <v>38420448</v>
      </c>
      <c r="I212" s="29">
        <v>36653486.433489114</v>
      </c>
      <c r="J212" s="19">
        <v>500000</v>
      </c>
      <c r="K212" s="19">
        <v>44536069.729424827</v>
      </c>
      <c r="L212" s="19">
        <v>42326634.853891641</v>
      </c>
      <c r="M212" s="29">
        <v>40428900.849176928</v>
      </c>
      <c r="N212" s="26">
        <v>550000</v>
      </c>
      <c r="O212" s="26">
        <v>47449897.609530419</v>
      </c>
      <c r="P212" s="19">
        <v>45840022.639098093</v>
      </c>
      <c r="Q212" s="29">
        <v>44197454.739890136</v>
      </c>
      <c r="R212" s="26">
        <v>600000</v>
      </c>
      <c r="S212" s="26">
        <v>51661195.345254809</v>
      </c>
      <c r="T212" s="19">
        <v>46547308.410283014</v>
      </c>
      <c r="U212" s="29">
        <v>47679179.896108516</v>
      </c>
      <c r="V212" s="26">
        <v>650000</v>
      </c>
      <c r="W212" s="26">
        <v>52800000</v>
      </c>
      <c r="X212" s="19">
        <v>46577831.585247472</v>
      </c>
      <c r="Y212" s="29">
        <v>49247557.263757385</v>
      </c>
      <c r="Z212" s="26">
        <v>700000</v>
      </c>
      <c r="AA212" s="26">
        <v>52800000</v>
      </c>
      <c r="AB212" s="19">
        <v>46577831.585247472</v>
      </c>
      <c r="AC212" s="29">
        <v>49247557.263757385</v>
      </c>
      <c r="AD212" s="26">
        <v>750000</v>
      </c>
      <c r="AE212" s="26">
        <v>52800000</v>
      </c>
      <c r="AF212" s="19">
        <v>46577831.585247472</v>
      </c>
      <c r="AG212" s="29">
        <v>49247557.263757385</v>
      </c>
      <c r="AH212" s="26">
        <v>800000</v>
      </c>
      <c r="AI212" s="26">
        <v>52800000</v>
      </c>
      <c r="AJ212" s="19">
        <v>46577831.585247472</v>
      </c>
      <c r="AK212" s="29">
        <v>49247557.263757385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42459050.092765681</v>
      </c>
      <c r="H213" s="19">
        <v>38420448</v>
      </c>
      <c r="I213" s="29">
        <v>36687664.583489113</v>
      </c>
      <c r="J213" s="19">
        <v>500000</v>
      </c>
      <c r="K213" s="19">
        <v>44956069.729424827</v>
      </c>
      <c r="L213" s="19">
        <v>42326634.853891641</v>
      </c>
      <c r="M213" s="29">
        <v>40465578.999176927</v>
      </c>
      <c r="N213" s="26">
        <v>550000</v>
      </c>
      <c r="O213" s="26">
        <v>47463636.609530419</v>
      </c>
      <c r="P213" s="19">
        <v>46376283.639098093</v>
      </c>
      <c r="Q213" s="29">
        <v>44231449.508189268</v>
      </c>
      <c r="R213" s="26">
        <v>600000</v>
      </c>
      <c r="S213" s="26">
        <v>51674934.345254809</v>
      </c>
      <c r="T213" s="19">
        <v>47133569.410283014</v>
      </c>
      <c r="U213" s="29">
        <v>47758174.664407648</v>
      </c>
      <c r="V213" s="26">
        <v>650000</v>
      </c>
      <c r="W213" s="26">
        <v>52800000</v>
      </c>
      <c r="X213" s="19">
        <v>47183905.210526884</v>
      </c>
      <c r="Y213" s="29">
        <v>49274675.218563318</v>
      </c>
      <c r="Z213" s="26">
        <v>700000</v>
      </c>
      <c r="AA213" s="26">
        <v>52800000</v>
      </c>
      <c r="AB213" s="19">
        <v>47183905.210526884</v>
      </c>
      <c r="AC213" s="29">
        <v>49274675.218563318</v>
      </c>
      <c r="AD213" s="26">
        <v>750000</v>
      </c>
      <c r="AE213" s="26">
        <v>52800000</v>
      </c>
      <c r="AF213" s="19">
        <v>47183905.210526884</v>
      </c>
      <c r="AG213" s="29">
        <v>49274675.218563318</v>
      </c>
      <c r="AH213" s="26">
        <v>800000</v>
      </c>
      <c r="AI213" s="26">
        <v>52800000</v>
      </c>
      <c r="AJ213" s="19">
        <v>47183905.210526884</v>
      </c>
      <c r="AK213" s="29">
        <v>49274675.218563318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42879050.092765681</v>
      </c>
      <c r="H214" s="19">
        <v>38420448</v>
      </c>
      <c r="I214" s="29">
        <v>36721842.733489119</v>
      </c>
      <c r="J214" s="19">
        <v>500000</v>
      </c>
      <c r="K214" s="19">
        <v>45376069.729424827</v>
      </c>
      <c r="L214" s="19">
        <v>42326634.853891641</v>
      </c>
      <c r="M214" s="29">
        <v>40502257.149176925</v>
      </c>
      <c r="N214" s="26">
        <v>550000</v>
      </c>
      <c r="O214" s="26">
        <v>47477375.609530419</v>
      </c>
      <c r="P214" s="19">
        <v>46912544.639098093</v>
      </c>
      <c r="Q214" s="29">
        <v>44262865.35506998</v>
      </c>
      <c r="R214" s="26">
        <v>600000</v>
      </c>
      <c r="S214" s="26">
        <v>51688673.345254809</v>
      </c>
      <c r="T214" s="19">
        <v>47719830.410283014</v>
      </c>
      <c r="U214" s="29">
        <v>47834590.51128836</v>
      </c>
      <c r="V214" s="26">
        <v>650000</v>
      </c>
      <c r="W214" s="26">
        <v>52800000</v>
      </c>
      <c r="X214" s="19">
        <v>47793012.861004427</v>
      </c>
      <c r="Y214" s="29">
        <v>49301944.874629155</v>
      </c>
      <c r="Z214" s="26">
        <v>700000</v>
      </c>
      <c r="AA214" s="26">
        <v>52800000</v>
      </c>
      <c r="AB214" s="19">
        <v>47793012.861004427</v>
      </c>
      <c r="AC214" s="29">
        <v>49301944.874629155</v>
      </c>
      <c r="AD214" s="26">
        <v>750000</v>
      </c>
      <c r="AE214" s="26">
        <v>52800000</v>
      </c>
      <c r="AF214" s="19">
        <v>47793012.861004427</v>
      </c>
      <c r="AG214" s="29">
        <v>49301944.874629155</v>
      </c>
      <c r="AH214" s="26">
        <v>800000</v>
      </c>
      <c r="AI214" s="26">
        <v>52800000</v>
      </c>
      <c r="AJ214" s="19">
        <v>47793012.861004427</v>
      </c>
      <c r="AK214" s="29">
        <v>49301944.874629155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43299050.092765681</v>
      </c>
      <c r="H215" s="19">
        <v>38420448</v>
      </c>
      <c r="I215" s="29">
        <v>36756020.88348911</v>
      </c>
      <c r="J215" s="19">
        <v>500000</v>
      </c>
      <c r="K215" s="19">
        <v>45796069.729424827</v>
      </c>
      <c r="L215" s="19">
        <v>42326634.853891641</v>
      </c>
      <c r="M215" s="29">
        <v>40538935.299176931</v>
      </c>
      <c r="N215" s="26">
        <v>550000</v>
      </c>
      <c r="O215" s="26">
        <v>47491114.609530419</v>
      </c>
      <c r="P215" s="19">
        <v>46912544.639098093</v>
      </c>
      <c r="Q215" s="29">
        <v>44291702.280532278</v>
      </c>
      <c r="R215" s="26">
        <v>600000</v>
      </c>
      <c r="S215" s="26">
        <v>51702412.345254809</v>
      </c>
      <c r="T215" s="19">
        <v>48306091.410283014</v>
      </c>
      <c r="U215" s="29">
        <v>47908427.436750658</v>
      </c>
      <c r="V215" s="26">
        <v>650000</v>
      </c>
      <c r="W215" s="26">
        <v>52800000</v>
      </c>
      <c r="X215" s="19">
        <v>48405154.536680102</v>
      </c>
      <c r="Y215" s="29">
        <v>49329366.231954902</v>
      </c>
      <c r="Z215" s="26">
        <v>700000</v>
      </c>
      <c r="AA215" s="26">
        <v>52800000</v>
      </c>
      <c r="AB215" s="19">
        <v>48405154.536680102</v>
      </c>
      <c r="AC215" s="29">
        <v>49329366.231954902</v>
      </c>
      <c r="AD215" s="26">
        <v>750000</v>
      </c>
      <c r="AE215" s="26">
        <v>52800000</v>
      </c>
      <c r="AF215" s="19">
        <v>48405154.536680102</v>
      </c>
      <c r="AG215" s="29">
        <v>49329366.231954902</v>
      </c>
      <c r="AH215" s="26">
        <v>800000</v>
      </c>
      <c r="AI215" s="26">
        <v>52800000</v>
      </c>
      <c r="AJ215" s="19">
        <v>48405154.536680102</v>
      </c>
      <c r="AK215" s="29">
        <v>49329366.231954902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43719050.092765681</v>
      </c>
      <c r="H216" s="19">
        <v>38420448</v>
      </c>
      <c r="I216" s="29">
        <v>36790199.033489116</v>
      </c>
      <c r="J216" s="19">
        <v>500000</v>
      </c>
      <c r="K216" s="19">
        <v>46216069.729424827</v>
      </c>
      <c r="L216" s="19">
        <v>42326634.853891641</v>
      </c>
      <c r="M216" s="29">
        <v>40575613.449176922</v>
      </c>
      <c r="N216" s="26">
        <v>550000</v>
      </c>
      <c r="O216" s="26">
        <v>47911114.609530419</v>
      </c>
      <c r="P216" s="19">
        <v>46912544.639098093</v>
      </c>
      <c r="Q216" s="29">
        <v>44330880.430532284</v>
      </c>
      <c r="R216" s="26">
        <v>600000</v>
      </c>
      <c r="S216" s="26">
        <v>51716151.345254809</v>
      </c>
      <c r="T216" s="19">
        <v>48892352.410283014</v>
      </c>
      <c r="U216" s="29">
        <v>47979685.440794557</v>
      </c>
      <c r="V216" s="26">
        <v>650000</v>
      </c>
      <c r="W216" s="26">
        <v>52800000</v>
      </c>
      <c r="X216" s="19">
        <v>49020330.237553909</v>
      </c>
      <c r="Y216" s="29">
        <v>49356939.290540561</v>
      </c>
      <c r="Z216" s="26">
        <v>700000</v>
      </c>
      <c r="AA216" s="26">
        <v>52800000</v>
      </c>
      <c r="AB216" s="19">
        <v>49020330.237553909</v>
      </c>
      <c r="AC216" s="29">
        <v>49356939.290540561</v>
      </c>
      <c r="AD216" s="26">
        <v>750000</v>
      </c>
      <c r="AE216" s="26">
        <v>52800000</v>
      </c>
      <c r="AF216" s="19">
        <v>49020330.237553909</v>
      </c>
      <c r="AG216" s="29">
        <v>49356939.290540561</v>
      </c>
      <c r="AH216" s="26">
        <v>800000</v>
      </c>
      <c r="AI216" s="26">
        <v>52800000</v>
      </c>
      <c r="AJ216" s="19">
        <v>49020330.237553909</v>
      </c>
      <c r="AK216" s="29">
        <v>49356939.290540561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44139050.092765681</v>
      </c>
      <c r="H217" s="19">
        <v>38420448</v>
      </c>
      <c r="I217" s="29">
        <v>36824377.183489114</v>
      </c>
      <c r="J217" s="19">
        <v>500000</v>
      </c>
      <c r="K217" s="19">
        <v>46636069.729424827</v>
      </c>
      <c r="L217" s="19">
        <v>42326634.853891641</v>
      </c>
      <c r="M217" s="29">
        <v>40612291.599176928</v>
      </c>
      <c r="N217" s="26">
        <v>550000</v>
      </c>
      <c r="O217" s="26">
        <v>48331114.609530419</v>
      </c>
      <c r="P217" s="19">
        <v>46912544.639098093</v>
      </c>
      <c r="Q217" s="29">
        <v>44370058.580532283</v>
      </c>
      <c r="R217" s="26">
        <v>600000</v>
      </c>
      <c r="S217" s="26">
        <v>51729890.345254809</v>
      </c>
      <c r="T217" s="19">
        <v>49478613.410283014</v>
      </c>
      <c r="U217" s="29">
        <v>48048364.523420028</v>
      </c>
      <c r="V217" s="26">
        <v>650000</v>
      </c>
      <c r="W217" s="26">
        <v>52800000</v>
      </c>
      <c r="X217" s="19">
        <v>49638539.963625848</v>
      </c>
      <c r="Y217" s="29">
        <v>49384664.050386116</v>
      </c>
      <c r="Z217" s="26">
        <v>700000</v>
      </c>
      <c r="AA217" s="26">
        <v>52800000</v>
      </c>
      <c r="AB217" s="19">
        <v>49638539.963625848</v>
      </c>
      <c r="AC217" s="29">
        <v>49384664.050386116</v>
      </c>
      <c r="AD217" s="26">
        <v>750000</v>
      </c>
      <c r="AE217" s="26">
        <v>52800000</v>
      </c>
      <c r="AF217" s="19">
        <v>49638539.963625848</v>
      </c>
      <c r="AG217" s="29">
        <v>49384664.050386116</v>
      </c>
      <c r="AH217" s="26">
        <v>800000</v>
      </c>
      <c r="AI217" s="26">
        <v>52800000</v>
      </c>
      <c r="AJ217" s="19">
        <v>49638539.963625848</v>
      </c>
      <c r="AK217" s="29">
        <v>49384664.050386116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44559050.092765681</v>
      </c>
      <c r="H218" s="19">
        <v>38420448</v>
      </c>
      <c r="I218" s="29">
        <v>36858555.333489113</v>
      </c>
      <c r="J218" s="19">
        <v>500000</v>
      </c>
      <c r="K218" s="19">
        <v>47056069.729424827</v>
      </c>
      <c r="L218" s="19">
        <v>42326634.853891641</v>
      </c>
      <c r="M218" s="29">
        <v>40648969.749176927</v>
      </c>
      <c r="N218" s="26">
        <v>550000</v>
      </c>
      <c r="O218" s="26">
        <v>48751114.609530419</v>
      </c>
      <c r="P218" s="19">
        <v>46912544.639098093</v>
      </c>
      <c r="Q218" s="29">
        <v>44409236.730532289</v>
      </c>
      <c r="R218" s="26">
        <v>600000</v>
      </c>
      <c r="S218" s="26">
        <v>51743629.345254809</v>
      </c>
      <c r="T218" s="19">
        <v>50064874.410283014</v>
      </c>
      <c r="U218" s="29">
        <v>48114464.684627101</v>
      </c>
      <c r="V218" s="26">
        <v>650000</v>
      </c>
      <c r="W218" s="26">
        <v>52800000</v>
      </c>
      <c r="X218" s="19">
        <v>50259783.714895919</v>
      </c>
      <c r="Y218" s="29">
        <v>49412540.511491582</v>
      </c>
      <c r="Z218" s="26">
        <v>700000</v>
      </c>
      <c r="AA218" s="26">
        <v>52800000</v>
      </c>
      <c r="AB218" s="19">
        <v>50259783.714895919</v>
      </c>
      <c r="AC218" s="29">
        <v>49412540.511491582</v>
      </c>
      <c r="AD218" s="26">
        <v>750000</v>
      </c>
      <c r="AE218" s="26">
        <v>52800000</v>
      </c>
      <c r="AF218" s="19">
        <v>50259783.714895919</v>
      </c>
      <c r="AG218" s="29">
        <v>49412540.511491582</v>
      </c>
      <c r="AH218" s="26">
        <v>800000</v>
      </c>
      <c r="AI218" s="26">
        <v>52800000</v>
      </c>
      <c r="AJ218" s="19">
        <v>50259783.714895919</v>
      </c>
      <c r="AK218" s="29">
        <v>49412540.511491582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44979050.092765681</v>
      </c>
      <c r="H219" s="19">
        <v>38420448</v>
      </c>
      <c r="I219" s="29">
        <v>36892733.483489119</v>
      </c>
      <c r="J219" s="19">
        <v>500000</v>
      </c>
      <c r="K219" s="19">
        <v>47476069.729424827</v>
      </c>
      <c r="L219" s="19">
        <v>42326634.853891641</v>
      </c>
      <c r="M219" s="29">
        <v>40685647.899176925</v>
      </c>
      <c r="N219" s="26">
        <v>550000</v>
      </c>
      <c r="O219" s="26">
        <v>49171114.609530419</v>
      </c>
      <c r="P219" s="19">
        <v>46912544.639098093</v>
      </c>
      <c r="Q219" s="29">
        <v>44448414.880532287</v>
      </c>
      <c r="R219" s="26">
        <v>600000</v>
      </c>
      <c r="S219" s="26">
        <v>51757368.345254809</v>
      </c>
      <c r="T219" s="19">
        <v>50651135.410283014</v>
      </c>
      <c r="U219" s="29">
        <v>48177985.92441576</v>
      </c>
      <c r="V219" s="26">
        <v>650000</v>
      </c>
      <c r="W219" s="26">
        <v>52800000</v>
      </c>
      <c r="X219" s="19">
        <v>50884061.491364121</v>
      </c>
      <c r="Y219" s="29">
        <v>49440568.673856959</v>
      </c>
      <c r="Z219" s="26">
        <v>700000</v>
      </c>
      <c r="AA219" s="26">
        <v>52800000</v>
      </c>
      <c r="AB219" s="19">
        <v>50884061.491364121</v>
      </c>
      <c r="AC219" s="29">
        <v>49440568.673856959</v>
      </c>
      <c r="AD219" s="26">
        <v>750000</v>
      </c>
      <c r="AE219" s="26">
        <v>52800000</v>
      </c>
      <c r="AF219" s="19">
        <v>50884061.491364121</v>
      </c>
      <c r="AG219" s="29">
        <v>49440568.673856959</v>
      </c>
      <c r="AH219" s="26">
        <v>800000</v>
      </c>
      <c r="AI219" s="26">
        <v>52800000</v>
      </c>
      <c r="AJ219" s="19">
        <v>50884061.491364121</v>
      </c>
      <c r="AK219" s="29">
        <v>49440568.673856959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45399050.092765681</v>
      </c>
      <c r="H220" s="19">
        <v>38420448</v>
      </c>
      <c r="I220" s="29">
        <v>36926911.63348911</v>
      </c>
      <c r="J220" s="19">
        <v>500000</v>
      </c>
      <c r="K220" s="19">
        <v>47896069.729424827</v>
      </c>
      <c r="L220" s="19">
        <v>42326634.853891641</v>
      </c>
      <c r="M220" s="29">
        <v>40722326.049176931</v>
      </c>
      <c r="N220" s="26">
        <v>550000</v>
      </c>
      <c r="O220" s="26">
        <v>49591114.609530419</v>
      </c>
      <c r="P220" s="19">
        <v>46912544.639098093</v>
      </c>
      <c r="Q220" s="29">
        <v>44487593.030532278</v>
      </c>
      <c r="R220" s="26">
        <v>600000</v>
      </c>
      <c r="S220" s="26">
        <v>51771107.345254809</v>
      </c>
      <c r="T220" s="19">
        <v>50651135.410283014</v>
      </c>
      <c r="U220" s="29">
        <v>48238928.242785998</v>
      </c>
      <c r="V220" s="26">
        <v>650000</v>
      </c>
      <c r="W220" s="26">
        <v>52800000</v>
      </c>
      <c r="X220" s="19">
        <v>51511373.293030456</v>
      </c>
      <c r="Y220" s="29">
        <v>49468748.537482239</v>
      </c>
      <c r="Z220" s="26">
        <v>700000</v>
      </c>
      <c r="AA220" s="26">
        <v>52800000</v>
      </c>
      <c r="AB220" s="19">
        <v>51511373.293030456</v>
      </c>
      <c r="AC220" s="29">
        <v>49468748.537482239</v>
      </c>
      <c r="AD220" s="26">
        <v>750000</v>
      </c>
      <c r="AE220" s="26">
        <v>52800000</v>
      </c>
      <c r="AF220" s="19">
        <v>51511373.293030456</v>
      </c>
      <c r="AG220" s="29">
        <v>49468748.537482239</v>
      </c>
      <c r="AH220" s="26">
        <v>800000</v>
      </c>
      <c r="AI220" s="26">
        <v>52800000</v>
      </c>
      <c r="AJ220" s="19">
        <v>51511373.293030456</v>
      </c>
      <c r="AK220" s="29">
        <v>49468748.537482239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45819050.092765681</v>
      </c>
      <c r="H221" s="19">
        <v>38420448</v>
      </c>
      <c r="I221" s="29">
        <v>36961089.783489116</v>
      </c>
      <c r="J221" s="19">
        <v>500000</v>
      </c>
      <c r="K221" s="19">
        <v>48316069.729424827</v>
      </c>
      <c r="L221" s="19">
        <v>42326634.853891641</v>
      </c>
      <c r="M221" s="29">
        <v>40759004.199176922</v>
      </c>
      <c r="N221" s="26">
        <v>550000</v>
      </c>
      <c r="O221" s="26">
        <v>50011114.609530419</v>
      </c>
      <c r="P221" s="19">
        <v>46912544.639098093</v>
      </c>
      <c r="Q221" s="29">
        <v>44526771.180532284</v>
      </c>
      <c r="R221" s="26">
        <v>600000</v>
      </c>
      <c r="S221" s="26">
        <v>52191107.345254809</v>
      </c>
      <c r="T221" s="19">
        <v>50651135.410283014</v>
      </c>
      <c r="U221" s="29">
        <v>48297291.63973783</v>
      </c>
      <c r="V221" s="26">
        <v>650000</v>
      </c>
      <c r="W221" s="26">
        <v>52800000</v>
      </c>
      <c r="X221" s="19">
        <v>52141719.119894922</v>
      </c>
      <c r="Y221" s="29">
        <v>49497080.102367423</v>
      </c>
      <c r="Z221" s="26">
        <v>700000</v>
      </c>
      <c r="AA221" s="26">
        <v>52800000</v>
      </c>
      <c r="AB221" s="19">
        <v>52141719.119894922</v>
      </c>
      <c r="AC221" s="29">
        <v>49497080.102367423</v>
      </c>
      <c r="AD221" s="26">
        <v>750000</v>
      </c>
      <c r="AE221" s="26">
        <v>52800000</v>
      </c>
      <c r="AF221" s="19">
        <v>52141719.119894922</v>
      </c>
      <c r="AG221" s="29">
        <v>49497080.102367423</v>
      </c>
      <c r="AH221" s="26">
        <v>800000</v>
      </c>
      <c r="AI221" s="26">
        <v>52800000</v>
      </c>
      <c r="AJ221" s="19">
        <v>52141719.119894922</v>
      </c>
      <c r="AK221" s="29">
        <v>49497080.102367423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46239050.092765681</v>
      </c>
      <c r="H222" s="19">
        <v>38420448</v>
      </c>
      <c r="I222" s="29">
        <v>36995267.933489114</v>
      </c>
      <c r="J222" s="19">
        <v>500000</v>
      </c>
      <c r="K222" s="19">
        <v>48736069.729424827</v>
      </c>
      <c r="L222" s="19">
        <v>42326634.853891641</v>
      </c>
      <c r="M222" s="29">
        <v>40795682.349176928</v>
      </c>
      <c r="N222" s="26">
        <v>550000</v>
      </c>
      <c r="O222" s="26">
        <v>50431114.609530419</v>
      </c>
      <c r="P222" s="19">
        <v>46912544.639098093</v>
      </c>
      <c r="Q222" s="29">
        <v>44565949.330532283</v>
      </c>
      <c r="R222" s="26">
        <v>600000</v>
      </c>
      <c r="S222" s="26">
        <v>52611107.345254809</v>
      </c>
      <c r="T222" s="19">
        <v>50651135.410283014</v>
      </c>
      <c r="U222" s="29">
        <v>48353076.115271248</v>
      </c>
      <c r="V222" s="26">
        <v>650000</v>
      </c>
      <c r="W222" s="26">
        <v>52800000</v>
      </c>
      <c r="X222" s="19">
        <v>52775098.97195752</v>
      </c>
      <c r="Y222" s="29">
        <v>49525563.368512519</v>
      </c>
      <c r="Z222" s="26">
        <v>700000</v>
      </c>
      <c r="AA222" s="26">
        <v>52800000</v>
      </c>
      <c r="AB222" s="19">
        <v>52775098.97195752</v>
      </c>
      <c r="AC222" s="29">
        <v>49525563.368512519</v>
      </c>
      <c r="AD222" s="26">
        <v>750000</v>
      </c>
      <c r="AE222" s="26">
        <v>52800000</v>
      </c>
      <c r="AF222" s="19">
        <v>52775098.97195752</v>
      </c>
      <c r="AG222" s="29">
        <v>49525563.368512519</v>
      </c>
      <c r="AH222" s="26">
        <v>800000</v>
      </c>
      <c r="AI222" s="26">
        <v>52800000</v>
      </c>
      <c r="AJ222" s="19">
        <v>52775098.97195752</v>
      </c>
      <c r="AK222" s="29">
        <v>49525563.368512519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46659050.092765681</v>
      </c>
      <c r="H223" s="19">
        <v>38420448</v>
      </c>
      <c r="I223" s="29">
        <v>37029446.083489113</v>
      </c>
      <c r="J223" s="19">
        <v>500000</v>
      </c>
      <c r="K223" s="19">
        <v>49156069.729424827</v>
      </c>
      <c r="L223" s="19">
        <v>42326634.853891641</v>
      </c>
      <c r="M223" s="29">
        <v>40832360.499176927</v>
      </c>
      <c r="N223" s="26">
        <v>550000</v>
      </c>
      <c r="O223" s="26">
        <v>50851114.609530419</v>
      </c>
      <c r="P223" s="19">
        <v>46912544.639098093</v>
      </c>
      <c r="Q223" s="29">
        <v>44605127.480532289</v>
      </c>
      <c r="R223" s="26">
        <v>600000</v>
      </c>
      <c r="S223" s="26">
        <v>52800000</v>
      </c>
      <c r="T223" s="19">
        <v>50651135.410283014</v>
      </c>
      <c r="U223" s="29">
        <v>48406281.66938626</v>
      </c>
      <c r="V223" s="26">
        <v>650000</v>
      </c>
      <c r="W223" s="26">
        <v>52800000</v>
      </c>
      <c r="X223" s="19">
        <v>52800000</v>
      </c>
      <c r="Y223" s="29">
        <v>49554198.335917518</v>
      </c>
      <c r="Z223" s="26">
        <v>700000</v>
      </c>
      <c r="AA223" s="26">
        <v>52800000</v>
      </c>
      <c r="AB223" s="19">
        <v>52800000</v>
      </c>
      <c r="AC223" s="29">
        <v>49554198.335917518</v>
      </c>
      <c r="AD223" s="26">
        <v>750000</v>
      </c>
      <c r="AE223" s="26">
        <v>52800000</v>
      </c>
      <c r="AF223" s="19">
        <v>52800000</v>
      </c>
      <c r="AG223" s="29">
        <v>49554198.335917518</v>
      </c>
      <c r="AH223" s="26">
        <v>800000</v>
      </c>
      <c r="AI223" s="26">
        <v>52800000</v>
      </c>
      <c r="AJ223" s="19">
        <v>52800000</v>
      </c>
      <c r="AK223" s="29">
        <v>49554198.335917518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47079050.092765681</v>
      </c>
      <c r="H224" s="19">
        <v>38420448</v>
      </c>
      <c r="I224" s="29">
        <v>37063624.233489119</v>
      </c>
      <c r="J224" s="19">
        <v>500000</v>
      </c>
      <c r="K224" s="19">
        <v>49576069.729424827</v>
      </c>
      <c r="L224" s="19">
        <v>42326634.853891641</v>
      </c>
      <c r="M224" s="29">
        <v>40869038.649176925</v>
      </c>
      <c r="N224" s="26">
        <v>550000</v>
      </c>
      <c r="O224" s="26">
        <v>51271114.609530419</v>
      </c>
      <c r="P224" s="19">
        <v>46912544.639098093</v>
      </c>
      <c r="Q224" s="29">
        <v>44644305.630532287</v>
      </c>
      <c r="R224" s="26">
        <v>600000</v>
      </c>
      <c r="S224" s="26">
        <v>52800000</v>
      </c>
      <c r="T224" s="19">
        <v>50651135.410283014</v>
      </c>
      <c r="U224" s="29">
        <v>48456908.302082852</v>
      </c>
      <c r="V224" s="26">
        <v>650000</v>
      </c>
      <c r="W224" s="26">
        <v>52800000</v>
      </c>
      <c r="X224" s="19">
        <v>52800000</v>
      </c>
      <c r="Y224" s="29">
        <v>49582985.00458242</v>
      </c>
      <c r="Z224" s="26">
        <v>700000</v>
      </c>
      <c r="AA224" s="26">
        <v>52800000</v>
      </c>
      <c r="AB224" s="19">
        <v>52800000</v>
      </c>
      <c r="AC224" s="29">
        <v>49582985.00458242</v>
      </c>
      <c r="AD224" s="26">
        <v>750000</v>
      </c>
      <c r="AE224" s="26">
        <v>52800000</v>
      </c>
      <c r="AF224" s="19">
        <v>52800000</v>
      </c>
      <c r="AG224" s="29">
        <v>49582985.00458242</v>
      </c>
      <c r="AH224" s="26">
        <v>800000</v>
      </c>
      <c r="AI224" s="26">
        <v>52800000</v>
      </c>
      <c r="AJ224" s="19">
        <v>52800000</v>
      </c>
      <c r="AK224" s="29">
        <v>49582985.00458242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47499050.092765681</v>
      </c>
      <c r="H225" s="19">
        <v>38420448</v>
      </c>
      <c r="I225" s="29">
        <v>37097802.38348911</v>
      </c>
      <c r="J225" s="19">
        <v>500000</v>
      </c>
      <c r="K225" s="19">
        <v>49996069.729424827</v>
      </c>
      <c r="L225" s="19">
        <v>42326634.853891641</v>
      </c>
      <c r="M225" s="29">
        <v>40905716.799176931</v>
      </c>
      <c r="N225" s="26">
        <v>550000</v>
      </c>
      <c r="O225" s="26">
        <v>51691114.609530419</v>
      </c>
      <c r="P225" s="19">
        <v>46912544.639098093</v>
      </c>
      <c r="Q225" s="29">
        <v>44683483.780532278</v>
      </c>
      <c r="R225" s="26">
        <v>600000</v>
      </c>
      <c r="S225" s="26">
        <v>52800000</v>
      </c>
      <c r="T225" s="19">
        <v>50651135.410283014</v>
      </c>
      <c r="U225" s="29">
        <v>48504956.013361029</v>
      </c>
      <c r="V225" s="26">
        <v>650000</v>
      </c>
      <c r="W225" s="26">
        <v>52800000</v>
      </c>
      <c r="X225" s="19">
        <v>52800000</v>
      </c>
      <c r="Y225" s="29">
        <v>49611923.374507234</v>
      </c>
      <c r="Z225" s="26">
        <v>700000</v>
      </c>
      <c r="AA225" s="26">
        <v>52800000</v>
      </c>
      <c r="AB225" s="19">
        <v>52800000</v>
      </c>
      <c r="AC225" s="29">
        <v>49611923.374507234</v>
      </c>
      <c r="AD225" s="26">
        <v>750000</v>
      </c>
      <c r="AE225" s="26">
        <v>52800000</v>
      </c>
      <c r="AF225" s="19">
        <v>52800000</v>
      </c>
      <c r="AG225" s="29">
        <v>49611923.374507234</v>
      </c>
      <c r="AH225" s="26">
        <v>800000</v>
      </c>
      <c r="AI225" s="26">
        <v>52800000</v>
      </c>
      <c r="AJ225" s="19">
        <v>52800000</v>
      </c>
      <c r="AK225" s="29">
        <v>49611923.374507234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47919050.092765681</v>
      </c>
      <c r="H226" s="19">
        <v>38420448</v>
      </c>
      <c r="I226" s="29">
        <v>37110167.483489111</v>
      </c>
      <c r="J226" s="19">
        <v>500000</v>
      </c>
      <c r="K226" s="19">
        <v>50416069.729424827</v>
      </c>
      <c r="L226" s="19">
        <v>42326634.853891641</v>
      </c>
      <c r="M226" s="29">
        <v>40942394.949176922</v>
      </c>
      <c r="N226" s="26">
        <v>550000</v>
      </c>
      <c r="O226" s="26">
        <v>52111114.609530419</v>
      </c>
      <c r="P226" s="19">
        <v>46912544.639098093</v>
      </c>
      <c r="Q226" s="29">
        <v>44722661.930532284</v>
      </c>
      <c r="R226" s="26">
        <v>600000</v>
      </c>
      <c r="S226" s="26">
        <v>52800000</v>
      </c>
      <c r="T226" s="19">
        <v>50651135.410283014</v>
      </c>
      <c r="U226" s="29">
        <v>48550424.803220809</v>
      </c>
      <c r="V226" s="26">
        <v>650000</v>
      </c>
      <c r="W226" s="26">
        <v>52800000</v>
      </c>
      <c r="X226" s="19">
        <v>52800000</v>
      </c>
      <c r="Y226" s="29">
        <v>49641013.445691958</v>
      </c>
      <c r="Z226" s="26">
        <v>700000</v>
      </c>
      <c r="AA226" s="26">
        <v>52800000</v>
      </c>
      <c r="AB226" s="19">
        <v>52800000</v>
      </c>
      <c r="AC226" s="29">
        <v>49641013.445691958</v>
      </c>
      <c r="AD226" s="26">
        <v>750000</v>
      </c>
      <c r="AE226" s="26">
        <v>52800000</v>
      </c>
      <c r="AF226" s="19">
        <v>52800000</v>
      </c>
      <c r="AG226" s="29">
        <v>49641013.445691958</v>
      </c>
      <c r="AH226" s="26">
        <v>800000</v>
      </c>
      <c r="AI226" s="26">
        <v>52800000</v>
      </c>
      <c r="AJ226" s="19">
        <v>52800000</v>
      </c>
      <c r="AK226" s="29">
        <v>49641013.445691958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48339050.092765681</v>
      </c>
      <c r="H227" s="19">
        <v>38840448</v>
      </c>
      <c r="I227" s="29">
        <v>37488167.483489111</v>
      </c>
      <c r="J227" s="19">
        <v>500000</v>
      </c>
      <c r="K227" s="19">
        <v>50836069.729424827</v>
      </c>
      <c r="L227" s="19">
        <v>42326634.853891641</v>
      </c>
      <c r="M227" s="29">
        <v>40979073.099176928</v>
      </c>
      <c r="N227" s="26">
        <v>550000</v>
      </c>
      <c r="O227" s="26">
        <v>52531114.609530419</v>
      </c>
      <c r="P227" s="19">
        <v>46912544.639098093</v>
      </c>
      <c r="Q227" s="29">
        <v>44761840.080532283</v>
      </c>
      <c r="R227" s="26">
        <v>600000</v>
      </c>
      <c r="S227" s="26">
        <v>52800000</v>
      </c>
      <c r="T227" s="19">
        <v>50651135.410283014</v>
      </c>
      <c r="U227" s="29">
        <v>48593314.671662159</v>
      </c>
      <c r="V227" s="26">
        <v>650000</v>
      </c>
      <c r="W227" s="26">
        <v>52800000</v>
      </c>
      <c r="X227" s="19">
        <v>52800000</v>
      </c>
      <c r="Y227" s="29">
        <v>49670255.218136579</v>
      </c>
      <c r="Z227" s="26">
        <v>700000</v>
      </c>
      <c r="AA227" s="26">
        <v>52800000</v>
      </c>
      <c r="AB227" s="19">
        <v>52800000</v>
      </c>
      <c r="AC227" s="29">
        <v>49670255.218136579</v>
      </c>
      <c r="AD227" s="26">
        <v>750000</v>
      </c>
      <c r="AE227" s="26">
        <v>52800000</v>
      </c>
      <c r="AF227" s="19">
        <v>52800000</v>
      </c>
      <c r="AG227" s="29">
        <v>49670255.218136579</v>
      </c>
      <c r="AH227" s="26">
        <v>800000</v>
      </c>
      <c r="AI227" s="26">
        <v>52800000</v>
      </c>
      <c r="AJ227" s="19">
        <v>52800000</v>
      </c>
      <c r="AK227" s="29">
        <v>49670255.218136579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48759050.092765681</v>
      </c>
      <c r="H228" s="19">
        <v>39260448</v>
      </c>
      <c r="I228" s="29">
        <v>37866167.483489111</v>
      </c>
      <c r="J228" s="19">
        <v>500000</v>
      </c>
      <c r="K228" s="19">
        <v>51256069.729424827</v>
      </c>
      <c r="L228" s="19">
        <v>42326634.853891641</v>
      </c>
      <c r="M228" s="29">
        <v>41015751.249176927</v>
      </c>
      <c r="N228" s="26">
        <v>550000</v>
      </c>
      <c r="O228" s="26">
        <v>52800000</v>
      </c>
      <c r="P228" s="19">
        <v>46912544.639098093</v>
      </c>
      <c r="Q228" s="29">
        <v>44801018.230532289</v>
      </c>
      <c r="R228" s="26">
        <v>600000</v>
      </c>
      <c r="S228" s="26">
        <v>52800000</v>
      </c>
      <c r="T228" s="19">
        <v>50651135.410283014</v>
      </c>
      <c r="U228" s="29">
        <v>48633625.618685111</v>
      </c>
      <c r="V228" s="26">
        <v>650000</v>
      </c>
      <c r="W228" s="26">
        <v>52800000</v>
      </c>
      <c r="X228" s="19">
        <v>52800000</v>
      </c>
      <c r="Y228" s="29">
        <v>49699648.691841111</v>
      </c>
      <c r="Z228" s="26">
        <v>700000</v>
      </c>
      <c r="AA228" s="26">
        <v>52800000</v>
      </c>
      <c r="AB228" s="19">
        <v>52800000</v>
      </c>
      <c r="AC228" s="29">
        <v>49699648.691841111</v>
      </c>
      <c r="AD228" s="26">
        <v>750000</v>
      </c>
      <c r="AE228" s="26">
        <v>52800000</v>
      </c>
      <c r="AF228" s="19">
        <v>52800000</v>
      </c>
      <c r="AG228" s="29">
        <v>49699648.691841111</v>
      </c>
      <c r="AH228" s="26">
        <v>800000</v>
      </c>
      <c r="AI228" s="26">
        <v>52800000</v>
      </c>
      <c r="AJ228" s="19">
        <v>52800000</v>
      </c>
      <c r="AK228" s="29">
        <v>49699648.691841111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49179050.092765681</v>
      </c>
      <c r="H229" s="19">
        <v>39680448</v>
      </c>
      <c r="I229" s="29">
        <v>38244167.483489111</v>
      </c>
      <c r="J229" s="19">
        <v>500000</v>
      </c>
      <c r="K229" s="19">
        <v>51676069.729424827</v>
      </c>
      <c r="L229" s="19">
        <v>42326634.853891641</v>
      </c>
      <c r="M229" s="29">
        <v>41052429.399176925</v>
      </c>
      <c r="N229" s="26">
        <v>550000</v>
      </c>
      <c r="O229" s="26">
        <v>52800000</v>
      </c>
      <c r="P229" s="19">
        <v>46912544.639098093</v>
      </c>
      <c r="Q229" s="29">
        <v>44840196.380532287</v>
      </c>
      <c r="R229" s="26">
        <v>600000</v>
      </c>
      <c r="S229" s="26">
        <v>52800000</v>
      </c>
      <c r="T229" s="19">
        <v>50651135.410283014</v>
      </c>
      <c r="U229" s="29">
        <v>48671357.64428965</v>
      </c>
      <c r="V229" s="26">
        <v>650000</v>
      </c>
      <c r="W229" s="26">
        <v>52800000</v>
      </c>
      <c r="X229" s="19">
        <v>52800000</v>
      </c>
      <c r="Y229" s="29">
        <v>49729193.866805553</v>
      </c>
      <c r="Z229" s="26">
        <v>700000</v>
      </c>
      <c r="AA229" s="26">
        <v>52800000</v>
      </c>
      <c r="AB229" s="19">
        <v>52800000</v>
      </c>
      <c r="AC229" s="29">
        <v>49729193.866805553</v>
      </c>
      <c r="AD229" s="26">
        <v>750000</v>
      </c>
      <c r="AE229" s="26">
        <v>52800000</v>
      </c>
      <c r="AF229" s="19">
        <v>52800000</v>
      </c>
      <c r="AG229" s="29">
        <v>49729193.866805553</v>
      </c>
      <c r="AH229" s="26">
        <v>800000</v>
      </c>
      <c r="AI229" s="26">
        <v>52800000</v>
      </c>
      <c r="AJ229" s="19">
        <v>52800000</v>
      </c>
      <c r="AK229" s="29">
        <v>49729193.866805553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49599050.092765681</v>
      </c>
      <c r="H230" s="19">
        <v>40100448</v>
      </c>
      <c r="I230" s="29">
        <v>38622167.483489111</v>
      </c>
      <c r="J230" s="19">
        <v>500000</v>
      </c>
      <c r="K230" s="19">
        <v>52096069.729424827</v>
      </c>
      <c r="L230" s="19">
        <v>42326634.853891641</v>
      </c>
      <c r="M230" s="29">
        <v>41064794.499176927</v>
      </c>
      <c r="N230" s="26">
        <v>550000</v>
      </c>
      <c r="O230" s="26">
        <v>52800000</v>
      </c>
      <c r="P230" s="19">
        <v>46912544.639098093</v>
      </c>
      <c r="Q230" s="29">
        <v>44879374.530532278</v>
      </c>
      <c r="R230" s="26">
        <v>600000</v>
      </c>
      <c r="S230" s="26">
        <v>52800000</v>
      </c>
      <c r="T230" s="19">
        <v>50651135.410283014</v>
      </c>
      <c r="U230" s="29">
        <v>48706510.748475768</v>
      </c>
      <c r="V230" s="26">
        <v>650000</v>
      </c>
      <c r="W230" s="26">
        <v>52800000</v>
      </c>
      <c r="X230" s="19">
        <v>52800000</v>
      </c>
      <c r="Y230" s="29">
        <v>49758890.7430299</v>
      </c>
      <c r="Z230" s="26">
        <v>700000</v>
      </c>
      <c r="AA230" s="26">
        <v>52800000</v>
      </c>
      <c r="AB230" s="19">
        <v>52800000</v>
      </c>
      <c r="AC230" s="29">
        <v>49758890.7430299</v>
      </c>
      <c r="AD230" s="26">
        <v>750000</v>
      </c>
      <c r="AE230" s="26">
        <v>52800000</v>
      </c>
      <c r="AF230" s="19">
        <v>52800000</v>
      </c>
      <c r="AG230" s="29">
        <v>49758890.7430299</v>
      </c>
      <c r="AH230" s="26">
        <v>800000</v>
      </c>
      <c r="AI230" s="26">
        <v>52800000</v>
      </c>
      <c r="AJ230" s="19">
        <v>52800000</v>
      </c>
      <c r="AK230" s="29">
        <v>49758890.7430299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50019050.092765681</v>
      </c>
      <c r="H231" s="19">
        <v>40520448</v>
      </c>
      <c r="I231" s="29">
        <v>39000167.483489111</v>
      </c>
      <c r="J231" s="19">
        <v>500000</v>
      </c>
      <c r="K231" s="19">
        <v>52516069.729424827</v>
      </c>
      <c r="L231" s="19">
        <v>42746634.853891641</v>
      </c>
      <c r="M231" s="29">
        <v>41442794.499176927</v>
      </c>
      <c r="N231" s="26">
        <v>550000</v>
      </c>
      <c r="O231" s="26">
        <v>52800000</v>
      </c>
      <c r="P231" s="19">
        <v>46912544.639098093</v>
      </c>
      <c r="Q231" s="29">
        <v>44918552.680532284</v>
      </c>
      <c r="R231" s="26">
        <v>600000</v>
      </c>
      <c r="S231" s="26">
        <v>52800000</v>
      </c>
      <c r="T231" s="19">
        <v>50651135.410283014</v>
      </c>
      <c r="U231" s="29">
        <v>48739084.931243479</v>
      </c>
      <c r="V231" s="26">
        <v>650000</v>
      </c>
      <c r="W231" s="26">
        <v>52800000</v>
      </c>
      <c r="X231" s="19">
        <v>52800000</v>
      </c>
      <c r="Y231" s="29">
        <v>49788739.32051415</v>
      </c>
      <c r="Z231" s="26">
        <v>700000</v>
      </c>
      <c r="AA231" s="26">
        <v>52800000</v>
      </c>
      <c r="AB231" s="19">
        <v>52800000</v>
      </c>
      <c r="AC231" s="29">
        <v>49788739.32051415</v>
      </c>
      <c r="AD231" s="26">
        <v>750000</v>
      </c>
      <c r="AE231" s="26">
        <v>52800000</v>
      </c>
      <c r="AF231" s="19">
        <v>52800000</v>
      </c>
      <c r="AG231" s="29">
        <v>49788739.32051415</v>
      </c>
      <c r="AH231" s="26">
        <v>800000</v>
      </c>
      <c r="AI231" s="26">
        <v>52800000</v>
      </c>
      <c r="AJ231" s="19">
        <v>52800000</v>
      </c>
      <c r="AK231" s="29">
        <v>49788739.32051415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50439050.092765681</v>
      </c>
      <c r="H232" s="19">
        <v>40940448</v>
      </c>
      <c r="I232" s="29">
        <v>39378167.483489111</v>
      </c>
      <c r="J232" s="19">
        <v>500000</v>
      </c>
      <c r="K232" s="19">
        <v>52800000</v>
      </c>
      <c r="L232" s="19">
        <v>43166634.853891641</v>
      </c>
      <c r="M232" s="29">
        <v>41820794.499176927</v>
      </c>
      <c r="N232" s="26">
        <v>550000</v>
      </c>
      <c r="O232" s="26">
        <v>52800000</v>
      </c>
      <c r="P232" s="19">
        <v>46912544.639098093</v>
      </c>
      <c r="Q232" s="29">
        <v>44957730.830532283</v>
      </c>
      <c r="R232" s="26">
        <v>600000</v>
      </c>
      <c r="S232" s="26">
        <v>52800000</v>
      </c>
      <c r="T232" s="19">
        <v>50651135.410283014</v>
      </c>
      <c r="U232" s="29">
        <v>48780763.081243485</v>
      </c>
      <c r="V232" s="26">
        <v>650000</v>
      </c>
      <c r="W232" s="26">
        <v>52800000</v>
      </c>
      <c r="X232" s="19">
        <v>52800000</v>
      </c>
      <c r="Y232" s="29">
        <v>49818739.599258311</v>
      </c>
      <c r="Z232" s="26">
        <v>700000</v>
      </c>
      <c r="AA232" s="26">
        <v>52800000</v>
      </c>
      <c r="AB232" s="19">
        <v>52800000</v>
      </c>
      <c r="AC232" s="29">
        <v>49818739.599258311</v>
      </c>
      <c r="AD232" s="26">
        <v>750000</v>
      </c>
      <c r="AE232" s="26">
        <v>52800000</v>
      </c>
      <c r="AF232" s="19">
        <v>52800000</v>
      </c>
      <c r="AG232" s="29">
        <v>49818739.599258311</v>
      </c>
      <c r="AH232" s="26">
        <v>800000</v>
      </c>
      <c r="AI232" s="26">
        <v>52800000</v>
      </c>
      <c r="AJ232" s="19">
        <v>52800000</v>
      </c>
      <c r="AK232" s="29">
        <v>49818739.599258311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50859050.092765681</v>
      </c>
      <c r="H233" s="19">
        <v>41360448</v>
      </c>
      <c r="I233" s="29">
        <v>39756167.483489111</v>
      </c>
      <c r="J233" s="19">
        <v>500000</v>
      </c>
      <c r="K233" s="19">
        <v>52800000</v>
      </c>
      <c r="L233" s="19">
        <v>43586634.853891641</v>
      </c>
      <c r="M233" s="29">
        <v>42198794.499176927</v>
      </c>
      <c r="N233" s="26">
        <v>550000</v>
      </c>
      <c r="O233" s="26">
        <v>52800000</v>
      </c>
      <c r="P233" s="19">
        <v>46912544.639098093</v>
      </c>
      <c r="Q233" s="29">
        <v>44996908.980532289</v>
      </c>
      <c r="R233" s="26">
        <v>600000</v>
      </c>
      <c r="S233" s="26">
        <v>52800000</v>
      </c>
      <c r="T233" s="19">
        <v>50651135.410283014</v>
      </c>
      <c r="U233" s="29">
        <v>48822441.231243484</v>
      </c>
      <c r="V233" s="26">
        <v>650000</v>
      </c>
      <c r="W233" s="26">
        <v>52800000</v>
      </c>
      <c r="X233" s="19">
        <v>52800000</v>
      </c>
      <c r="Y233" s="29">
        <v>49848891.579262376</v>
      </c>
      <c r="Z233" s="26">
        <v>700000</v>
      </c>
      <c r="AA233" s="26">
        <v>52800000</v>
      </c>
      <c r="AB233" s="19">
        <v>52800000</v>
      </c>
      <c r="AC233" s="29">
        <v>49848891.579262376</v>
      </c>
      <c r="AD233" s="26">
        <v>750000</v>
      </c>
      <c r="AE233" s="26">
        <v>52800000</v>
      </c>
      <c r="AF233" s="19">
        <v>52800000</v>
      </c>
      <c r="AG233" s="29">
        <v>49848891.579262376</v>
      </c>
      <c r="AH233" s="26">
        <v>800000</v>
      </c>
      <c r="AI233" s="26">
        <v>52800000</v>
      </c>
      <c r="AJ233" s="19">
        <v>52800000</v>
      </c>
      <c r="AK233" s="29">
        <v>49848891.579262376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51279050.092765681</v>
      </c>
      <c r="H234" s="19">
        <v>41780448</v>
      </c>
      <c r="I234" s="29">
        <v>40134167.483489111</v>
      </c>
      <c r="J234" s="19">
        <v>500000</v>
      </c>
      <c r="K234" s="19">
        <v>52800000</v>
      </c>
      <c r="L234" s="19">
        <v>44006634.853891641</v>
      </c>
      <c r="M234" s="29">
        <v>42576794.499176927</v>
      </c>
      <c r="N234" s="26">
        <v>550000</v>
      </c>
      <c r="O234" s="26">
        <v>52800000</v>
      </c>
      <c r="P234" s="19">
        <v>46912544.639098093</v>
      </c>
      <c r="Q234" s="29">
        <v>45036087.130532287</v>
      </c>
      <c r="R234" s="26">
        <v>600000</v>
      </c>
      <c r="S234" s="26">
        <v>52800000</v>
      </c>
      <c r="T234" s="19">
        <v>50651135.410283014</v>
      </c>
      <c r="U234" s="29">
        <v>48864119.381243475</v>
      </c>
      <c r="V234" s="26">
        <v>650000</v>
      </c>
      <c r="W234" s="26">
        <v>52800000</v>
      </c>
      <c r="X234" s="19">
        <v>52800000</v>
      </c>
      <c r="Y234" s="29">
        <v>49879195.260526344</v>
      </c>
      <c r="Z234" s="26">
        <v>700000</v>
      </c>
      <c r="AA234" s="26">
        <v>52800000</v>
      </c>
      <c r="AB234" s="19">
        <v>52800000</v>
      </c>
      <c r="AC234" s="29">
        <v>49879195.260526344</v>
      </c>
      <c r="AD234" s="26">
        <v>750000</v>
      </c>
      <c r="AE234" s="26">
        <v>52800000</v>
      </c>
      <c r="AF234" s="19">
        <v>52800000</v>
      </c>
      <c r="AG234" s="29">
        <v>49879195.260526344</v>
      </c>
      <c r="AH234" s="26">
        <v>800000</v>
      </c>
      <c r="AI234" s="26">
        <v>52800000</v>
      </c>
      <c r="AJ234" s="19">
        <v>52800000</v>
      </c>
      <c r="AK234" s="29">
        <v>49879195.260526344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51699050.092765681</v>
      </c>
      <c r="H235" s="19">
        <v>42200448</v>
      </c>
      <c r="I235" s="29">
        <v>40512167.483489111</v>
      </c>
      <c r="J235" s="19">
        <v>500000</v>
      </c>
      <c r="K235" s="19">
        <v>52800000</v>
      </c>
      <c r="L235" s="19">
        <v>44426634.853891641</v>
      </c>
      <c r="M235" s="29">
        <v>42954794.499176927</v>
      </c>
      <c r="N235" s="26">
        <v>550000</v>
      </c>
      <c r="O235" s="26">
        <v>52800000</v>
      </c>
      <c r="P235" s="19">
        <v>46912544.639098093</v>
      </c>
      <c r="Q235" s="29">
        <v>45075265.280532278</v>
      </c>
      <c r="R235" s="26">
        <v>600000</v>
      </c>
      <c r="S235" s="26">
        <v>52800000</v>
      </c>
      <c r="T235" s="19">
        <v>50651135.410283014</v>
      </c>
      <c r="U235" s="29">
        <v>48905797.531243481</v>
      </c>
      <c r="V235" s="26">
        <v>650000</v>
      </c>
      <c r="W235" s="26">
        <v>52800000</v>
      </c>
      <c r="X235" s="19">
        <v>52800000</v>
      </c>
      <c r="Y235" s="29">
        <v>49909650.643050224</v>
      </c>
      <c r="Z235" s="26">
        <v>700000</v>
      </c>
      <c r="AA235" s="26">
        <v>52800000</v>
      </c>
      <c r="AB235" s="19">
        <v>52800000</v>
      </c>
      <c r="AC235" s="29">
        <v>49909650.643050224</v>
      </c>
      <c r="AD235" s="26">
        <v>750000</v>
      </c>
      <c r="AE235" s="26">
        <v>52800000</v>
      </c>
      <c r="AF235" s="19">
        <v>52800000</v>
      </c>
      <c r="AG235" s="29">
        <v>49909650.643050224</v>
      </c>
      <c r="AH235" s="26">
        <v>800000</v>
      </c>
      <c r="AI235" s="26">
        <v>52800000</v>
      </c>
      <c r="AJ235" s="19">
        <v>52800000</v>
      </c>
      <c r="AK235" s="29">
        <v>49909650.643050224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52119050.092765681</v>
      </c>
      <c r="H236" s="19">
        <v>42620448</v>
      </c>
      <c r="I236" s="29">
        <v>40890167.483489111</v>
      </c>
      <c r="J236" s="19">
        <v>500000</v>
      </c>
      <c r="K236" s="19">
        <v>52800000</v>
      </c>
      <c r="L236" s="19">
        <v>44846634.853891641</v>
      </c>
      <c r="M236" s="29">
        <v>43332794.499176927</v>
      </c>
      <c r="N236" s="26">
        <v>550000</v>
      </c>
      <c r="O236" s="26">
        <v>52800000</v>
      </c>
      <c r="P236" s="19">
        <v>46912544.639098093</v>
      </c>
      <c r="Q236" s="29">
        <v>45087630.38053228</v>
      </c>
      <c r="R236" s="26">
        <v>600000</v>
      </c>
      <c r="S236" s="26">
        <v>52800000</v>
      </c>
      <c r="T236" s="19">
        <v>50651135.410283014</v>
      </c>
      <c r="U236" s="29">
        <v>48947475.681243479</v>
      </c>
      <c r="V236" s="26">
        <v>650000</v>
      </c>
      <c r="W236" s="26">
        <v>52800000</v>
      </c>
      <c r="X236" s="19">
        <v>52800000</v>
      </c>
      <c r="Y236" s="29">
        <v>49940257.726834007</v>
      </c>
      <c r="Z236" s="26">
        <v>700000</v>
      </c>
      <c r="AA236" s="26">
        <v>52800000</v>
      </c>
      <c r="AB236" s="19">
        <v>52800000</v>
      </c>
      <c r="AC236" s="29">
        <v>49940257.726834007</v>
      </c>
      <c r="AD236" s="26">
        <v>750000</v>
      </c>
      <c r="AE236" s="26">
        <v>52800000</v>
      </c>
      <c r="AF236" s="19">
        <v>52800000</v>
      </c>
      <c r="AG236" s="29">
        <v>49940257.726834007</v>
      </c>
      <c r="AH236" s="26">
        <v>800000</v>
      </c>
      <c r="AI236" s="26">
        <v>52800000</v>
      </c>
      <c r="AJ236" s="19">
        <v>52800000</v>
      </c>
      <c r="AK236" s="29">
        <v>49940257.726834007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52539050.092765681</v>
      </c>
      <c r="H237" s="19">
        <v>43040448</v>
      </c>
      <c r="I237" s="29">
        <v>41268167.483489111</v>
      </c>
      <c r="J237" s="19">
        <v>500000</v>
      </c>
      <c r="K237" s="19">
        <v>52800000</v>
      </c>
      <c r="L237" s="19">
        <v>45266634.853891641</v>
      </c>
      <c r="M237" s="29">
        <v>43710794.499176927</v>
      </c>
      <c r="N237" s="26">
        <v>550000</v>
      </c>
      <c r="O237" s="26">
        <v>52800000</v>
      </c>
      <c r="P237" s="19">
        <v>47332544.639098093</v>
      </c>
      <c r="Q237" s="29">
        <v>45465630.38053228</v>
      </c>
      <c r="R237" s="26">
        <v>600000</v>
      </c>
      <c r="S237" s="26">
        <v>52800000</v>
      </c>
      <c r="T237" s="19">
        <v>50651135.410283014</v>
      </c>
      <c r="U237" s="29">
        <v>48989153.831243485</v>
      </c>
      <c r="V237" s="26">
        <v>650000</v>
      </c>
      <c r="W237" s="26">
        <v>52800000</v>
      </c>
      <c r="X237" s="19">
        <v>52800000</v>
      </c>
      <c r="Y237" s="29">
        <v>49971016.511877693</v>
      </c>
      <c r="Z237" s="26">
        <v>700000</v>
      </c>
      <c r="AA237" s="26">
        <v>52800000</v>
      </c>
      <c r="AB237" s="19">
        <v>52800000</v>
      </c>
      <c r="AC237" s="29">
        <v>49971016.511877693</v>
      </c>
      <c r="AD237" s="26">
        <v>750000</v>
      </c>
      <c r="AE237" s="26">
        <v>52800000</v>
      </c>
      <c r="AF237" s="19">
        <v>52800000</v>
      </c>
      <c r="AG237" s="29">
        <v>49971016.511877693</v>
      </c>
      <c r="AH237" s="26">
        <v>800000</v>
      </c>
      <c r="AI237" s="26">
        <v>52800000</v>
      </c>
      <c r="AJ237" s="19">
        <v>52800000</v>
      </c>
      <c r="AK237" s="29">
        <v>49971016.511877693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52800000</v>
      </c>
      <c r="H238" s="19">
        <v>43460448</v>
      </c>
      <c r="I238" s="29">
        <v>41646167.483489111</v>
      </c>
      <c r="J238" s="19">
        <v>500000</v>
      </c>
      <c r="K238" s="19">
        <v>52800000</v>
      </c>
      <c r="L238" s="19">
        <v>45686634.853891641</v>
      </c>
      <c r="M238" s="29">
        <v>44088794.499176927</v>
      </c>
      <c r="N238" s="26">
        <v>550000</v>
      </c>
      <c r="O238" s="26">
        <v>52800000</v>
      </c>
      <c r="P238" s="19">
        <v>47752544.639098093</v>
      </c>
      <c r="Q238" s="29">
        <v>45843630.38053228</v>
      </c>
      <c r="R238" s="26">
        <v>600000</v>
      </c>
      <c r="S238" s="26">
        <v>52800000</v>
      </c>
      <c r="T238" s="19">
        <v>50651135.410283014</v>
      </c>
      <c r="U238" s="29">
        <v>49030831.981243484</v>
      </c>
      <c r="V238" s="26">
        <v>650000</v>
      </c>
      <c r="W238" s="26">
        <v>52800000</v>
      </c>
      <c r="X238" s="19">
        <v>52800000</v>
      </c>
      <c r="Y238" s="29">
        <v>50001926.998181291</v>
      </c>
      <c r="Z238" s="26">
        <v>700000</v>
      </c>
      <c r="AA238" s="26">
        <v>52800000</v>
      </c>
      <c r="AB238" s="19">
        <v>52800000</v>
      </c>
      <c r="AC238" s="29">
        <v>50001926.998181291</v>
      </c>
      <c r="AD238" s="26">
        <v>750000</v>
      </c>
      <c r="AE238" s="26">
        <v>52800000</v>
      </c>
      <c r="AF238" s="19">
        <v>52800000</v>
      </c>
      <c r="AG238" s="29">
        <v>50001926.998181291</v>
      </c>
      <c r="AH238" s="26">
        <v>800000</v>
      </c>
      <c r="AI238" s="26">
        <v>52800000</v>
      </c>
      <c r="AJ238" s="19">
        <v>52800000</v>
      </c>
      <c r="AK238" s="29">
        <v>50001926.998181291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43880448</v>
      </c>
      <c r="I239" s="29">
        <v>42024167.483489111</v>
      </c>
      <c r="J239" s="19">
        <v>500000</v>
      </c>
      <c r="K239" s="19">
        <v>52800000</v>
      </c>
      <c r="L239" s="19">
        <v>46106634.853891641</v>
      </c>
      <c r="M239" s="29">
        <v>44466794.499176927</v>
      </c>
      <c r="N239" s="26">
        <v>550000</v>
      </c>
      <c r="O239" s="26">
        <v>52800000</v>
      </c>
      <c r="P239" s="19">
        <v>48172544.639098093</v>
      </c>
      <c r="Q239" s="29">
        <v>46221630.38053228</v>
      </c>
      <c r="R239" s="26">
        <v>600000</v>
      </c>
      <c r="S239" s="26">
        <v>52800000</v>
      </c>
      <c r="T239" s="19">
        <v>50651135.410283014</v>
      </c>
      <c r="U239" s="29">
        <v>49072510.131243475</v>
      </c>
      <c r="V239" s="26">
        <v>650000</v>
      </c>
      <c r="W239" s="26">
        <v>52800000</v>
      </c>
      <c r="X239" s="19">
        <v>52800000</v>
      </c>
      <c r="Y239" s="29">
        <v>50032989.185744792</v>
      </c>
      <c r="Z239" s="26">
        <v>700000</v>
      </c>
      <c r="AA239" s="26">
        <v>52800000</v>
      </c>
      <c r="AB239" s="19">
        <v>52800000</v>
      </c>
      <c r="AC239" s="29">
        <v>50032989.185744792</v>
      </c>
      <c r="AD239" s="26">
        <v>750000</v>
      </c>
      <c r="AE239" s="26">
        <v>52800000</v>
      </c>
      <c r="AF239" s="19">
        <v>52800000</v>
      </c>
      <c r="AG239" s="29">
        <v>50032989.185744792</v>
      </c>
      <c r="AH239" s="26">
        <v>800000</v>
      </c>
      <c r="AI239" s="26">
        <v>52800000</v>
      </c>
      <c r="AJ239" s="19">
        <v>52800000</v>
      </c>
      <c r="AK239" s="29">
        <v>50032989.185744792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44300448</v>
      </c>
      <c r="I240" s="29">
        <v>42402167.483489111</v>
      </c>
      <c r="J240" s="19">
        <v>500000</v>
      </c>
      <c r="K240" s="19">
        <v>52800000</v>
      </c>
      <c r="L240" s="19">
        <v>46526634.853891641</v>
      </c>
      <c r="M240" s="29">
        <v>44844794.499176927</v>
      </c>
      <c r="N240" s="26">
        <v>550000</v>
      </c>
      <c r="O240" s="26">
        <v>52800000</v>
      </c>
      <c r="P240" s="19">
        <v>48592544.639098093</v>
      </c>
      <c r="Q240" s="29">
        <v>46599630.38053228</v>
      </c>
      <c r="R240" s="26">
        <v>600000</v>
      </c>
      <c r="S240" s="26">
        <v>52800000</v>
      </c>
      <c r="T240" s="19">
        <v>50651135.410283014</v>
      </c>
      <c r="U240" s="29">
        <v>49114188.281243481</v>
      </c>
      <c r="V240" s="26">
        <v>650000</v>
      </c>
      <c r="W240" s="26">
        <v>52800000</v>
      </c>
      <c r="X240" s="19">
        <v>52800000</v>
      </c>
      <c r="Y240" s="29">
        <v>50064203.074568205</v>
      </c>
      <c r="Z240" s="26">
        <v>700000</v>
      </c>
      <c r="AA240" s="26">
        <v>52800000</v>
      </c>
      <c r="AB240" s="19">
        <v>52800000</v>
      </c>
      <c r="AC240" s="29">
        <v>50064203.074568205</v>
      </c>
      <c r="AD240" s="26">
        <v>750000</v>
      </c>
      <c r="AE240" s="26">
        <v>52800000</v>
      </c>
      <c r="AF240" s="19">
        <v>52800000</v>
      </c>
      <c r="AG240" s="29">
        <v>50064203.074568205</v>
      </c>
      <c r="AH240" s="26">
        <v>800000</v>
      </c>
      <c r="AI240" s="26">
        <v>52800000</v>
      </c>
      <c r="AJ240" s="19">
        <v>52800000</v>
      </c>
      <c r="AK240" s="29">
        <v>50064203.074568205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44720448</v>
      </c>
      <c r="I241" s="29">
        <v>42780167.483489111</v>
      </c>
      <c r="J241" s="19">
        <v>500000</v>
      </c>
      <c r="K241" s="19">
        <v>52800000</v>
      </c>
      <c r="L241" s="19">
        <v>46946634.853891641</v>
      </c>
      <c r="M241" s="29">
        <v>45222794.499176927</v>
      </c>
      <c r="N241" s="26">
        <v>550000</v>
      </c>
      <c r="O241" s="26">
        <v>52800000</v>
      </c>
      <c r="P241" s="19">
        <v>49012544.639098093</v>
      </c>
      <c r="Q241" s="29">
        <v>46977630.38053228</v>
      </c>
      <c r="R241" s="26">
        <v>600000</v>
      </c>
      <c r="S241" s="26">
        <v>52800000</v>
      </c>
      <c r="T241" s="19">
        <v>50651135.410283014</v>
      </c>
      <c r="U241" s="29">
        <v>49126553.381243482</v>
      </c>
      <c r="V241" s="26">
        <v>650000</v>
      </c>
      <c r="W241" s="26">
        <v>52800000</v>
      </c>
      <c r="X241" s="19">
        <v>52800000</v>
      </c>
      <c r="Y241" s="29">
        <v>50095568.664651521</v>
      </c>
      <c r="Z241" s="26">
        <v>700000</v>
      </c>
      <c r="AA241" s="26">
        <v>52800000</v>
      </c>
      <c r="AB241" s="19">
        <v>52800000</v>
      </c>
      <c r="AC241" s="29">
        <v>50095568.664651521</v>
      </c>
      <c r="AD241" s="26">
        <v>750000</v>
      </c>
      <c r="AE241" s="26">
        <v>52800000</v>
      </c>
      <c r="AF241" s="19">
        <v>52800000</v>
      </c>
      <c r="AG241" s="29">
        <v>50095568.664651521</v>
      </c>
      <c r="AH241" s="26">
        <v>800000</v>
      </c>
      <c r="AI241" s="26">
        <v>52800000</v>
      </c>
      <c r="AJ241" s="19">
        <v>52800000</v>
      </c>
      <c r="AK241" s="29">
        <v>50095568.664651521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45140448</v>
      </c>
      <c r="I242" s="29">
        <v>43158167.483489111</v>
      </c>
      <c r="J242" s="19">
        <v>500000</v>
      </c>
      <c r="K242" s="19">
        <v>52800000</v>
      </c>
      <c r="L242" s="19">
        <v>47366634.853891641</v>
      </c>
      <c r="M242" s="29">
        <v>45600794.499176927</v>
      </c>
      <c r="N242" s="26">
        <v>550000</v>
      </c>
      <c r="O242" s="26">
        <v>52800000</v>
      </c>
      <c r="P242" s="19">
        <v>49432544.639098093</v>
      </c>
      <c r="Q242" s="29">
        <v>47355630.38053228</v>
      </c>
      <c r="R242" s="26">
        <v>600000</v>
      </c>
      <c r="S242" s="26">
        <v>52800000</v>
      </c>
      <c r="T242" s="19">
        <v>51071135.410283014</v>
      </c>
      <c r="U242" s="29">
        <v>49504553.381243482</v>
      </c>
      <c r="V242" s="26">
        <v>650000</v>
      </c>
      <c r="W242" s="26">
        <v>52800000</v>
      </c>
      <c r="X242" s="19">
        <v>52800000</v>
      </c>
      <c r="Y242" s="29">
        <v>50127085.955994748</v>
      </c>
      <c r="Z242" s="26">
        <v>700000</v>
      </c>
      <c r="AA242" s="26">
        <v>52800000</v>
      </c>
      <c r="AB242" s="19">
        <v>52800000</v>
      </c>
      <c r="AC242" s="29">
        <v>50127085.955994748</v>
      </c>
      <c r="AD242" s="26">
        <v>750000</v>
      </c>
      <c r="AE242" s="26">
        <v>52800000</v>
      </c>
      <c r="AF242" s="19">
        <v>52800000</v>
      </c>
      <c r="AG242" s="29">
        <v>50127085.955994748</v>
      </c>
      <c r="AH242" s="26">
        <v>800000</v>
      </c>
      <c r="AI242" s="26">
        <v>52800000</v>
      </c>
      <c r="AJ242" s="19">
        <v>52800000</v>
      </c>
      <c r="AK242" s="29">
        <v>50127085.955994748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45560448</v>
      </c>
      <c r="I243" s="29">
        <v>43536167.483489111</v>
      </c>
      <c r="J243" s="19">
        <v>500000</v>
      </c>
      <c r="K243" s="19">
        <v>52800000</v>
      </c>
      <c r="L243" s="19">
        <v>47786634.853891641</v>
      </c>
      <c r="M243" s="29">
        <v>45978794.499176927</v>
      </c>
      <c r="N243" s="26">
        <v>550000</v>
      </c>
      <c r="O243" s="26">
        <v>52800000</v>
      </c>
      <c r="P243" s="19">
        <v>49852544.639098093</v>
      </c>
      <c r="Q243" s="29">
        <v>47733630.38053228</v>
      </c>
      <c r="R243" s="26">
        <v>600000</v>
      </c>
      <c r="S243" s="26">
        <v>52800000</v>
      </c>
      <c r="T243" s="19">
        <v>51491135.410283014</v>
      </c>
      <c r="U243" s="29">
        <v>49882553.381243482</v>
      </c>
      <c r="V243" s="26">
        <v>650000</v>
      </c>
      <c r="W243" s="26">
        <v>52800000</v>
      </c>
      <c r="X243" s="19">
        <v>52800000</v>
      </c>
      <c r="Y243" s="29">
        <v>50158754.948597878</v>
      </c>
      <c r="Z243" s="26">
        <v>700000</v>
      </c>
      <c r="AA243" s="26">
        <v>52800000</v>
      </c>
      <c r="AB243" s="19">
        <v>52800000</v>
      </c>
      <c r="AC243" s="29">
        <v>50158754.948597878</v>
      </c>
      <c r="AD243" s="26">
        <v>750000</v>
      </c>
      <c r="AE243" s="26">
        <v>52800000</v>
      </c>
      <c r="AF243" s="19">
        <v>52800000</v>
      </c>
      <c r="AG243" s="29">
        <v>50158754.948597878</v>
      </c>
      <c r="AH243" s="26">
        <v>800000</v>
      </c>
      <c r="AI243" s="26">
        <v>52800000</v>
      </c>
      <c r="AJ243" s="19">
        <v>52800000</v>
      </c>
      <c r="AK243" s="29">
        <v>50158754.948597878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45980448</v>
      </c>
      <c r="I244" s="29">
        <v>43914167.483489111</v>
      </c>
      <c r="J244" s="19">
        <v>500000</v>
      </c>
      <c r="K244" s="19">
        <v>52800000</v>
      </c>
      <c r="L244" s="19">
        <v>48206634.853891641</v>
      </c>
      <c r="M244" s="29">
        <v>46356794.499176927</v>
      </c>
      <c r="N244" s="26">
        <v>550000</v>
      </c>
      <c r="O244" s="26">
        <v>52800000</v>
      </c>
      <c r="P244" s="19">
        <v>50272544.639098093</v>
      </c>
      <c r="Q244" s="29">
        <v>48111630.38053228</v>
      </c>
      <c r="R244" s="26">
        <v>600000</v>
      </c>
      <c r="S244" s="26">
        <v>52800000</v>
      </c>
      <c r="T244" s="19">
        <v>51911135.410283014</v>
      </c>
      <c r="U244" s="29">
        <v>50052556.770514153</v>
      </c>
      <c r="V244" s="26">
        <v>650000</v>
      </c>
      <c r="W244" s="26">
        <v>52800000</v>
      </c>
      <c r="X244" s="19">
        <v>52800000</v>
      </c>
      <c r="Y244" s="29">
        <v>50160000</v>
      </c>
      <c r="Z244" s="26">
        <v>700000</v>
      </c>
      <c r="AA244" s="26">
        <v>52800000</v>
      </c>
      <c r="AB244" s="19">
        <v>52800000</v>
      </c>
      <c r="AC244" s="29">
        <v>50160000</v>
      </c>
      <c r="AD244" s="26">
        <v>750000</v>
      </c>
      <c r="AE244" s="26">
        <v>52800000</v>
      </c>
      <c r="AF244" s="19">
        <v>52800000</v>
      </c>
      <c r="AG244" s="29">
        <v>50160000</v>
      </c>
      <c r="AH244" s="26">
        <v>800000</v>
      </c>
      <c r="AI244" s="26">
        <v>52800000</v>
      </c>
      <c r="AJ244" s="19">
        <v>52800000</v>
      </c>
      <c r="AK244" s="29">
        <v>50160000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46400448</v>
      </c>
      <c r="I245" s="29">
        <v>44292167.483489111</v>
      </c>
      <c r="J245" s="19">
        <v>500000</v>
      </c>
      <c r="K245" s="19">
        <v>52800000</v>
      </c>
      <c r="L245" s="19">
        <v>48626634.853891641</v>
      </c>
      <c r="M245" s="29">
        <v>46734794.499176927</v>
      </c>
      <c r="N245" s="26">
        <v>550000</v>
      </c>
      <c r="O245" s="26">
        <v>52800000</v>
      </c>
      <c r="P245" s="19">
        <v>50692544.639098093</v>
      </c>
      <c r="Q245" s="29">
        <v>48489630.38053228</v>
      </c>
      <c r="R245" s="26">
        <v>600000</v>
      </c>
      <c r="S245" s="26">
        <v>52800000</v>
      </c>
      <c r="T245" s="19">
        <v>52331135.410283014</v>
      </c>
      <c r="U245" s="29">
        <v>50052556.770514153</v>
      </c>
      <c r="V245" s="26">
        <v>650000</v>
      </c>
      <c r="W245" s="26">
        <v>52800000</v>
      </c>
      <c r="X245" s="19">
        <v>52800000</v>
      </c>
      <c r="Y245" s="29">
        <v>50160000</v>
      </c>
      <c r="Z245" s="26">
        <v>700000</v>
      </c>
      <c r="AA245" s="26">
        <v>52800000</v>
      </c>
      <c r="AB245" s="19">
        <v>52800000</v>
      </c>
      <c r="AC245" s="29">
        <v>50160000</v>
      </c>
      <c r="AD245" s="26">
        <v>750000</v>
      </c>
      <c r="AE245" s="26">
        <v>52800000</v>
      </c>
      <c r="AF245" s="19">
        <v>52800000</v>
      </c>
      <c r="AG245" s="29">
        <v>50160000</v>
      </c>
      <c r="AH245" s="26">
        <v>800000</v>
      </c>
      <c r="AI245" s="26">
        <v>52800000</v>
      </c>
      <c r="AJ245" s="19">
        <v>52800000</v>
      </c>
      <c r="AK245" s="29">
        <v>50160000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46820448</v>
      </c>
      <c r="I246" s="29">
        <v>44670167.483489111</v>
      </c>
      <c r="J246" s="19">
        <v>500000</v>
      </c>
      <c r="K246" s="19">
        <v>52800000</v>
      </c>
      <c r="L246" s="19">
        <v>49046634.853891641</v>
      </c>
      <c r="M246" s="29">
        <v>47112794.499176927</v>
      </c>
      <c r="N246" s="26">
        <v>550000</v>
      </c>
      <c r="O246" s="26">
        <v>52800000</v>
      </c>
      <c r="P246" s="19">
        <v>51112544.639098093</v>
      </c>
      <c r="Q246" s="29">
        <v>48867630.38053228</v>
      </c>
      <c r="R246" s="26">
        <v>600000</v>
      </c>
      <c r="S246" s="26">
        <v>52800000</v>
      </c>
      <c r="T246" s="19">
        <v>52751135.410283014</v>
      </c>
      <c r="U246" s="29">
        <v>50052556.770514153</v>
      </c>
      <c r="V246" s="26">
        <v>650000</v>
      </c>
      <c r="W246" s="26">
        <v>52800000</v>
      </c>
      <c r="X246" s="19">
        <v>52800000</v>
      </c>
      <c r="Y246" s="29">
        <v>50160000</v>
      </c>
      <c r="Z246" s="26">
        <v>700000</v>
      </c>
      <c r="AA246" s="26">
        <v>52800000</v>
      </c>
      <c r="AB246" s="19">
        <v>52800000</v>
      </c>
      <c r="AC246" s="29">
        <v>50160000</v>
      </c>
      <c r="AD246" s="26">
        <v>750000</v>
      </c>
      <c r="AE246" s="26">
        <v>52800000</v>
      </c>
      <c r="AF246" s="19">
        <v>52800000</v>
      </c>
      <c r="AG246" s="29">
        <v>50160000</v>
      </c>
      <c r="AH246" s="26">
        <v>800000</v>
      </c>
      <c r="AI246" s="26">
        <v>52800000</v>
      </c>
      <c r="AJ246" s="19">
        <v>52800000</v>
      </c>
      <c r="AK246" s="29">
        <v>50160000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47240448</v>
      </c>
      <c r="I247" s="29">
        <v>45048167.483489111</v>
      </c>
      <c r="J247" s="19">
        <v>500000</v>
      </c>
      <c r="K247" s="19">
        <v>52800000</v>
      </c>
      <c r="L247" s="19">
        <v>49466634.853891641</v>
      </c>
      <c r="M247" s="29">
        <v>47490794.499176927</v>
      </c>
      <c r="N247" s="26">
        <v>550000</v>
      </c>
      <c r="O247" s="26">
        <v>52800000</v>
      </c>
      <c r="P247" s="19">
        <v>51532544.639098093</v>
      </c>
      <c r="Q247" s="29">
        <v>49245630.38053228</v>
      </c>
      <c r="R247" s="26">
        <v>600000</v>
      </c>
      <c r="S247" s="26">
        <v>52800000</v>
      </c>
      <c r="T247" s="19">
        <v>52800000</v>
      </c>
      <c r="U247" s="29">
        <v>50052556.770514153</v>
      </c>
      <c r="V247" s="26">
        <v>650000</v>
      </c>
      <c r="W247" s="26">
        <v>52800000</v>
      </c>
      <c r="X247" s="19">
        <v>52800000</v>
      </c>
      <c r="Y247" s="29">
        <v>50160000</v>
      </c>
      <c r="Z247" s="26">
        <v>700000</v>
      </c>
      <c r="AA247" s="26">
        <v>52800000</v>
      </c>
      <c r="AB247" s="19">
        <v>52800000</v>
      </c>
      <c r="AC247" s="29">
        <v>50160000</v>
      </c>
      <c r="AD247" s="26">
        <v>750000</v>
      </c>
      <c r="AE247" s="26">
        <v>52800000</v>
      </c>
      <c r="AF247" s="19">
        <v>52800000</v>
      </c>
      <c r="AG247" s="29">
        <v>50160000</v>
      </c>
      <c r="AH247" s="26">
        <v>800000</v>
      </c>
      <c r="AI247" s="26">
        <v>52800000</v>
      </c>
      <c r="AJ247" s="19">
        <v>52800000</v>
      </c>
      <c r="AK247" s="29">
        <v>50160000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47660448</v>
      </c>
      <c r="I248" s="29">
        <v>45447167.483489111</v>
      </c>
      <c r="J248" s="19">
        <v>500000</v>
      </c>
      <c r="K248" s="19">
        <v>52800000</v>
      </c>
      <c r="L248" s="19">
        <v>49886634.853891641</v>
      </c>
      <c r="M248" s="29">
        <v>47868794.499176927</v>
      </c>
      <c r="N248" s="26">
        <v>550000</v>
      </c>
      <c r="O248" s="26">
        <v>52800000</v>
      </c>
      <c r="P248" s="19">
        <v>51952544.639098093</v>
      </c>
      <c r="Q248" s="29">
        <v>49623630.38053228</v>
      </c>
      <c r="R248" s="26">
        <v>600000</v>
      </c>
      <c r="S248" s="26">
        <v>52800000</v>
      </c>
      <c r="T248" s="19">
        <v>52800000</v>
      </c>
      <c r="U248" s="29">
        <v>50052556.770514153</v>
      </c>
      <c r="V248" s="26">
        <v>650000</v>
      </c>
      <c r="W248" s="26">
        <v>52800000</v>
      </c>
      <c r="X248" s="19">
        <v>52800000</v>
      </c>
      <c r="Y248" s="29">
        <v>50160000</v>
      </c>
      <c r="Z248" s="26">
        <v>700000</v>
      </c>
      <c r="AA248" s="26">
        <v>52800000</v>
      </c>
      <c r="AB248" s="19">
        <v>52800000</v>
      </c>
      <c r="AC248" s="29">
        <v>50160000</v>
      </c>
      <c r="AD248" s="26">
        <v>750000</v>
      </c>
      <c r="AE248" s="26">
        <v>52800000</v>
      </c>
      <c r="AF248" s="19">
        <v>52800000</v>
      </c>
      <c r="AG248" s="29">
        <v>50160000</v>
      </c>
      <c r="AH248" s="26">
        <v>800000</v>
      </c>
      <c r="AI248" s="26">
        <v>52800000</v>
      </c>
      <c r="AJ248" s="19">
        <v>52800000</v>
      </c>
      <c r="AK248" s="29">
        <v>50160000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48080448</v>
      </c>
      <c r="I249" s="29">
        <v>45846167.483489111</v>
      </c>
      <c r="J249" s="19">
        <v>500000</v>
      </c>
      <c r="K249" s="19">
        <v>52800000</v>
      </c>
      <c r="L249" s="19">
        <v>50306634.853891641</v>
      </c>
      <c r="M249" s="29">
        <v>48246794.499176927</v>
      </c>
      <c r="N249" s="26">
        <v>550000</v>
      </c>
      <c r="O249" s="26">
        <v>52800000</v>
      </c>
      <c r="P249" s="19">
        <v>52372544.639098093</v>
      </c>
      <c r="Q249" s="29">
        <v>49865627.231954902</v>
      </c>
      <c r="R249" s="26">
        <v>600000</v>
      </c>
      <c r="S249" s="26">
        <v>52800000</v>
      </c>
      <c r="T249" s="19">
        <v>52800000</v>
      </c>
      <c r="U249" s="29">
        <v>50052556.770514153</v>
      </c>
      <c r="V249" s="26">
        <v>650000</v>
      </c>
      <c r="W249" s="26">
        <v>52800000</v>
      </c>
      <c r="X249" s="19">
        <v>52800000</v>
      </c>
      <c r="Y249" s="29">
        <v>50160000</v>
      </c>
      <c r="Z249" s="26">
        <v>700000</v>
      </c>
      <c r="AA249" s="26">
        <v>52800000</v>
      </c>
      <c r="AB249" s="19">
        <v>52800000</v>
      </c>
      <c r="AC249" s="29">
        <v>50160000</v>
      </c>
      <c r="AD249" s="26">
        <v>750000</v>
      </c>
      <c r="AE249" s="26">
        <v>52800000</v>
      </c>
      <c r="AF249" s="19">
        <v>52800000</v>
      </c>
      <c r="AG249" s="29">
        <v>50160000</v>
      </c>
      <c r="AH249" s="26">
        <v>800000</v>
      </c>
      <c r="AI249" s="26">
        <v>52800000</v>
      </c>
      <c r="AJ249" s="19">
        <v>52800000</v>
      </c>
      <c r="AK249" s="29">
        <v>50160000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48500448</v>
      </c>
      <c r="I250" s="29">
        <v>46245167.483489111</v>
      </c>
      <c r="J250" s="19">
        <v>500000</v>
      </c>
      <c r="K250" s="19">
        <v>52800000</v>
      </c>
      <c r="L250" s="19">
        <v>50726634.853891641</v>
      </c>
      <c r="M250" s="29">
        <v>48624794.499176927</v>
      </c>
      <c r="N250" s="26">
        <v>550000</v>
      </c>
      <c r="O250" s="26">
        <v>52800000</v>
      </c>
      <c r="P250" s="19">
        <v>52792544.639098093</v>
      </c>
      <c r="Q250" s="29">
        <v>49865627.231954902</v>
      </c>
      <c r="R250" s="26">
        <v>600000</v>
      </c>
      <c r="S250" s="26">
        <v>52800000</v>
      </c>
      <c r="T250" s="19">
        <v>52800000</v>
      </c>
      <c r="U250" s="29">
        <v>50052556.770514153</v>
      </c>
      <c r="V250" s="26">
        <v>650000</v>
      </c>
      <c r="W250" s="26">
        <v>52800000</v>
      </c>
      <c r="X250" s="19">
        <v>52800000</v>
      </c>
      <c r="Y250" s="29">
        <v>50160000</v>
      </c>
      <c r="Z250" s="26">
        <v>700000</v>
      </c>
      <c r="AA250" s="26">
        <v>52800000</v>
      </c>
      <c r="AB250" s="19">
        <v>52800000</v>
      </c>
      <c r="AC250" s="29">
        <v>50160000</v>
      </c>
      <c r="AD250" s="26">
        <v>750000</v>
      </c>
      <c r="AE250" s="26">
        <v>52800000</v>
      </c>
      <c r="AF250" s="19">
        <v>52800000</v>
      </c>
      <c r="AG250" s="29">
        <v>50160000</v>
      </c>
      <c r="AH250" s="26">
        <v>800000</v>
      </c>
      <c r="AI250" s="26">
        <v>52800000</v>
      </c>
      <c r="AJ250" s="19">
        <v>52800000</v>
      </c>
      <c r="AK250" s="29">
        <v>50160000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48920448</v>
      </c>
      <c r="I251" s="29">
        <v>46644167.483489111</v>
      </c>
      <c r="J251" s="19">
        <v>500000</v>
      </c>
      <c r="K251" s="19">
        <v>52800000</v>
      </c>
      <c r="L251" s="19">
        <v>51146634.853891641</v>
      </c>
      <c r="M251" s="29">
        <v>49002794.499176927</v>
      </c>
      <c r="N251" s="26">
        <v>550000</v>
      </c>
      <c r="O251" s="26">
        <v>52800000</v>
      </c>
      <c r="P251" s="19">
        <v>52800000</v>
      </c>
      <c r="Q251" s="29">
        <v>49865627.231954902</v>
      </c>
      <c r="R251" s="26">
        <v>600000</v>
      </c>
      <c r="S251" s="26">
        <v>52800000</v>
      </c>
      <c r="T251" s="19">
        <v>52800000</v>
      </c>
      <c r="U251" s="29">
        <v>50052556.770514153</v>
      </c>
      <c r="V251" s="26">
        <v>650000</v>
      </c>
      <c r="W251" s="26">
        <v>52800000</v>
      </c>
      <c r="X251" s="19">
        <v>52800000</v>
      </c>
      <c r="Y251" s="29">
        <v>50160000</v>
      </c>
      <c r="Z251" s="26">
        <v>700000</v>
      </c>
      <c r="AA251" s="26">
        <v>52800000</v>
      </c>
      <c r="AB251" s="19">
        <v>52800000</v>
      </c>
      <c r="AC251" s="29">
        <v>50160000</v>
      </c>
      <c r="AD251" s="26">
        <v>750000</v>
      </c>
      <c r="AE251" s="26">
        <v>52800000</v>
      </c>
      <c r="AF251" s="19">
        <v>52800000</v>
      </c>
      <c r="AG251" s="29">
        <v>50160000</v>
      </c>
      <c r="AH251" s="26">
        <v>800000</v>
      </c>
      <c r="AI251" s="26">
        <v>52800000</v>
      </c>
      <c r="AJ251" s="19">
        <v>52800000</v>
      </c>
      <c r="AK251" s="29">
        <v>50160000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49340448</v>
      </c>
      <c r="I252" s="29">
        <v>47043167.483489111</v>
      </c>
      <c r="J252" s="19">
        <v>500000</v>
      </c>
      <c r="K252" s="19">
        <v>52800000</v>
      </c>
      <c r="L252" s="19">
        <v>51566634.853891641</v>
      </c>
      <c r="M252" s="29">
        <v>49401794.499176927</v>
      </c>
      <c r="N252" s="26">
        <v>550000</v>
      </c>
      <c r="O252" s="26">
        <v>52800000</v>
      </c>
      <c r="P252" s="19">
        <v>52800000</v>
      </c>
      <c r="Q252" s="29">
        <v>49865627.231954902</v>
      </c>
      <c r="R252" s="26">
        <v>600000</v>
      </c>
      <c r="S252" s="26">
        <v>52800000</v>
      </c>
      <c r="T252" s="19">
        <v>52800000</v>
      </c>
      <c r="U252" s="29">
        <v>50052556.770514153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800000</v>
      </c>
      <c r="AI252" s="26">
        <v>52800000</v>
      </c>
      <c r="AJ252" s="19">
        <v>52800000</v>
      </c>
      <c r="AK252" s="29">
        <v>50160000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49760448</v>
      </c>
      <c r="I253" s="29">
        <v>47442167.483489111</v>
      </c>
      <c r="J253" s="19">
        <v>500000</v>
      </c>
      <c r="K253" s="19">
        <v>52800000</v>
      </c>
      <c r="L253" s="19">
        <v>51986634.853891641</v>
      </c>
      <c r="M253" s="29">
        <v>49678331.742694579</v>
      </c>
      <c r="N253" s="26">
        <v>550000</v>
      </c>
      <c r="O253" s="26">
        <v>52800000</v>
      </c>
      <c r="P253" s="19">
        <v>52800000</v>
      </c>
      <c r="Q253" s="29">
        <v>49865627.231954902</v>
      </c>
      <c r="R253" s="26">
        <v>600000</v>
      </c>
      <c r="S253" s="26">
        <v>52800000</v>
      </c>
      <c r="T253" s="19">
        <v>52800000</v>
      </c>
      <c r="U253" s="29">
        <v>50052556.770514153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800000</v>
      </c>
      <c r="AI253" s="26">
        <v>52800000</v>
      </c>
      <c r="AJ253" s="19">
        <v>52800000</v>
      </c>
      <c r="AK253" s="29">
        <v>50160000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50180448</v>
      </c>
      <c r="I254" s="29">
        <v>47841167.483489111</v>
      </c>
      <c r="J254" s="19">
        <v>500000</v>
      </c>
      <c r="K254" s="19">
        <v>52800000</v>
      </c>
      <c r="L254" s="19">
        <v>52406634.853891641</v>
      </c>
      <c r="M254" s="29">
        <v>49699331.742694579</v>
      </c>
      <c r="N254" s="26">
        <v>550000</v>
      </c>
      <c r="O254" s="26">
        <v>52800000</v>
      </c>
      <c r="P254" s="19">
        <v>52800000</v>
      </c>
      <c r="Q254" s="29">
        <v>49865627.231954902</v>
      </c>
      <c r="R254" s="26">
        <v>600000</v>
      </c>
      <c r="S254" s="26">
        <v>52800000</v>
      </c>
      <c r="T254" s="19">
        <v>52800000</v>
      </c>
      <c r="U254" s="29">
        <v>50052556.770514153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800000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50600448</v>
      </c>
      <c r="I255" s="29">
        <v>48240167.483489111</v>
      </c>
      <c r="J255" s="19">
        <v>500000</v>
      </c>
      <c r="K255" s="19">
        <v>52800000</v>
      </c>
      <c r="L255" s="19">
        <v>52800000</v>
      </c>
      <c r="M255" s="29">
        <v>49720331.742694579</v>
      </c>
      <c r="N255" s="26">
        <v>550000</v>
      </c>
      <c r="O255" s="26">
        <v>52800000</v>
      </c>
      <c r="P255" s="19">
        <v>52800000</v>
      </c>
      <c r="Q255" s="29">
        <v>49865627.231954902</v>
      </c>
      <c r="R255" s="26">
        <v>600000</v>
      </c>
      <c r="S255" s="26">
        <v>52800000</v>
      </c>
      <c r="T255" s="19">
        <v>52800000</v>
      </c>
      <c r="U255" s="29">
        <v>50052556.770514153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51020448</v>
      </c>
      <c r="I256" s="29">
        <v>48639167.483489111</v>
      </c>
      <c r="J256" s="19">
        <v>500000</v>
      </c>
      <c r="K256" s="19">
        <v>52800000</v>
      </c>
      <c r="L256" s="19">
        <v>52800000</v>
      </c>
      <c r="M256" s="29">
        <v>49741331.742694579</v>
      </c>
      <c r="N256" s="26">
        <v>550000</v>
      </c>
      <c r="O256" s="26">
        <v>52800000</v>
      </c>
      <c r="P256" s="19">
        <v>52800000</v>
      </c>
      <c r="Q256" s="29">
        <v>49865627.231954902</v>
      </c>
      <c r="R256" s="26">
        <v>600000</v>
      </c>
      <c r="S256" s="26">
        <v>52800000</v>
      </c>
      <c r="T256" s="19">
        <v>52800000</v>
      </c>
      <c r="U256" s="29">
        <v>50052556.770514153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51440448</v>
      </c>
      <c r="I257" s="29">
        <v>49038167.483489111</v>
      </c>
      <c r="J257" s="19">
        <v>500000</v>
      </c>
      <c r="K257" s="19">
        <v>52800000</v>
      </c>
      <c r="L257" s="19">
        <v>52800000</v>
      </c>
      <c r="M257" s="29">
        <v>49762331.742694579</v>
      </c>
      <c r="N257" s="26">
        <v>550000</v>
      </c>
      <c r="O257" s="26">
        <v>52800000</v>
      </c>
      <c r="P257" s="19">
        <v>52800000</v>
      </c>
      <c r="Q257" s="29">
        <v>49865627.231954902</v>
      </c>
      <c r="R257" s="26">
        <v>600000</v>
      </c>
      <c r="S257" s="26">
        <v>52800000</v>
      </c>
      <c r="T257" s="19">
        <v>52800000</v>
      </c>
      <c r="U257" s="29">
        <v>50052556.770514153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51860448</v>
      </c>
      <c r="I258" s="29">
        <v>49437167.483489111</v>
      </c>
      <c r="J258" s="19">
        <v>500000</v>
      </c>
      <c r="K258" s="19">
        <v>52800000</v>
      </c>
      <c r="L258" s="19">
        <v>52800000</v>
      </c>
      <c r="M258" s="29">
        <v>49783331.742694579</v>
      </c>
      <c r="N258" s="26">
        <v>550000</v>
      </c>
      <c r="O258" s="26">
        <v>52800000</v>
      </c>
      <c r="P258" s="19">
        <v>52800000</v>
      </c>
      <c r="Q258" s="29">
        <v>49886627.231954902</v>
      </c>
      <c r="R258" s="26">
        <v>600000</v>
      </c>
      <c r="S258" s="26">
        <v>52800000</v>
      </c>
      <c r="T258" s="19">
        <v>52800000</v>
      </c>
      <c r="U258" s="29">
        <v>50052556.770514153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52280448</v>
      </c>
      <c r="I259" s="29">
        <v>49693022.399999999</v>
      </c>
      <c r="J259" s="19">
        <v>500000</v>
      </c>
      <c r="K259" s="19">
        <v>52800000</v>
      </c>
      <c r="L259" s="19">
        <v>52800000</v>
      </c>
      <c r="M259" s="29">
        <v>49804331.742694579</v>
      </c>
      <c r="N259" s="26">
        <v>550000</v>
      </c>
      <c r="O259" s="26">
        <v>52800000</v>
      </c>
      <c r="P259" s="19">
        <v>52800000</v>
      </c>
      <c r="Q259" s="29">
        <v>49907627.231954902</v>
      </c>
      <c r="R259" s="26">
        <v>600000</v>
      </c>
      <c r="S259" s="26">
        <v>52800000</v>
      </c>
      <c r="T259" s="19">
        <v>52800000</v>
      </c>
      <c r="U259" s="29">
        <v>50052556.770514153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52700448</v>
      </c>
      <c r="I260" s="29">
        <v>49714022.399999999</v>
      </c>
      <c r="J260" s="19">
        <v>500000</v>
      </c>
      <c r="K260" s="19">
        <v>52800000</v>
      </c>
      <c r="L260" s="19">
        <v>52800000</v>
      </c>
      <c r="M260" s="29">
        <v>49825331.742694579</v>
      </c>
      <c r="N260" s="26">
        <v>550000</v>
      </c>
      <c r="O260" s="26">
        <v>52800000</v>
      </c>
      <c r="P260" s="19">
        <v>52800000</v>
      </c>
      <c r="Q260" s="29">
        <v>49928627.231954902</v>
      </c>
      <c r="R260" s="26">
        <v>600000</v>
      </c>
      <c r="S260" s="26">
        <v>52800000</v>
      </c>
      <c r="T260" s="19">
        <v>52800000</v>
      </c>
      <c r="U260" s="29">
        <v>50052556.770514153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52800000</v>
      </c>
      <c r="I261" s="29">
        <v>49735022.399999999</v>
      </c>
      <c r="J261" s="19">
        <v>500000</v>
      </c>
      <c r="K261" s="19">
        <v>52800000</v>
      </c>
      <c r="L261" s="19">
        <v>52800000</v>
      </c>
      <c r="M261" s="29">
        <v>49846331.742694579</v>
      </c>
      <c r="N261" s="26">
        <v>550000</v>
      </c>
      <c r="O261" s="26">
        <v>52800000</v>
      </c>
      <c r="P261" s="19">
        <v>52800000</v>
      </c>
      <c r="Q261" s="29">
        <v>49949627.231954902</v>
      </c>
      <c r="R261" s="26">
        <v>600000</v>
      </c>
      <c r="S261" s="26">
        <v>52800000</v>
      </c>
      <c r="T261" s="19">
        <v>52800000</v>
      </c>
      <c r="U261" s="29">
        <v>50052556.770514153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49756022.399999999</v>
      </c>
      <c r="J262" s="19">
        <v>500000</v>
      </c>
      <c r="K262" s="19">
        <v>52800000</v>
      </c>
      <c r="L262" s="19">
        <v>52800000</v>
      </c>
      <c r="M262" s="29">
        <v>49867331.742694579</v>
      </c>
      <c r="N262" s="26">
        <v>550000</v>
      </c>
      <c r="O262" s="26">
        <v>52800000</v>
      </c>
      <c r="P262" s="19">
        <v>52800000</v>
      </c>
      <c r="Q262" s="29">
        <v>49970627.231954902</v>
      </c>
      <c r="R262" s="26">
        <v>600000</v>
      </c>
      <c r="S262" s="26">
        <v>52800000</v>
      </c>
      <c r="T262" s="19">
        <v>52800000</v>
      </c>
      <c r="U262" s="29">
        <v>50052556.770514153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49777022.399999999</v>
      </c>
      <c r="J263" s="19">
        <v>500000</v>
      </c>
      <c r="K263" s="19">
        <v>52800000</v>
      </c>
      <c r="L263" s="19">
        <v>52800000</v>
      </c>
      <c r="M263" s="29">
        <v>49888331.742694579</v>
      </c>
      <c r="N263" s="26">
        <v>550000</v>
      </c>
      <c r="O263" s="26">
        <v>52800000</v>
      </c>
      <c r="P263" s="19">
        <v>52800000</v>
      </c>
      <c r="Q263" s="29">
        <v>49991627.231954902</v>
      </c>
      <c r="R263" s="26">
        <v>600000</v>
      </c>
      <c r="S263" s="26">
        <v>52800000</v>
      </c>
      <c r="T263" s="19">
        <v>52800000</v>
      </c>
      <c r="U263" s="29">
        <v>50073556.770514153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49798022.399999999</v>
      </c>
      <c r="J264" s="19">
        <v>500000</v>
      </c>
      <c r="K264" s="19">
        <v>52800000</v>
      </c>
      <c r="L264" s="19">
        <v>52800000</v>
      </c>
      <c r="M264" s="29">
        <v>49909331.742694579</v>
      </c>
      <c r="N264" s="26">
        <v>550000</v>
      </c>
      <c r="O264" s="26">
        <v>52800000</v>
      </c>
      <c r="P264" s="19">
        <v>52800000</v>
      </c>
      <c r="Q264" s="29">
        <v>50012627.231954902</v>
      </c>
      <c r="R264" s="26">
        <v>600000</v>
      </c>
      <c r="S264" s="26">
        <v>52800000</v>
      </c>
      <c r="T264" s="19">
        <v>52800000</v>
      </c>
      <c r="U264" s="29">
        <v>50094556.770514153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49819022.399999999</v>
      </c>
      <c r="J265" s="19">
        <v>500000</v>
      </c>
      <c r="K265" s="19">
        <v>52800000</v>
      </c>
      <c r="L265" s="19">
        <v>52800000</v>
      </c>
      <c r="M265" s="29">
        <v>49930331.742694579</v>
      </c>
      <c r="N265" s="26">
        <v>550000</v>
      </c>
      <c r="O265" s="26">
        <v>52800000</v>
      </c>
      <c r="P265" s="19">
        <v>52800000</v>
      </c>
      <c r="Q265" s="29">
        <v>50033627.231954902</v>
      </c>
      <c r="R265" s="26">
        <v>600000</v>
      </c>
      <c r="S265" s="26">
        <v>52800000</v>
      </c>
      <c r="T265" s="19">
        <v>52800000</v>
      </c>
      <c r="U265" s="29">
        <v>50115556.770514153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49840022.399999999</v>
      </c>
      <c r="J266" s="19">
        <v>500000</v>
      </c>
      <c r="K266" s="19">
        <v>52800000</v>
      </c>
      <c r="L266" s="19">
        <v>52800000</v>
      </c>
      <c r="M266" s="29">
        <v>49951331.742694579</v>
      </c>
      <c r="N266" s="26">
        <v>550000</v>
      </c>
      <c r="O266" s="26">
        <v>52800000</v>
      </c>
      <c r="P266" s="19">
        <v>52800000</v>
      </c>
      <c r="Q266" s="29">
        <v>50054627.231954902</v>
      </c>
      <c r="R266" s="26">
        <v>600000</v>
      </c>
      <c r="S266" s="26">
        <v>52800000</v>
      </c>
      <c r="T266" s="19">
        <v>52800000</v>
      </c>
      <c r="U266" s="29">
        <v>50136556.770514153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49861022.399999999</v>
      </c>
      <c r="J267" s="19">
        <v>500000</v>
      </c>
      <c r="K267" s="19">
        <v>52800000</v>
      </c>
      <c r="L267" s="19">
        <v>52800000</v>
      </c>
      <c r="M267" s="29">
        <v>49972331.742694579</v>
      </c>
      <c r="N267" s="26">
        <v>550000</v>
      </c>
      <c r="O267" s="26">
        <v>52800000</v>
      </c>
      <c r="P267" s="19">
        <v>52800000</v>
      </c>
      <c r="Q267" s="29">
        <v>50075627.231954902</v>
      </c>
      <c r="R267" s="26">
        <v>600000</v>
      </c>
      <c r="S267" s="26">
        <v>52800000</v>
      </c>
      <c r="T267" s="19">
        <v>52800000</v>
      </c>
      <c r="U267" s="29">
        <v>50157556.770514153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49882022.399999999</v>
      </c>
      <c r="J268" s="19">
        <v>500000</v>
      </c>
      <c r="K268" s="19">
        <v>52800000</v>
      </c>
      <c r="L268" s="19">
        <v>52800000</v>
      </c>
      <c r="M268" s="29">
        <v>49993331.742694579</v>
      </c>
      <c r="N268" s="26">
        <v>550000</v>
      </c>
      <c r="O268" s="26">
        <v>52800000</v>
      </c>
      <c r="P268" s="19">
        <v>52800000</v>
      </c>
      <c r="Q268" s="29">
        <v>50096627.231954902</v>
      </c>
      <c r="R268" s="26">
        <v>600000</v>
      </c>
      <c r="S268" s="26">
        <v>52800000</v>
      </c>
      <c r="T268" s="19">
        <v>52800000</v>
      </c>
      <c r="U268" s="29">
        <v>50160000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49903022.399999999</v>
      </c>
      <c r="J269" s="19">
        <v>500000</v>
      </c>
      <c r="K269" s="19">
        <v>52800000</v>
      </c>
      <c r="L269" s="19">
        <v>52800000</v>
      </c>
      <c r="M269" s="29">
        <v>50014331.742694579</v>
      </c>
      <c r="N269" s="26">
        <v>550000</v>
      </c>
      <c r="O269" s="26">
        <v>52800000</v>
      </c>
      <c r="P269" s="19">
        <v>52800000</v>
      </c>
      <c r="Q269" s="29">
        <v>50117627.231954902</v>
      </c>
      <c r="R269" s="26">
        <v>600000</v>
      </c>
      <c r="S269" s="26">
        <v>52800000</v>
      </c>
      <c r="T269" s="19">
        <v>52800000</v>
      </c>
      <c r="U269" s="29">
        <v>50160000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49924022.399999999</v>
      </c>
      <c r="J270" s="19">
        <v>500000</v>
      </c>
      <c r="K270" s="19">
        <v>52800000</v>
      </c>
      <c r="L270" s="19">
        <v>52800000</v>
      </c>
      <c r="M270" s="29">
        <v>50035331.742694579</v>
      </c>
      <c r="N270" s="26">
        <v>550000</v>
      </c>
      <c r="O270" s="26">
        <v>52800000</v>
      </c>
      <c r="P270" s="19">
        <v>52800000</v>
      </c>
      <c r="Q270" s="29">
        <v>50138627.231954902</v>
      </c>
      <c r="R270" s="26">
        <v>600000</v>
      </c>
      <c r="S270" s="26">
        <v>52800000</v>
      </c>
      <c r="T270" s="19">
        <v>52800000</v>
      </c>
      <c r="U270" s="29">
        <v>50160000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49945022.399999999</v>
      </c>
      <c r="J271" s="19">
        <v>500000</v>
      </c>
      <c r="K271" s="19">
        <v>52800000</v>
      </c>
      <c r="L271" s="19">
        <v>52800000</v>
      </c>
      <c r="M271" s="29">
        <v>50056331.742694579</v>
      </c>
      <c r="N271" s="26">
        <v>550000</v>
      </c>
      <c r="O271" s="26">
        <v>52800000</v>
      </c>
      <c r="P271" s="19">
        <v>52800000</v>
      </c>
      <c r="Q271" s="29">
        <v>50159627.231954902</v>
      </c>
      <c r="R271" s="26">
        <v>600000</v>
      </c>
      <c r="S271" s="26">
        <v>52800000</v>
      </c>
      <c r="T271" s="19">
        <v>52800000</v>
      </c>
      <c r="U271" s="29">
        <v>50160000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49966022.399999999</v>
      </c>
      <c r="J272" s="19">
        <v>500000</v>
      </c>
      <c r="K272" s="19">
        <v>52800000</v>
      </c>
      <c r="L272" s="19">
        <v>52800000</v>
      </c>
      <c r="M272" s="29">
        <v>50077331.742694579</v>
      </c>
      <c r="N272" s="26">
        <v>550000</v>
      </c>
      <c r="O272" s="26">
        <v>52800000</v>
      </c>
      <c r="P272" s="19">
        <v>52800000</v>
      </c>
      <c r="Q272" s="29">
        <v>50160000</v>
      </c>
      <c r="R272" s="26">
        <v>600000</v>
      </c>
      <c r="S272" s="26">
        <v>52800000</v>
      </c>
      <c r="T272" s="19">
        <v>52800000</v>
      </c>
      <c r="U272" s="29">
        <v>50160000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49987022.399999999</v>
      </c>
      <c r="J273" s="19">
        <v>500000</v>
      </c>
      <c r="K273" s="19">
        <v>52800000</v>
      </c>
      <c r="L273" s="19">
        <v>52800000</v>
      </c>
      <c r="M273" s="29">
        <v>50098331.742694579</v>
      </c>
      <c r="N273" s="26">
        <v>550000</v>
      </c>
      <c r="O273" s="26">
        <v>52800000</v>
      </c>
      <c r="P273" s="19">
        <v>52800000</v>
      </c>
      <c r="Q273" s="29">
        <v>50160000</v>
      </c>
      <c r="R273" s="26">
        <v>600000</v>
      </c>
      <c r="S273" s="26">
        <v>52800000</v>
      </c>
      <c r="T273" s="19">
        <v>52800000</v>
      </c>
      <c r="U273" s="29">
        <v>50160000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50008022.399999999</v>
      </c>
      <c r="J274" s="19">
        <v>500000</v>
      </c>
      <c r="K274" s="19">
        <v>52800000</v>
      </c>
      <c r="L274" s="19">
        <v>52800000</v>
      </c>
      <c r="M274" s="29">
        <v>50119331.742694579</v>
      </c>
      <c r="N274" s="26">
        <v>550000</v>
      </c>
      <c r="O274" s="26">
        <v>52800000</v>
      </c>
      <c r="P274" s="19">
        <v>52800000</v>
      </c>
      <c r="Q274" s="29">
        <v>50160000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50029022.399999999</v>
      </c>
      <c r="J275" s="19">
        <v>500000</v>
      </c>
      <c r="K275" s="19">
        <v>52800000</v>
      </c>
      <c r="L275" s="19">
        <v>52800000</v>
      </c>
      <c r="M275" s="29">
        <v>50140331.742694579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50050022.399999999</v>
      </c>
      <c r="J276" s="19">
        <v>500000</v>
      </c>
      <c r="K276" s="19">
        <v>52800000</v>
      </c>
      <c r="L276" s="19">
        <v>52800000</v>
      </c>
      <c r="M276" s="29">
        <v>50160000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50071022.399999999</v>
      </c>
      <c r="J277" s="19">
        <v>500000</v>
      </c>
      <c r="K277" s="19">
        <v>52800000</v>
      </c>
      <c r="L277" s="19">
        <v>52800000</v>
      </c>
      <c r="M277" s="29">
        <v>50160000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50092022.399999999</v>
      </c>
      <c r="J278" s="19">
        <v>500000</v>
      </c>
      <c r="K278" s="19">
        <v>52800000</v>
      </c>
      <c r="L278" s="19">
        <v>52800000</v>
      </c>
      <c r="M278" s="29">
        <v>50160000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50113022.399999999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50134022.399999999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50155022.399999999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50160000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2021-02-23T16:29:57Z</dcterms:modified>
</cp:coreProperties>
</file>